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f\Dropbox (Politecnico Di Torino Studenti)\PC\Desktop\"/>
    </mc:Choice>
  </mc:AlternateContent>
  <xr:revisionPtr revIDLastSave="0" documentId="13_ncr:1_{4ACCDD7A-1A3E-46E2-BE7F-5341BD47AAEA}" xr6:coauthVersionLast="47" xr6:coauthVersionMax="47" xr10:uidLastSave="{00000000-0000-0000-0000-000000000000}"/>
  <bookViews>
    <workbookView xWindow="-120" yWindow="-120" windowWidth="20730" windowHeight="11160" xr2:uid="{20AD80EF-B50E-4025-8085-C576955C0D53}"/>
  </bookViews>
  <sheets>
    <sheet name="Foglio1" sheetId="1" r:id="rId1"/>
    <sheet name="Foglio2" sheetId="2" r:id="rId2"/>
  </sheets>
  <definedNames>
    <definedName name="_xlnm._FilterDatabase" localSheetId="0" hidden="1">Foglio1!$M$1:$N$25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D482" i="2"/>
  <c r="E482" i="2"/>
  <c r="D481" i="2"/>
  <c r="E481" i="2"/>
  <c r="D480" i="2"/>
  <c r="E480" i="2"/>
  <c r="D479" i="2"/>
  <c r="E479" i="2"/>
  <c r="D478" i="2"/>
  <c r="E478" i="2"/>
  <c r="D477" i="2"/>
  <c r="E477" i="2"/>
  <c r="D476" i="2"/>
  <c r="E476" i="2"/>
  <c r="D475" i="2"/>
  <c r="E475" i="2"/>
  <c r="D474" i="2"/>
  <c r="E474" i="2"/>
  <c r="D473" i="2"/>
  <c r="E473" i="2"/>
  <c r="D472" i="2"/>
  <c r="E472" i="2"/>
  <c r="D471" i="2"/>
  <c r="E471" i="2"/>
  <c r="D470" i="2"/>
  <c r="E470" i="2"/>
  <c r="D469" i="2"/>
  <c r="E469" i="2"/>
  <c r="D468" i="2"/>
  <c r="E468" i="2"/>
  <c r="D467" i="2"/>
  <c r="E467" i="2"/>
  <c r="D466" i="2"/>
  <c r="E466" i="2"/>
  <c r="D465" i="2"/>
  <c r="E465" i="2"/>
  <c r="D464" i="2"/>
  <c r="E464" i="2"/>
  <c r="D463" i="2"/>
  <c r="E463" i="2"/>
  <c r="D462" i="2"/>
  <c r="E462" i="2"/>
  <c r="D461" i="2"/>
  <c r="E461" i="2"/>
  <c r="D460" i="2"/>
  <c r="E460" i="2"/>
  <c r="D459" i="2"/>
  <c r="E459" i="2"/>
  <c r="D458" i="2"/>
  <c r="E458" i="2"/>
  <c r="D457" i="2"/>
  <c r="E457" i="2"/>
  <c r="D456" i="2"/>
  <c r="E456" i="2"/>
  <c r="D455" i="2"/>
  <c r="E455" i="2"/>
  <c r="D454" i="2"/>
  <c r="E454" i="2"/>
  <c r="D453" i="2"/>
  <c r="E453" i="2"/>
  <c r="D452" i="2"/>
  <c r="E452" i="2"/>
  <c r="D451" i="2"/>
  <c r="E451" i="2"/>
  <c r="D450" i="2"/>
  <c r="E450" i="2"/>
  <c r="D449" i="2"/>
  <c r="E449" i="2"/>
  <c r="D448" i="2"/>
  <c r="E448" i="2"/>
  <c r="D447" i="2"/>
  <c r="E447" i="2"/>
  <c r="D446" i="2"/>
  <c r="E446" i="2"/>
  <c r="D445" i="2"/>
  <c r="E445" i="2"/>
  <c r="D444" i="2"/>
  <c r="E444" i="2"/>
  <c r="D443" i="2"/>
  <c r="E443" i="2"/>
  <c r="D442" i="2"/>
  <c r="E442" i="2"/>
  <c r="D441" i="2"/>
  <c r="E441" i="2"/>
  <c r="D440" i="2"/>
  <c r="E440" i="2"/>
  <c r="D439" i="2"/>
  <c r="E439" i="2"/>
  <c r="D438" i="2"/>
  <c r="E438" i="2"/>
  <c r="D437" i="2"/>
  <c r="E437" i="2"/>
  <c r="D436" i="2"/>
  <c r="E436" i="2"/>
  <c r="D435" i="2"/>
  <c r="E435" i="2"/>
  <c r="D434" i="2"/>
  <c r="E434" i="2"/>
  <c r="D433" i="2"/>
  <c r="E433" i="2"/>
  <c r="D432" i="2"/>
  <c r="E432" i="2"/>
  <c r="D431" i="2"/>
  <c r="E431" i="2"/>
  <c r="D430" i="2"/>
  <c r="E430" i="2"/>
  <c r="D429" i="2"/>
  <c r="E429" i="2"/>
  <c r="D428" i="2"/>
  <c r="E428" i="2"/>
  <c r="D427" i="2"/>
  <c r="E427" i="2"/>
  <c r="D426" i="2"/>
  <c r="E426" i="2"/>
  <c r="D425" i="2"/>
  <c r="E425" i="2"/>
  <c r="D424" i="2"/>
  <c r="E424" i="2"/>
  <c r="D423" i="2"/>
  <c r="E423" i="2"/>
  <c r="D422" i="2"/>
  <c r="E422" i="2"/>
  <c r="D421" i="2"/>
  <c r="E421" i="2"/>
  <c r="D420" i="2"/>
  <c r="E420" i="2"/>
  <c r="D419" i="2"/>
  <c r="E419" i="2"/>
  <c r="D418" i="2"/>
  <c r="E418" i="2"/>
  <c r="D417" i="2"/>
  <c r="E417" i="2"/>
  <c r="D416" i="2"/>
  <c r="E416" i="2"/>
  <c r="D415" i="2"/>
  <c r="E415" i="2"/>
  <c r="D414" i="2"/>
  <c r="E414" i="2"/>
  <c r="D413" i="2"/>
  <c r="E413" i="2"/>
  <c r="D412" i="2"/>
  <c r="E412" i="2"/>
  <c r="D411" i="2"/>
  <c r="E411" i="2"/>
  <c r="D410" i="2"/>
  <c r="E410" i="2"/>
  <c r="D409" i="2"/>
  <c r="E409" i="2"/>
  <c r="D408" i="2"/>
  <c r="E408" i="2"/>
  <c r="D407" i="2"/>
  <c r="E407" i="2"/>
  <c r="D406" i="2"/>
  <c r="E406" i="2"/>
  <c r="D405" i="2"/>
  <c r="E405" i="2"/>
  <c r="D404" i="2"/>
  <c r="E404" i="2"/>
  <c r="D403" i="2"/>
  <c r="E403" i="2"/>
  <c r="D402" i="2"/>
  <c r="E402" i="2"/>
  <c r="D401" i="2"/>
  <c r="E401" i="2"/>
  <c r="D400" i="2"/>
  <c r="E400" i="2"/>
  <c r="D399" i="2"/>
  <c r="E399" i="2"/>
  <c r="D398" i="2"/>
  <c r="E398" i="2"/>
  <c r="D397" i="2"/>
  <c r="E397" i="2"/>
  <c r="D396" i="2"/>
  <c r="E396" i="2"/>
  <c r="D395" i="2"/>
  <c r="E395" i="2"/>
  <c r="D394" i="2"/>
  <c r="E394" i="2"/>
  <c r="D393" i="2"/>
  <c r="E393" i="2"/>
  <c r="D392" i="2"/>
  <c r="E392" i="2"/>
  <c r="D391" i="2"/>
  <c r="E391" i="2"/>
  <c r="D390" i="2"/>
  <c r="E390" i="2"/>
  <c r="D389" i="2"/>
  <c r="E389" i="2"/>
  <c r="D388" i="2"/>
  <c r="E388" i="2"/>
  <c r="D387" i="2"/>
  <c r="E387" i="2"/>
  <c r="D386" i="2"/>
  <c r="E386" i="2"/>
  <c r="D385" i="2"/>
  <c r="E385" i="2"/>
  <c r="D384" i="2"/>
  <c r="E384" i="2"/>
  <c r="D383" i="2"/>
  <c r="E383" i="2"/>
  <c r="D382" i="2"/>
  <c r="E382" i="2"/>
  <c r="D381" i="2"/>
  <c r="E381" i="2"/>
  <c r="D380" i="2"/>
  <c r="E380" i="2"/>
  <c r="D379" i="2"/>
  <c r="E379" i="2"/>
  <c r="D378" i="2"/>
  <c r="E378" i="2"/>
  <c r="D377" i="2"/>
  <c r="E377" i="2"/>
  <c r="D376" i="2"/>
  <c r="E376" i="2"/>
  <c r="D375" i="2"/>
  <c r="E375" i="2"/>
  <c r="D374" i="2"/>
  <c r="E374" i="2"/>
  <c r="D373" i="2"/>
  <c r="E373" i="2"/>
  <c r="D372" i="2"/>
  <c r="E372" i="2"/>
  <c r="D371" i="2"/>
  <c r="E371" i="2"/>
  <c r="D370" i="2"/>
  <c r="E370" i="2"/>
  <c r="D369" i="2"/>
  <c r="E369" i="2"/>
  <c r="D368" i="2"/>
  <c r="E368" i="2"/>
  <c r="D367" i="2"/>
  <c r="E367" i="2"/>
  <c r="D366" i="2"/>
  <c r="E366" i="2"/>
  <c r="D365" i="2"/>
  <c r="E365" i="2"/>
  <c r="D364" i="2"/>
  <c r="E364" i="2"/>
  <c r="D363" i="2"/>
  <c r="E363" i="2"/>
  <c r="D362" i="2"/>
  <c r="E362" i="2"/>
  <c r="D361" i="2"/>
  <c r="E361" i="2"/>
  <c r="D360" i="2"/>
  <c r="E360" i="2"/>
  <c r="D359" i="2"/>
  <c r="E359" i="2"/>
  <c r="D358" i="2"/>
  <c r="E358" i="2"/>
  <c r="D357" i="2"/>
  <c r="E357" i="2"/>
  <c r="D356" i="2"/>
  <c r="E356" i="2"/>
  <c r="D355" i="2"/>
  <c r="E355" i="2"/>
  <c r="D354" i="2"/>
  <c r="E354" i="2"/>
  <c r="D353" i="2"/>
  <c r="E353" i="2"/>
  <c r="D352" i="2"/>
  <c r="E352" i="2"/>
  <c r="D351" i="2"/>
  <c r="E351" i="2"/>
  <c r="D350" i="2"/>
  <c r="E350" i="2"/>
  <c r="D349" i="2"/>
  <c r="E349" i="2"/>
  <c r="D348" i="2"/>
  <c r="E348" i="2"/>
  <c r="D347" i="2"/>
  <c r="E347" i="2"/>
  <c r="D346" i="2"/>
  <c r="E346" i="2"/>
  <c r="D345" i="2"/>
  <c r="E345" i="2"/>
  <c r="D344" i="2"/>
  <c r="E344" i="2"/>
  <c r="D343" i="2"/>
  <c r="E343" i="2"/>
  <c r="D342" i="2"/>
  <c r="E342" i="2"/>
  <c r="D341" i="2"/>
  <c r="E341" i="2"/>
  <c r="D340" i="2"/>
  <c r="E340" i="2"/>
  <c r="D339" i="2"/>
  <c r="E339" i="2"/>
  <c r="D338" i="2"/>
  <c r="E338" i="2"/>
  <c r="D337" i="2"/>
  <c r="E337" i="2"/>
  <c r="D336" i="2"/>
  <c r="E336" i="2"/>
  <c r="D335" i="2"/>
  <c r="E335" i="2"/>
  <c r="D334" i="2"/>
  <c r="E334" i="2"/>
  <c r="D333" i="2"/>
  <c r="E333" i="2"/>
  <c r="D332" i="2"/>
  <c r="E332" i="2"/>
  <c r="D331" i="2"/>
  <c r="E331" i="2"/>
  <c r="D330" i="2"/>
  <c r="E330" i="2"/>
  <c r="D329" i="2"/>
  <c r="E329" i="2"/>
  <c r="D328" i="2"/>
  <c r="E328" i="2"/>
  <c r="D327" i="2"/>
  <c r="E327" i="2"/>
  <c r="D326" i="2"/>
  <c r="E326" i="2"/>
  <c r="D325" i="2"/>
  <c r="E325" i="2"/>
  <c r="D324" i="2"/>
  <c r="E324" i="2"/>
  <c r="D323" i="2"/>
  <c r="E323" i="2"/>
  <c r="D322" i="2"/>
  <c r="E322" i="2"/>
  <c r="D321" i="2"/>
  <c r="E321" i="2"/>
  <c r="D320" i="2"/>
  <c r="E320" i="2"/>
  <c r="D319" i="2"/>
  <c r="E319" i="2"/>
  <c r="D318" i="2"/>
  <c r="E318" i="2"/>
  <c r="D317" i="2"/>
  <c r="E317" i="2"/>
  <c r="D316" i="2"/>
  <c r="E316" i="2"/>
  <c r="D315" i="2"/>
  <c r="E315" i="2"/>
  <c r="D314" i="2"/>
  <c r="E314" i="2"/>
  <c r="D313" i="2"/>
  <c r="E313" i="2"/>
  <c r="D312" i="2"/>
  <c r="E312" i="2"/>
  <c r="D311" i="2"/>
  <c r="E311" i="2"/>
  <c r="D310" i="2"/>
  <c r="E310" i="2"/>
  <c r="D309" i="2"/>
  <c r="E309" i="2"/>
  <c r="D308" i="2"/>
  <c r="E308" i="2"/>
  <c r="D307" i="2"/>
  <c r="E307" i="2"/>
  <c r="D306" i="2"/>
  <c r="E306" i="2"/>
  <c r="D305" i="2"/>
  <c r="E305" i="2"/>
  <c r="D304" i="2"/>
  <c r="E304" i="2"/>
  <c r="D303" i="2"/>
  <c r="E303" i="2"/>
  <c r="D302" i="2"/>
  <c r="E302" i="2"/>
  <c r="D301" i="2"/>
  <c r="E301" i="2"/>
  <c r="D300" i="2"/>
  <c r="E300" i="2"/>
  <c r="D299" i="2"/>
  <c r="E299" i="2"/>
  <c r="D298" i="2"/>
  <c r="E298" i="2"/>
  <c r="D297" i="2"/>
  <c r="E297" i="2"/>
  <c r="D296" i="2"/>
  <c r="E296" i="2"/>
  <c r="D295" i="2"/>
  <c r="E295" i="2"/>
  <c r="D294" i="2"/>
  <c r="E294" i="2"/>
  <c r="D293" i="2"/>
  <c r="E293" i="2"/>
  <c r="D292" i="2"/>
  <c r="E292" i="2"/>
  <c r="D291" i="2"/>
  <c r="E291" i="2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G3" i="1" a="1"/>
  <c r="G11" i="1" a="1"/>
  <c r="G19" i="1" a="1"/>
  <c r="L3" i="1" a="1"/>
  <c r="L10" i="1" a="1"/>
  <c r="L4" i="1" a="1"/>
  <c r="G23" i="1" a="1"/>
  <c r="L7" i="1" a="1"/>
  <c r="L14" i="1" a="1"/>
  <c r="L13" i="1" a="1"/>
  <c r="G25" i="1" a="1"/>
  <c r="L9" i="1" a="1"/>
  <c r="L16" i="1" a="1"/>
  <c r="L21" i="1" a="1"/>
  <c r="L11" i="1" a="1"/>
  <c r="L18" i="1" a="1"/>
  <c r="G5" i="1" a="1"/>
  <c r="G6" i="1" a="1"/>
  <c r="L15" i="1" a="1"/>
  <c r="L22" i="1" a="1"/>
  <c r="L12" i="1" a="1"/>
  <c r="G8" i="1" a="1"/>
  <c r="L17" i="1" a="1"/>
  <c r="L2" i="1" a="1"/>
  <c r="L20" i="1" a="1"/>
  <c r="G10" i="1" a="1"/>
  <c r="L19" i="1" a="1"/>
  <c r="G21" i="1" a="1"/>
  <c r="G7" i="1" a="1"/>
  <c r="G14" i="1" a="1"/>
  <c r="L23" i="1" a="1"/>
  <c r="G13" i="1" a="1"/>
  <c r="G9" i="1" a="1"/>
  <c r="G16" i="1" a="1"/>
  <c r="L25" i="1" a="1"/>
  <c r="G4" i="1" a="1"/>
  <c r="G18" i="1" a="1"/>
  <c r="L24" i="1" a="1"/>
  <c r="L5" i="1" a="1"/>
  <c r="G15" i="1" a="1"/>
  <c r="G24" i="1" a="1"/>
  <c r="L6" i="1" a="1"/>
  <c r="G12" i="1" a="1"/>
  <c r="G17" i="1" a="1"/>
  <c r="G2" i="1" a="1"/>
  <c r="L8" i="1" a="1"/>
  <c r="G22" i="1" a="1"/>
  <c r="G20" i="1" a="1"/>
  <c r="G24" i="1" l="1"/>
  <c r="G22" i="1"/>
  <c r="G18" i="1"/>
  <c r="G16" i="1"/>
  <c r="G14" i="1"/>
  <c r="G12" i="1"/>
  <c r="G10" i="1"/>
  <c r="G8" i="1"/>
  <c r="G6" i="1"/>
  <c r="G4" i="1"/>
  <c r="G20" i="1"/>
  <c r="G25" i="1"/>
  <c r="G23" i="1"/>
  <c r="G21" i="1"/>
  <c r="G19" i="1"/>
  <c r="G17" i="1"/>
  <c r="G15" i="1"/>
  <c r="G13" i="1"/>
  <c r="G11" i="1"/>
  <c r="G9" i="1"/>
  <c r="G7" i="1"/>
  <c r="G5" i="1"/>
  <c r="G3" i="1"/>
  <c r="G2" i="1"/>
  <c r="L22" i="1"/>
  <c r="L20" i="1"/>
  <c r="L18" i="1"/>
  <c r="L16" i="1"/>
  <c r="L14" i="1"/>
  <c r="L12" i="1"/>
  <c r="L10" i="1"/>
  <c r="L8" i="1"/>
  <c r="L6" i="1"/>
  <c r="L4" i="1"/>
  <c r="L24" i="1"/>
  <c r="L25" i="1"/>
  <c r="L23" i="1"/>
  <c r="L21" i="1"/>
  <c r="L19" i="1"/>
  <c r="L17" i="1"/>
  <c r="L15" i="1"/>
  <c r="L13" i="1"/>
  <c r="L11" i="1"/>
  <c r="L9" i="1"/>
  <c r="L7" i="1"/>
  <c r="L5" i="1"/>
  <c r="L3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<sst xmlns="http://schemas.openxmlformats.org/spreadsheetml/2006/main" count="43" uniqueCount="42">
  <si>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Prezzi oro mensili</t>
  </si>
  <si>
    <t>Importo mensile</t>
  </si>
  <si>
    <t>Grammi annuali</t>
  </si>
  <si>
    <t>Obiettivo(g)</t>
  </si>
  <si>
    <t>Intervalli</t>
  </si>
  <si>
    <t>B2:B13</t>
  </si>
  <si>
    <t>B14:B25</t>
  </si>
  <si>
    <t>B26:B37</t>
  </si>
  <si>
    <t>B38:B49</t>
  </si>
  <si>
    <t>B50:B61</t>
  </si>
  <si>
    <t>B62:B73</t>
  </si>
  <si>
    <t>B74:B85</t>
  </si>
  <si>
    <t>B86:B97</t>
  </si>
  <si>
    <t>B110:B121</t>
  </si>
  <si>
    <t>B122:B133</t>
  </si>
  <si>
    <t>B98:B109</t>
  </si>
  <si>
    <t>B134:B145</t>
  </si>
  <si>
    <t>B146:B157</t>
  </si>
  <si>
    <t>B158:B169</t>
  </si>
  <si>
    <t>B170:B181</t>
  </si>
  <si>
    <t>B182:B193</t>
  </si>
  <si>
    <t>B194:B205</t>
  </si>
  <si>
    <t>B206:B217</t>
  </si>
  <si>
    <t>B218:B229</t>
  </si>
  <si>
    <t>B230:B241</t>
  </si>
  <si>
    <t>B242:B253</t>
  </si>
  <si>
    <t>B254:B265</t>
  </si>
  <si>
    <t>B266:B277</t>
  </si>
  <si>
    <t>B278:B289</t>
  </si>
  <si>
    <t>Somma dei reciproci</t>
  </si>
  <si>
    <t>Sequenza temporale</t>
  </si>
  <si>
    <t>Valori</t>
  </si>
  <si>
    <t>Previsione</t>
  </si>
  <si>
    <t>Limite di confidenza inferiore</t>
  </si>
  <si>
    <t>Limite di confidenza superiore</t>
  </si>
  <si>
    <t>Dati di servizio</t>
  </si>
  <si>
    <t>Dati modificabili</t>
  </si>
  <si>
    <t>Risultati</t>
  </si>
  <si>
    <t>Grammi meno gli n mesi peggiori</t>
  </si>
  <si>
    <t>Reciproci nei mesi migliori</t>
  </si>
  <si>
    <t>Listino prezzi</t>
  </si>
  <si>
    <t>Grammi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</si>
</sst>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€&quot;\ #,##0.00"/>
    <numFmt numFmtId="165" formatCode="&quot;€&quot;\ #,##0.0000"/>
    <numFmt numFmtId="166" formatCode="&quot;€&quot;\ #,##0.00000"/>
    <numFmt numFmtId="167" formatCode="&quot;€&quot;\ #,##0.000000"/>
    <numFmt numFmtId="168" formatCode="0.000000"/>
    <numFmt numFmtId="169" formatCode="&quot;€&quot;\ #,##0"/>
  </numFmts>
  <fonts count="3" x14ac:knownFonts="1">
    <font>
      <sz val="11"/>
      <color theme="1"/>
      <name val="Calibri"/>
      <family val="2"/>
      <scheme val="minor"/>
    </font>
    <font>
      <sz val="13"/>
      <color rgb="FF33333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7" fontId="0" fillId="0" borderId="0" xfId="0" applyNumberFormat="1"/>
    <xf numFmtId="165" fontId="0" fillId="0" borderId="0" xfId="0" applyNumberFormat="1"/>
    <xf numFmtId="0" fontId="1" fillId="0" borderId="0" xfId="0" applyFont="1"/>
    <xf numFmtId="167" fontId="0" fillId="0" borderId="0" xfId="0" applyNumberFormat="1"/>
    <xf numFmtId="17" fontId="0" fillId="0" borderId="3" xfId="0" applyNumberFormat="1" applyBorder="1"/>
    <xf numFmtId="0" fontId="0" fillId="0" borderId="3" xfId="0" applyBorder="1"/>
    <xf numFmtId="17" fontId="0" fillId="0" borderId="6" xfId="0" applyNumberFormat="1" applyBorder="1"/>
    <xf numFmtId="169" fontId="0" fillId="0" borderId="0" xfId="0" applyNumberFormat="1"/>
    <xf numFmtId="168" fontId="0" fillId="0" borderId="0" xfId="0" applyNumberFormat="1"/>
    <xf numFmtId="168" fontId="0" fillId="3" borderId="0" xfId="0" applyNumberFormat="1" applyFill="1"/>
    <xf numFmtId="0" fontId="0" fillId="3" borderId="0" xfId="0" applyFill="1"/>
    <xf numFmtId="165" fontId="0" fillId="2" borderId="0" xfId="0" applyNumberFormat="1" applyFill="1" applyAlignment="1">
      <alignment wrapText="1"/>
    </xf>
    <xf numFmtId="165" fontId="0" fillId="2" borderId="0" xfId="0" applyNumberFormat="1" applyFill="1"/>
    <xf numFmtId="167" fontId="0" fillId="4" borderId="0" xfId="0" applyNumberFormat="1" applyFill="1"/>
    <xf numFmtId="166" fontId="0" fillId="4" borderId="0" xfId="0" applyNumberFormat="1" applyFill="1"/>
    <xf numFmtId="0" fontId="0" fillId="4" borderId="0" xfId="0" applyFill="1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/>
  </cellXfs>
  <cellStyles count="1">
    <cellStyle name="Normale" xfId="0" builtinId="0"/>
  </cellStyles>
  <dxfs count="4">
    <dxf>
      <numFmt numFmtId="167" formatCode="&quot;€&quot;\ #,##0.000000"/>
    </dxf>
    <dxf>
      <numFmt numFmtId="167" formatCode="&quot;€&quot;\ #,##0.000000"/>
    </dxf>
    <dxf>
      <numFmt numFmtId="167" formatCode="&quot;€&quot;\ #,##0.00000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Prezzo</a:t>
            </a:r>
            <a:r>
              <a:rPr lang="it-IT" baseline="0"/>
              <a:t> oro mensile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Foglio1!$A$2:$A$290</c:f>
              <c:numCache>
                <c:formatCode>mmm\-yy</c:formatCode>
                <c:ptCount val="289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</c:numCache>
            </c:numRef>
          </c:cat>
          <c:val>
            <c:numRef>
              <c:f>Foglio1!$B$2:$B$290</c:f>
              <c:numCache>
                <c:formatCode>"€"\ #,##0.000000</c:formatCode>
                <c:ptCount val="289"/>
                <c:pt idx="0">
                  <c:v>8.9797999999999991</c:v>
                </c:pt>
                <c:pt idx="1">
                  <c:v>9.8708419999999997</c:v>
                </c:pt>
                <c:pt idx="2">
                  <c:v>9.5774980000000003</c:v>
                </c:pt>
                <c:pt idx="3">
                  <c:v>9.4756900000000002</c:v>
                </c:pt>
                <c:pt idx="4">
                  <c:v>9.6907770000000006</c:v>
                </c:pt>
                <c:pt idx="5">
                  <c:v>9.7557419999999997</c:v>
                </c:pt>
                <c:pt idx="6">
                  <c:v>9.6324529999999999</c:v>
                </c:pt>
                <c:pt idx="7">
                  <c:v>9.656549</c:v>
                </c:pt>
                <c:pt idx="8">
                  <c:v>10.199299999999999</c:v>
                </c:pt>
                <c:pt idx="9">
                  <c:v>10.258699999999999</c:v>
                </c:pt>
                <c:pt idx="10">
                  <c:v>9.9232399999999998</c:v>
                </c:pt>
                <c:pt idx="11">
                  <c:v>9.6803679999999996</c:v>
                </c:pt>
                <c:pt idx="12">
                  <c:v>8.9944749999999996</c:v>
                </c:pt>
                <c:pt idx="13">
                  <c:v>9.0484810000000007</c:v>
                </c:pt>
                <c:pt idx="14">
                  <c:v>9.2472879999999993</c:v>
                </c:pt>
                <c:pt idx="15">
                  <c:v>9.5426859999999998</c:v>
                </c:pt>
                <c:pt idx="16">
                  <c:v>9.915699</c:v>
                </c:pt>
                <c:pt idx="17">
                  <c:v>10.093</c:v>
                </c:pt>
                <c:pt idx="18">
                  <c:v>10.0159</c:v>
                </c:pt>
                <c:pt idx="19">
                  <c:v>9.6678850000000001</c:v>
                </c:pt>
                <c:pt idx="20">
                  <c:v>10.0732</c:v>
                </c:pt>
                <c:pt idx="21">
                  <c:v>9.9796820000000004</c:v>
                </c:pt>
                <c:pt idx="22">
                  <c:v>9.9704139999999999</c:v>
                </c:pt>
                <c:pt idx="23">
                  <c:v>9.8767999999999994</c:v>
                </c:pt>
                <c:pt idx="24">
                  <c:v>10.282</c:v>
                </c:pt>
                <c:pt idx="25">
                  <c:v>10.983499999999999</c:v>
                </c:pt>
                <c:pt idx="26">
                  <c:v>10.5428</c:v>
                </c:pt>
                <c:pt idx="27">
                  <c:v>10.943</c:v>
                </c:pt>
                <c:pt idx="28">
                  <c:v>10.909000000000001</c:v>
                </c:pt>
                <c:pt idx="29">
                  <c:v>10.835000000000001</c:v>
                </c:pt>
                <c:pt idx="30">
                  <c:v>10.2134</c:v>
                </c:pt>
                <c:pt idx="31">
                  <c:v>10.2837</c:v>
                </c:pt>
                <c:pt idx="32">
                  <c:v>10.486000000000001</c:v>
                </c:pt>
                <c:pt idx="33">
                  <c:v>10.2342</c:v>
                </c:pt>
                <c:pt idx="34">
                  <c:v>10.2196</c:v>
                </c:pt>
                <c:pt idx="35">
                  <c:v>10.591699999999999</c:v>
                </c:pt>
                <c:pt idx="36">
                  <c:v>10.670500000000001</c:v>
                </c:pt>
                <c:pt idx="37">
                  <c:v>10.472799999999999</c:v>
                </c:pt>
                <c:pt idx="38">
                  <c:v>10.058</c:v>
                </c:pt>
                <c:pt idx="39">
                  <c:v>9.6546339999999997</c:v>
                </c:pt>
                <c:pt idx="40">
                  <c:v>9.9082100000000004</c:v>
                </c:pt>
                <c:pt idx="41">
                  <c:v>9.7339330000000004</c:v>
                </c:pt>
                <c:pt idx="42">
                  <c:v>9.7899480000000008</c:v>
                </c:pt>
                <c:pt idx="43">
                  <c:v>10.361000000000001</c:v>
                </c:pt>
                <c:pt idx="44">
                  <c:v>10.6473</c:v>
                </c:pt>
                <c:pt idx="45">
                  <c:v>10.266500000000001</c:v>
                </c:pt>
                <c:pt idx="46">
                  <c:v>10.8597</c:v>
                </c:pt>
                <c:pt idx="47">
                  <c:v>10.694100000000001</c:v>
                </c:pt>
                <c:pt idx="48">
                  <c:v>10.4145</c:v>
                </c:pt>
                <c:pt idx="49">
                  <c:v>10.3978</c:v>
                </c:pt>
                <c:pt idx="50">
                  <c:v>10.460800000000001</c:v>
                </c:pt>
                <c:pt idx="51">
                  <c:v>10.688000000000001</c:v>
                </c:pt>
                <c:pt idx="52">
                  <c:v>10.201599999999999</c:v>
                </c:pt>
                <c:pt idx="53">
                  <c:v>10.267799999999999</c:v>
                </c:pt>
                <c:pt idx="54">
                  <c:v>10.5025</c:v>
                </c:pt>
                <c:pt idx="55">
                  <c:v>10.4795</c:v>
                </c:pt>
                <c:pt idx="56">
                  <c:v>10.690099999999999</c:v>
                </c:pt>
                <c:pt idx="57">
                  <c:v>10.782500000000001</c:v>
                </c:pt>
                <c:pt idx="58">
                  <c:v>10.8408</c:v>
                </c:pt>
                <c:pt idx="59">
                  <c:v>10.553800000000001</c:v>
                </c:pt>
                <c:pt idx="60">
                  <c:v>10.357200000000001</c:v>
                </c:pt>
                <c:pt idx="61">
                  <c:v>10.5139</c:v>
                </c:pt>
                <c:pt idx="62">
                  <c:v>10.6225</c:v>
                </c:pt>
                <c:pt idx="63">
                  <c:v>10.5802</c:v>
                </c:pt>
                <c:pt idx="64">
                  <c:v>10.6492</c:v>
                </c:pt>
                <c:pt idx="65">
                  <c:v>11.380599999999999</c:v>
                </c:pt>
                <c:pt idx="66">
                  <c:v>11.2141</c:v>
                </c:pt>
                <c:pt idx="67">
                  <c:v>11.4826</c:v>
                </c:pt>
                <c:pt idx="68">
                  <c:v>11.970700000000001</c:v>
                </c:pt>
                <c:pt idx="69">
                  <c:v>12.4826</c:v>
                </c:pt>
                <c:pt idx="70">
                  <c:v>12.8521</c:v>
                </c:pt>
                <c:pt idx="71">
                  <c:v>13.514699999999999</c:v>
                </c:pt>
                <c:pt idx="72">
                  <c:v>14.7029</c:v>
                </c:pt>
                <c:pt idx="73">
                  <c:v>14.5786</c:v>
                </c:pt>
                <c:pt idx="74">
                  <c:v>14.733499999999999</c:v>
                </c:pt>
                <c:pt idx="75">
                  <c:v>16.153099999999998</c:v>
                </c:pt>
                <c:pt idx="76">
                  <c:v>17.123200000000001</c:v>
                </c:pt>
                <c:pt idx="77">
                  <c:v>14.421099999999999</c:v>
                </c:pt>
                <c:pt idx="78">
                  <c:v>16.924499999999998</c:v>
                </c:pt>
                <c:pt idx="79">
                  <c:v>15.646699999999999</c:v>
                </c:pt>
                <c:pt idx="80">
                  <c:v>14.620900000000001</c:v>
                </c:pt>
                <c:pt idx="81">
                  <c:v>15.2484</c:v>
                </c:pt>
                <c:pt idx="82">
                  <c:v>15.599500000000001</c:v>
                </c:pt>
                <c:pt idx="83">
                  <c:v>15.087199999999999</c:v>
                </c:pt>
                <c:pt idx="84">
                  <c:v>15.5152</c:v>
                </c:pt>
                <c:pt idx="85">
                  <c:v>16.3034</c:v>
                </c:pt>
                <c:pt idx="86">
                  <c:v>15.6617</c:v>
                </c:pt>
                <c:pt idx="87">
                  <c:v>16.354800000000001</c:v>
                </c:pt>
                <c:pt idx="88">
                  <c:v>15.9057</c:v>
                </c:pt>
                <c:pt idx="89">
                  <c:v>15.7263</c:v>
                </c:pt>
                <c:pt idx="90">
                  <c:v>15.491199999999999</c:v>
                </c:pt>
                <c:pt idx="91">
                  <c:v>15.944900000000001</c:v>
                </c:pt>
                <c:pt idx="92">
                  <c:v>16.433800000000002</c:v>
                </c:pt>
                <c:pt idx="93">
                  <c:v>17.107900000000001</c:v>
                </c:pt>
                <c:pt idx="94">
                  <c:v>17.251300000000001</c:v>
                </c:pt>
                <c:pt idx="95">
                  <c:v>17.637499999999999</c:v>
                </c:pt>
                <c:pt idx="96">
                  <c:v>19.4909</c:v>
                </c:pt>
                <c:pt idx="97">
                  <c:v>19.7517</c:v>
                </c:pt>
                <c:pt idx="98">
                  <c:v>20.508199999999999</c:v>
                </c:pt>
                <c:pt idx="99">
                  <c:v>18.878799999999998</c:v>
                </c:pt>
                <c:pt idx="100">
                  <c:v>18.244499999999999</c:v>
                </c:pt>
                <c:pt idx="101">
                  <c:v>18.331800000000001</c:v>
                </c:pt>
                <c:pt idx="102">
                  <c:v>19.730599999999999</c:v>
                </c:pt>
                <c:pt idx="103">
                  <c:v>17.177800000000001</c:v>
                </c:pt>
                <c:pt idx="104">
                  <c:v>17.731000000000002</c:v>
                </c:pt>
                <c:pt idx="105">
                  <c:v>19.8064</c:v>
                </c:pt>
                <c:pt idx="106">
                  <c:v>18.689299999999999</c:v>
                </c:pt>
                <c:pt idx="107">
                  <c:v>19.667300000000001</c:v>
                </c:pt>
                <c:pt idx="108">
                  <c:v>19.730899999999998</c:v>
                </c:pt>
                <c:pt idx="109">
                  <c:v>24.6372</c:v>
                </c:pt>
                <c:pt idx="110">
                  <c:v>22.764800000000001</c:v>
                </c:pt>
                <c:pt idx="111">
                  <c:v>21.714099999999998</c:v>
                </c:pt>
                <c:pt idx="112">
                  <c:v>22.1327</c:v>
                </c:pt>
                <c:pt idx="113">
                  <c:v>21.572199999999999</c:v>
                </c:pt>
                <c:pt idx="114">
                  <c:v>21.360700000000001</c:v>
                </c:pt>
                <c:pt idx="115">
                  <c:v>21.4023</c:v>
                </c:pt>
                <c:pt idx="116">
                  <c:v>22.038399999999999</c:v>
                </c:pt>
                <c:pt idx="117">
                  <c:v>22.607399999999998</c:v>
                </c:pt>
                <c:pt idx="118">
                  <c:v>24.415700000000001</c:v>
                </c:pt>
                <c:pt idx="119">
                  <c:v>24.810500000000001</c:v>
                </c:pt>
                <c:pt idx="120">
                  <c:v>25.239100000000001</c:v>
                </c:pt>
                <c:pt idx="121">
                  <c:v>26.1616</c:v>
                </c:pt>
                <c:pt idx="122">
                  <c:v>25.9541</c:v>
                </c:pt>
                <c:pt idx="123">
                  <c:v>27.4635</c:v>
                </c:pt>
                <c:pt idx="124">
                  <c:v>31.7867</c:v>
                </c:pt>
                <c:pt idx="125">
                  <c:v>32.145200000000003</c:v>
                </c:pt>
                <c:pt idx="126">
                  <c:v>30.0745</c:v>
                </c:pt>
                <c:pt idx="127">
                  <c:v>30.6557</c:v>
                </c:pt>
                <c:pt idx="128">
                  <c:v>31.269400000000001</c:v>
                </c:pt>
                <c:pt idx="129">
                  <c:v>31.444700000000001</c:v>
                </c:pt>
                <c:pt idx="130">
                  <c:v>32.317700000000002</c:v>
                </c:pt>
                <c:pt idx="131">
                  <c:v>33.519500000000001</c:v>
                </c:pt>
                <c:pt idx="132">
                  <c:v>32.707500000000003</c:v>
                </c:pt>
                <c:pt idx="133">
                  <c:v>32.688000000000002</c:v>
                </c:pt>
                <c:pt idx="134">
                  <c:v>32.020000000000003</c:v>
                </c:pt>
                <c:pt idx="135">
                  <c:v>33.038499999999999</c:v>
                </c:pt>
                <c:pt idx="136">
                  <c:v>33.735999999999997</c:v>
                </c:pt>
                <c:pt idx="137">
                  <c:v>34.4786</c:v>
                </c:pt>
                <c:pt idx="138">
                  <c:v>36.074800000000003</c:v>
                </c:pt>
                <c:pt idx="139">
                  <c:v>39.078099999999999</c:v>
                </c:pt>
                <c:pt idx="140">
                  <c:v>41.206200000000003</c:v>
                </c:pt>
                <c:pt idx="141">
                  <c:v>38.962899999999998</c:v>
                </c:pt>
                <c:pt idx="142">
                  <c:v>42.317599999999999</c:v>
                </c:pt>
                <c:pt idx="143">
                  <c:v>38.843499999999999</c:v>
                </c:pt>
                <c:pt idx="144">
                  <c:v>41.706699999999998</c:v>
                </c:pt>
                <c:pt idx="145">
                  <c:v>42.381300000000003</c:v>
                </c:pt>
                <c:pt idx="146">
                  <c:v>40.736600000000003</c:v>
                </c:pt>
                <c:pt idx="147">
                  <c:v>40.429400000000001</c:v>
                </c:pt>
                <c:pt idx="148">
                  <c:v>39.168900000000001</c:v>
                </c:pt>
                <c:pt idx="149">
                  <c:v>41.356999999999999</c:v>
                </c:pt>
                <c:pt idx="150">
                  <c:v>41.658099999999997</c:v>
                </c:pt>
                <c:pt idx="151">
                  <c:v>41.910600000000002</c:v>
                </c:pt>
                <c:pt idx="152">
                  <c:v>43.302300000000002</c:v>
                </c:pt>
                <c:pt idx="153">
                  <c:v>43.040599999999998</c:v>
                </c:pt>
                <c:pt idx="154">
                  <c:v>43.066499999999998</c:v>
                </c:pt>
                <c:pt idx="155">
                  <c:v>41.406700000000001</c:v>
                </c:pt>
                <c:pt idx="156">
                  <c:v>40.578000000000003</c:v>
                </c:pt>
                <c:pt idx="157">
                  <c:v>38.644199999999998</c:v>
                </c:pt>
                <c:pt idx="158">
                  <c:v>39.146099999999997</c:v>
                </c:pt>
                <c:pt idx="159">
                  <c:v>33.2515</c:v>
                </c:pt>
                <c:pt idx="160">
                  <c:v>34.7911</c:v>
                </c:pt>
                <c:pt idx="161">
                  <c:v>33.655799999999999</c:v>
                </c:pt>
                <c:pt idx="162">
                  <c:v>31.613199999999999</c:v>
                </c:pt>
                <c:pt idx="163">
                  <c:v>33.203699999999998</c:v>
                </c:pt>
                <c:pt idx="164">
                  <c:v>32.043700000000001</c:v>
                </c:pt>
                <c:pt idx="165">
                  <c:v>30.3475</c:v>
                </c:pt>
                <c:pt idx="166">
                  <c:v>30.6983</c:v>
                </c:pt>
                <c:pt idx="167">
                  <c:v>28.968599999999999</c:v>
                </c:pt>
                <c:pt idx="168">
                  <c:v>29.318300000000001</c:v>
                </c:pt>
                <c:pt idx="169">
                  <c:v>30.9343</c:v>
                </c:pt>
                <c:pt idx="170">
                  <c:v>32.100900000000003</c:v>
                </c:pt>
                <c:pt idx="171">
                  <c:v>30.264099999999999</c:v>
                </c:pt>
                <c:pt idx="172">
                  <c:v>30.370100000000001</c:v>
                </c:pt>
                <c:pt idx="173">
                  <c:v>30.298400000000001</c:v>
                </c:pt>
                <c:pt idx="174">
                  <c:v>30.653400000000001</c:v>
                </c:pt>
                <c:pt idx="175">
                  <c:v>31.282599999999999</c:v>
                </c:pt>
                <c:pt idx="176">
                  <c:v>30.603100000000001</c:v>
                </c:pt>
                <c:pt idx="177">
                  <c:v>31.071200000000001</c:v>
                </c:pt>
                <c:pt idx="178">
                  <c:v>30.4846</c:v>
                </c:pt>
                <c:pt idx="179">
                  <c:v>30.7621</c:v>
                </c:pt>
                <c:pt idx="180">
                  <c:v>34.867699999999999</c:v>
                </c:pt>
                <c:pt idx="181">
                  <c:v>34.610300000000002</c:v>
                </c:pt>
                <c:pt idx="182">
                  <c:v>35.378700000000002</c:v>
                </c:pt>
                <c:pt idx="183">
                  <c:v>36.191099999999999</c:v>
                </c:pt>
                <c:pt idx="184">
                  <c:v>34.3718</c:v>
                </c:pt>
                <c:pt idx="185">
                  <c:v>33.669800000000002</c:v>
                </c:pt>
                <c:pt idx="186">
                  <c:v>33.846299999999999</c:v>
                </c:pt>
                <c:pt idx="187">
                  <c:v>32.155000000000001</c:v>
                </c:pt>
                <c:pt idx="188">
                  <c:v>31.88</c:v>
                </c:pt>
                <c:pt idx="189">
                  <c:v>33.280099999999997</c:v>
                </c:pt>
                <c:pt idx="190">
                  <c:v>32.401899999999998</c:v>
                </c:pt>
                <c:pt idx="191">
                  <c:v>31.154699999999998</c:v>
                </c:pt>
                <c:pt idx="192">
                  <c:v>32.013399999999997</c:v>
                </c:pt>
                <c:pt idx="193">
                  <c:v>34.750700000000002</c:v>
                </c:pt>
                <c:pt idx="194">
                  <c:v>35.644399999999997</c:v>
                </c:pt>
                <c:pt idx="195">
                  <c:v>35.1736</c:v>
                </c:pt>
                <c:pt idx="196">
                  <c:v>36.046100000000003</c:v>
                </c:pt>
                <c:pt idx="197">
                  <c:v>36.924900000000001</c:v>
                </c:pt>
                <c:pt idx="198">
                  <c:v>38.634300000000003</c:v>
                </c:pt>
                <c:pt idx="199">
                  <c:v>38.431399999999996</c:v>
                </c:pt>
                <c:pt idx="200">
                  <c:v>37.759300000000003</c:v>
                </c:pt>
                <c:pt idx="201">
                  <c:v>38.708799999999997</c:v>
                </c:pt>
                <c:pt idx="202">
                  <c:v>36.733800000000002</c:v>
                </c:pt>
                <c:pt idx="203">
                  <c:v>34.740299999999998</c:v>
                </c:pt>
                <c:pt idx="204">
                  <c:v>36.362000000000002</c:v>
                </c:pt>
                <c:pt idx="205">
                  <c:v>37.344499999999996</c:v>
                </c:pt>
                <c:pt idx="206">
                  <c:v>36.499899999999997</c:v>
                </c:pt>
                <c:pt idx="207">
                  <c:v>38.931199999999997</c:v>
                </c:pt>
                <c:pt idx="208">
                  <c:v>36.0124</c:v>
                </c:pt>
                <c:pt idx="209">
                  <c:v>36.114899999999999</c:v>
                </c:pt>
                <c:pt idx="210">
                  <c:v>34.3979</c:v>
                </c:pt>
                <c:pt idx="211">
                  <c:v>34.784300000000002</c:v>
                </c:pt>
                <c:pt idx="212">
                  <c:v>35.497700000000002</c:v>
                </c:pt>
                <c:pt idx="213">
                  <c:v>35.448900000000002</c:v>
                </c:pt>
                <c:pt idx="214">
                  <c:v>34.8645</c:v>
                </c:pt>
                <c:pt idx="215">
                  <c:v>34.280099999999997</c:v>
                </c:pt>
                <c:pt idx="216">
                  <c:v>35.1175</c:v>
                </c:pt>
                <c:pt idx="217">
                  <c:v>34.771999999999998</c:v>
                </c:pt>
                <c:pt idx="218">
                  <c:v>34.3307</c:v>
                </c:pt>
                <c:pt idx="219">
                  <c:v>34.9895</c:v>
                </c:pt>
                <c:pt idx="220">
                  <c:v>35.116500000000002</c:v>
                </c:pt>
                <c:pt idx="221">
                  <c:v>35.370800000000003</c:v>
                </c:pt>
                <c:pt idx="222">
                  <c:v>34.104199999999999</c:v>
                </c:pt>
                <c:pt idx="223">
                  <c:v>33.609699999999997</c:v>
                </c:pt>
                <c:pt idx="224">
                  <c:v>32.932699999999997</c:v>
                </c:pt>
                <c:pt idx="225">
                  <c:v>34.0092</c:v>
                </c:pt>
                <c:pt idx="226">
                  <c:v>34.420099999999998</c:v>
                </c:pt>
                <c:pt idx="227">
                  <c:v>35.1372</c:v>
                </c:pt>
                <c:pt idx="228">
                  <c:v>36.279899999999998</c:v>
                </c:pt>
                <c:pt idx="229">
                  <c:v>37.557400000000001</c:v>
                </c:pt>
                <c:pt idx="230">
                  <c:v>36.853099999999998</c:v>
                </c:pt>
                <c:pt idx="231">
                  <c:v>36.5976</c:v>
                </c:pt>
                <c:pt idx="232">
                  <c:v>37.160499999999999</c:v>
                </c:pt>
                <c:pt idx="233">
                  <c:v>38.301299999999998</c:v>
                </c:pt>
                <c:pt idx="234">
                  <c:v>40.385300000000001</c:v>
                </c:pt>
                <c:pt idx="235">
                  <c:v>44.081000000000003</c:v>
                </c:pt>
                <c:pt idx="236">
                  <c:v>43.631100000000004</c:v>
                </c:pt>
                <c:pt idx="237">
                  <c:v>43.109200000000001</c:v>
                </c:pt>
                <c:pt idx="238">
                  <c:v>42.659199999999998</c:v>
                </c:pt>
                <c:pt idx="239">
                  <c:v>42.572200000000002</c:v>
                </c:pt>
                <c:pt idx="240">
                  <c:v>44.775199999999998</c:v>
                </c:pt>
                <c:pt idx="241">
                  <c:v>46.954900000000002</c:v>
                </c:pt>
                <c:pt idx="242">
                  <c:v>44.841200000000001</c:v>
                </c:pt>
                <c:pt idx="243">
                  <c:v>50.505000000000003</c:v>
                </c:pt>
                <c:pt idx="244">
                  <c:v>51.781500000000001</c:v>
                </c:pt>
                <c:pt idx="245">
                  <c:v>48.829099999999997</c:v>
                </c:pt>
                <c:pt idx="246">
                  <c:v>50.947600000000001</c:v>
                </c:pt>
                <c:pt idx="247">
                  <c:v>52.749400000000001</c:v>
                </c:pt>
                <c:pt idx="248">
                  <c:v>52.948</c:v>
                </c:pt>
                <c:pt idx="249">
                  <c:v>52.242400000000004</c:v>
                </c:pt>
                <c:pt idx="250">
                  <c:v>51.240099999999998</c:v>
                </c:pt>
                <c:pt idx="251">
                  <c:v>48.9223</c:v>
                </c:pt>
                <c:pt idx="252">
                  <c:v>48.6111</c:v>
                </c:pt>
                <c:pt idx="253">
                  <c:v>48.119399999999999</c:v>
                </c:pt>
                <c:pt idx="254">
                  <c:v>46.582099999999997</c:v>
                </c:pt>
                <c:pt idx="255">
                  <c:v>47.3108</c:v>
                </c:pt>
                <c:pt idx="256">
                  <c:v>48.744700000000002</c:v>
                </c:pt>
                <c:pt idx="257">
                  <c:v>49.219200000000001</c:v>
                </c:pt>
                <c:pt idx="258">
                  <c:v>49.695</c:v>
                </c:pt>
                <c:pt idx="259">
                  <c:v>48.4482</c:v>
                </c:pt>
                <c:pt idx="260">
                  <c:v>48.775599999999997</c:v>
                </c:pt>
                <c:pt idx="261">
                  <c:v>48.907899999999998</c:v>
                </c:pt>
                <c:pt idx="262">
                  <c:v>52.605699999999999</c:v>
                </c:pt>
                <c:pt idx="263">
                  <c:v>50.600900000000003</c:v>
                </c:pt>
                <c:pt idx="264">
                  <c:v>51.137500000000003</c:v>
                </c:pt>
                <c:pt idx="265">
                  <c:v>52.398400000000002</c:v>
                </c:pt>
                <c:pt idx="266">
                  <c:v>56.157600000000002</c:v>
                </c:pt>
                <c:pt idx="267">
                  <c:v>58.561300000000003</c:v>
                </c:pt>
                <c:pt idx="268">
                  <c:v>55.991199999999999</c:v>
                </c:pt>
                <c:pt idx="269">
                  <c:v>56.3063</c:v>
                </c:pt>
                <c:pt idx="270">
                  <c:v>54.320399999999999</c:v>
                </c:pt>
                <c:pt idx="271">
                  <c:v>56.188499999999998</c:v>
                </c:pt>
                <c:pt idx="272">
                  <c:v>53.4405</c:v>
                </c:pt>
                <c:pt idx="273">
                  <c:v>54.3125</c:v>
                </c:pt>
                <c:pt idx="274">
                  <c:v>55.255000000000003</c:v>
                </c:pt>
                <c:pt idx="275">
                  <c:v>53.6098</c:v>
                </c:pt>
                <c:pt idx="276">
                  <c:v>56.826599999999999</c:v>
                </c:pt>
                <c:pt idx="277">
                  <c:v>55.1569</c:v>
                </c:pt>
                <c:pt idx="278">
                  <c:v>58.345500000000001</c:v>
                </c:pt>
                <c:pt idx="279">
                  <c:v>57.95</c:v>
                </c:pt>
                <c:pt idx="280">
                  <c:v>59.535400000000003</c:v>
                </c:pt>
                <c:pt idx="281">
                  <c:v>57.4499</c:v>
                </c:pt>
                <c:pt idx="282">
                  <c:v>55.869500000000002</c:v>
                </c:pt>
                <c:pt idx="283">
                  <c:v>55.982100000000003</c:v>
                </c:pt>
                <c:pt idx="284">
                  <c:v>57.851199999999999</c:v>
                </c:pt>
                <c:pt idx="285">
                  <c:v>58.801900000000003</c:v>
                </c:pt>
                <c:pt idx="286">
                  <c:v>58.011000000000003</c:v>
                </c:pt>
                <c:pt idx="287">
                  <c:v>59.469200000000001</c:v>
                </c:pt>
                <c:pt idx="288">
                  <c:v>60.087000000000003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7-4A1B-8821-6E0CFCEDD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122232"/>
        <c:axId val="551121576"/>
      </c:lineChart>
      <c:dateAx>
        <c:axId val="5511222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121576"/>
        <c:crosses val="autoZero"/>
        <c:auto val="1"/>
        <c:lblOffset val="100"/>
        <c:baseTimeUnit val="months"/>
      </c:dateAx>
      <c:valAx>
        <c:axId val="55112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122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Grammi per anno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Foglio1!$G$2:$G$25</c:f>
              <c:numCache>
                <c:formatCode>0.000000</c:formatCode>
                <c:ptCount val="24"/>
                <c:pt idx="0">
                  <c:v>123.52807424585477</c:v>
                </c:pt>
                <c:pt idx="1">
                  <c:v>123.88535187731775</c:v>
                </c:pt>
                <c:pt idx="2">
                  <c:v>113.8991442695222</c:v>
                </c:pt>
                <c:pt idx="3">
                  <c:v>117.14412701502954</c:v>
                </c:pt>
                <c:pt idx="4">
                  <c:v>114.06916115604456</c:v>
                </c:pt>
                <c:pt idx="5">
                  <c:v>105.38043019023455</c:v>
                </c:pt>
                <c:pt idx="6">
                  <c:v>78.148982298041417</c:v>
                </c:pt>
                <c:pt idx="7">
                  <c:v>73.847777880516759</c:v>
                </c:pt>
                <c:pt idx="8">
                  <c:v>63.316292487193749</c:v>
                </c:pt>
                <c:pt idx="9">
                  <c:v>53.719973273043728</c:v>
                </c:pt>
                <c:pt idx="10">
                  <c:v>40.578439769345756</c:v>
                </c:pt>
                <c:pt idx="11">
                  <c:v>33.39286739002327</c:v>
                </c:pt>
                <c:pt idx="12">
                  <c:v>28.812803363745925</c:v>
                </c:pt>
                <c:pt idx="13">
                  <c:v>35.759944095133278</c:v>
                </c:pt>
                <c:pt idx="14">
                  <c:v>39.132237128682426</c:v>
                </c:pt>
                <c:pt idx="15">
                  <c:v>35.728407048099719</c:v>
                </c:pt>
                <c:pt idx="16">
                  <c:v>33.155236201038598</c:v>
                </c:pt>
                <c:pt idx="17">
                  <c:v>33.48747500952571</c:v>
                </c:pt>
                <c:pt idx="18">
                  <c:v>34.804824226942237</c:v>
                </c:pt>
                <c:pt idx="19">
                  <c:v>30.216184864866904</c:v>
                </c:pt>
                <c:pt idx="20">
                  <c:v>24.209337833640856</c:v>
                </c:pt>
                <c:pt idx="21">
                  <c:v>24.527353469013324</c:v>
                </c:pt>
                <c:pt idx="22">
                  <c:v>21.922488637013078</c:v>
                </c:pt>
                <c:pt idx="23">
                  <c:v>20.843345118630022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C-48F4-8E67-70A59B529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874664"/>
        <c:axId val="557875320"/>
      </c:lineChart>
      <c:dateAx>
        <c:axId val="557874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7875320"/>
        <c:crosses val="autoZero"/>
        <c:auto val="0"/>
        <c:lblOffset val="100"/>
        <c:baseTimeUnit val="days"/>
      </c:dateAx>
      <c:valAx>
        <c:axId val="55787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7874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Foglio2!$B$1</c:f>
              <c:strCache>
                <c:ptCount val="1"/>
                <c:pt idx="0">
                  <c:v>Valori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Foglio2!$B$2:$B$482</c:f>
              <c:numCache>
                <c:formatCode>"€"\ #,##0.000000</c:formatCode>
                <c:ptCount val="481"/>
                <c:pt idx="0">
                  <c:v>8.9797999999999991</c:v>
                </c:pt>
                <c:pt idx="1">
                  <c:v>9.8708419999999997</c:v>
                </c:pt>
                <c:pt idx="2">
                  <c:v>9.5774980000000003</c:v>
                </c:pt>
                <c:pt idx="3">
                  <c:v>9.4756900000000002</c:v>
                </c:pt>
                <c:pt idx="4">
                  <c:v>9.6907770000000006</c:v>
                </c:pt>
                <c:pt idx="5">
                  <c:v>9.7557419999999997</c:v>
                </c:pt>
                <c:pt idx="6">
                  <c:v>9.6324529999999999</c:v>
                </c:pt>
                <c:pt idx="7">
                  <c:v>9.656549</c:v>
                </c:pt>
                <c:pt idx="8">
                  <c:v>10.199299999999999</c:v>
                </c:pt>
                <c:pt idx="9">
                  <c:v>10.258699999999999</c:v>
                </c:pt>
                <c:pt idx="10">
                  <c:v>9.9232399999999998</c:v>
                </c:pt>
                <c:pt idx="11">
                  <c:v>9.6803679999999996</c:v>
                </c:pt>
                <c:pt idx="12">
                  <c:v>8.9944749999999996</c:v>
                </c:pt>
                <c:pt idx="13">
                  <c:v>9.0484810000000007</c:v>
                </c:pt>
                <c:pt idx="14">
                  <c:v>9.2472879999999993</c:v>
                </c:pt>
                <c:pt idx="15">
                  <c:v>9.5426859999999998</c:v>
                </c:pt>
                <c:pt idx="16">
                  <c:v>9.915699</c:v>
                </c:pt>
                <c:pt idx="17">
                  <c:v>10.093</c:v>
                </c:pt>
                <c:pt idx="18">
                  <c:v>10.0159</c:v>
                </c:pt>
                <c:pt idx="19">
                  <c:v>9.6678850000000001</c:v>
                </c:pt>
                <c:pt idx="20">
                  <c:v>10.0732</c:v>
                </c:pt>
                <c:pt idx="21">
                  <c:v>9.9796820000000004</c:v>
                </c:pt>
                <c:pt idx="22">
                  <c:v>9.9704139999999999</c:v>
                </c:pt>
                <c:pt idx="23">
                  <c:v>9.8767999999999994</c:v>
                </c:pt>
                <c:pt idx="24">
                  <c:v>10.282</c:v>
                </c:pt>
                <c:pt idx="25">
                  <c:v>10.983499999999999</c:v>
                </c:pt>
                <c:pt idx="26">
                  <c:v>10.5428</c:v>
                </c:pt>
                <c:pt idx="27">
                  <c:v>10.943</c:v>
                </c:pt>
                <c:pt idx="28">
                  <c:v>10.909000000000001</c:v>
                </c:pt>
                <c:pt idx="29">
                  <c:v>10.835000000000001</c:v>
                </c:pt>
                <c:pt idx="30">
                  <c:v>10.2134</c:v>
                </c:pt>
                <c:pt idx="31">
                  <c:v>10.2837</c:v>
                </c:pt>
                <c:pt idx="32">
                  <c:v>10.486000000000001</c:v>
                </c:pt>
                <c:pt idx="33">
                  <c:v>10.2342</c:v>
                </c:pt>
                <c:pt idx="34">
                  <c:v>10.2196</c:v>
                </c:pt>
                <c:pt idx="35">
                  <c:v>10.591699999999999</c:v>
                </c:pt>
                <c:pt idx="36">
                  <c:v>10.670500000000001</c:v>
                </c:pt>
                <c:pt idx="37">
                  <c:v>10.472799999999999</c:v>
                </c:pt>
                <c:pt idx="38">
                  <c:v>10.058</c:v>
                </c:pt>
                <c:pt idx="39">
                  <c:v>9.6546339999999997</c:v>
                </c:pt>
                <c:pt idx="40">
                  <c:v>9.9082100000000004</c:v>
                </c:pt>
                <c:pt idx="41">
                  <c:v>9.7339330000000004</c:v>
                </c:pt>
                <c:pt idx="42">
                  <c:v>9.7899480000000008</c:v>
                </c:pt>
                <c:pt idx="43">
                  <c:v>10.361000000000001</c:v>
                </c:pt>
                <c:pt idx="44">
                  <c:v>10.6473</c:v>
                </c:pt>
                <c:pt idx="45">
                  <c:v>10.266500000000001</c:v>
                </c:pt>
                <c:pt idx="46">
                  <c:v>10.8597</c:v>
                </c:pt>
                <c:pt idx="47">
                  <c:v>10.694100000000001</c:v>
                </c:pt>
                <c:pt idx="48">
                  <c:v>10.4145</c:v>
                </c:pt>
                <c:pt idx="49">
                  <c:v>10.3978</c:v>
                </c:pt>
                <c:pt idx="50">
                  <c:v>10.460800000000001</c:v>
                </c:pt>
                <c:pt idx="51">
                  <c:v>10.688000000000001</c:v>
                </c:pt>
                <c:pt idx="52">
                  <c:v>10.201599999999999</c:v>
                </c:pt>
                <c:pt idx="53">
                  <c:v>10.267799999999999</c:v>
                </c:pt>
                <c:pt idx="54">
                  <c:v>10.5025</c:v>
                </c:pt>
                <c:pt idx="55">
                  <c:v>10.4795</c:v>
                </c:pt>
                <c:pt idx="56">
                  <c:v>10.690099999999999</c:v>
                </c:pt>
                <c:pt idx="57">
                  <c:v>10.782500000000001</c:v>
                </c:pt>
                <c:pt idx="58">
                  <c:v>10.8408</c:v>
                </c:pt>
                <c:pt idx="59">
                  <c:v>10.553800000000001</c:v>
                </c:pt>
                <c:pt idx="60">
                  <c:v>10.357200000000001</c:v>
                </c:pt>
                <c:pt idx="61">
                  <c:v>10.5139</c:v>
                </c:pt>
                <c:pt idx="62">
                  <c:v>10.6225</c:v>
                </c:pt>
                <c:pt idx="63">
                  <c:v>10.5802</c:v>
                </c:pt>
                <c:pt idx="64">
                  <c:v>10.6492</c:v>
                </c:pt>
                <c:pt idx="65">
                  <c:v>11.380599999999999</c:v>
                </c:pt>
                <c:pt idx="66">
                  <c:v>11.2141</c:v>
                </c:pt>
                <c:pt idx="67">
                  <c:v>11.4826</c:v>
                </c:pt>
                <c:pt idx="68">
                  <c:v>11.970700000000001</c:v>
                </c:pt>
                <c:pt idx="69">
                  <c:v>12.4826</c:v>
                </c:pt>
                <c:pt idx="70">
                  <c:v>12.8521</c:v>
                </c:pt>
                <c:pt idx="71">
                  <c:v>13.514699999999999</c:v>
                </c:pt>
                <c:pt idx="72">
                  <c:v>14.7029</c:v>
                </c:pt>
                <c:pt idx="73">
                  <c:v>14.5786</c:v>
                </c:pt>
                <c:pt idx="74">
                  <c:v>14.733499999999999</c:v>
                </c:pt>
                <c:pt idx="75">
                  <c:v>16.153099999999998</c:v>
                </c:pt>
                <c:pt idx="76">
                  <c:v>17.123200000000001</c:v>
                </c:pt>
                <c:pt idx="77">
                  <c:v>14.421099999999999</c:v>
                </c:pt>
                <c:pt idx="78">
                  <c:v>16.924499999999998</c:v>
                </c:pt>
                <c:pt idx="79">
                  <c:v>15.646699999999999</c:v>
                </c:pt>
                <c:pt idx="80">
                  <c:v>14.620900000000001</c:v>
                </c:pt>
                <c:pt idx="81">
                  <c:v>15.2484</c:v>
                </c:pt>
                <c:pt idx="82">
                  <c:v>15.599500000000001</c:v>
                </c:pt>
                <c:pt idx="83">
                  <c:v>15.087199999999999</c:v>
                </c:pt>
                <c:pt idx="84">
                  <c:v>15.5152</c:v>
                </c:pt>
                <c:pt idx="85">
                  <c:v>16.3034</c:v>
                </c:pt>
                <c:pt idx="86">
                  <c:v>15.6617</c:v>
                </c:pt>
                <c:pt idx="87">
                  <c:v>16.354800000000001</c:v>
                </c:pt>
                <c:pt idx="88">
                  <c:v>15.9057</c:v>
                </c:pt>
                <c:pt idx="89">
                  <c:v>15.7263</c:v>
                </c:pt>
                <c:pt idx="90">
                  <c:v>15.491199999999999</c:v>
                </c:pt>
                <c:pt idx="91">
                  <c:v>15.944900000000001</c:v>
                </c:pt>
                <c:pt idx="92">
                  <c:v>16.433800000000002</c:v>
                </c:pt>
                <c:pt idx="93">
                  <c:v>17.107900000000001</c:v>
                </c:pt>
                <c:pt idx="94">
                  <c:v>17.251300000000001</c:v>
                </c:pt>
                <c:pt idx="95">
                  <c:v>17.637499999999999</c:v>
                </c:pt>
                <c:pt idx="96">
                  <c:v>19.4909</c:v>
                </c:pt>
                <c:pt idx="97">
                  <c:v>19.7517</c:v>
                </c:pt>
                <c:pt idx="98">
                  <c:v>20.508199999999999</c:v>
                </c:pt>
                <c:pt idx="99">
                  <c:v>18.878799999999998</c:v>
                </c:pt>
                <c:pt idx="100">
                  <c:v>18.244499999999999</c:v>
                </c:pt>
                <c:pt idx="101">
                  <c:v>18.331800000000001</c:v>
                </c:pt>
                <c:pt idx="102">
                  <c:v>19.730599999999999</c:v>
                </c:pt>
                <c:pt idx="103">
                  <c:v>17.177800000000001</c:v>
                </c:pt>
                <c:pt idx="104">
                  <c:v>17.731000000000002</c:v>
                </c:pt>
                <c:pt idx="105">
                  <c:v>19.8064</c:v>
                </c:pt>
                <c:pt idx="106">
                  <c:v>18.689299999999999</c:v>
                </c:pt>
                <c:pt idx="107">
                  <c:v>19.667300000000001</c:v>
                </c:pt>
                <c:pt idx="108">
                  <c:v>19.730899999999998</c:v>
                </c:pt>
                <c:pt idx="109">
                  <c:v>24.6372</c:v>
                </c:pt>
                <c:pt idx="110">
                  <c:v>22.764800000000001</c:v>
                </c:pt>
                <c:pt idx="111">
                  <c:v>21.714099999999998</c:v>
                </c:pt>
                <c:pt idx="112">
                  <c:v>22.1327</c:v>
                </c:pt>
                <c:pt idx="113">
                  <c:v>21.572199999999999</c:v>
                </c:pt>
                <c:pt idx="114">
                  <c:v>21.360700000000001</c:v>
                </c:pt>
                <c:pt idx="115">
                  <c:v>21.4023</c:v>
                </c:pt>
                <c:pt idx="116">
                  <c:v>22.038399999999999</c:v>
                </c:pt>
                <c:pt idx="117">
                  <c:v>22.607399999999998</c:v>
                </c:pt>
                <c:pt idx="118">
                  <c:v>24.415700000000001</c:v>
                </c:pt>
                <c:pt idx="119">
                  <c:v>24.810500000000001</c:v>
                </c:pt>
                <c:pt idx="120">
                  <c:v>25.239100000000001</c:v>
                </c:pt>
                <c:pt idx="121">
                  <c:v>26.1616</c:v>
                </c:pt>
                <c:pt idx="122">
                  <c:v>25.9541</c:v>
                </c:pt>
                <c:pt idx="123">
                  <c:v>27.4635</c:v>
                </c:pt>
                <c:pt idx="124">
                  <c:v>31.7867</c:v>
                </c:pt>
                <c:pt idx="125">
                  <c:v>32.145200000000003</c:v>
                </c:pt>
                <c:pt idx="126">
                  <c:v>30.0745</c:v>
                </c:pt>
                <c:pt idx="127">
                  <c:v>30.6557</c:v>
                </c:pt>
                <c:pt idx="128">
                  <c:v>31.269400000000001</c:v>
                </c:pt>
                <c:pt idx="129">
                  <c:v>31.444700000000001</c:v>
                </c:pt>
                <c:pt idx="130">
                  <c:v>32.317700000000002</c:v>
                </c:pt>
                <c:pt idx="131">
                  <c:v>33.519500000000001</c:v>
                </c:pt>
                <c:pt idx="132">
                  <c:v>32.707500000000003</c:v>
                </c:pt>
                <c:pt idx="133">
                  <c:v>32.688000000000002</c:v>
                </c:pt>
                <c:pt idx="134">
                  <c:v>32.020000000000003</c:v>
                </c:pt>
                <c:pt idx="135">
                  <c:v>33.038499999999999</c:v>
                </c:pt>
                <c:pt idx="136">
                  <c:v>33.735999999999997</c:v>
                </c:pt>
                <c:pt idx="137">
                  <c:v>34.4786</c:v>
                </c:pt>
                <c:pt idx="138">
                  <c:v>36.074800000000003</c:v>
                </c:pt>
                <c:pt idx="139">
                  <c:v>39.078099999999999</c:v>
                </c:pt>
                <c:pt idx="140">
                  <c:v>41.206200000000003</c:v>
                </c:pt>
                <c:pt idx="141">
                  <c:v>38.962899999999998</c:v>
                </c:pt>
                <c:pt idx="142">
                  <c:v>42.317599999999999</c:v>
                </c:pt>
                <c:pt idx="143">
                  <c:v>38.843499999999999</c:v>
                </c:pt>
                <c:pt idx="144">
                  <c:v>41.706699999999998</c:v>
                </c:pt>
                <c:pt idx="145">
                  <c:v>42.381300000000003</c:v>
                </c:pt>
                <c:pt idx="146">
                  <c:v>40.736600000000003</c:v>
                </c:pt>
                <c:pt idx="147">
                  <c:v>40.429400000000001</c:v>
                </c:pt>
                <c:pt idx="148">
                  <c:v>39.168900000000001</c:v>
                </c:pt>
                <c:pt idx="149">
                  <c:v>41.356999999999999</c:v>
                </c:pt>
                <c:pt idx="150">
                  <c:v>41.658099999999997</c:v>
                </c:pt>
                <c:pt idx="151">
                  <c:v>41.910600000000002</c:v>
                </c:pt>
                <c:pt idx="152">
                  <c:v>43.302300000000002</c:v>
                </c:pt>
                <c:pt idx="153">
                  <c:v>43.040599999999998</c:v>
                </c:pt>
                <c:pt idx="154">
                  <c:v>43.066499999999998</c:v>
                </c:pt>
                <c:pt idx="155">
                  <c:v>41.406700000000001</c:v>
                </c:pt>
                <c:pt idx="156">
                  <c:v>40.578000000000003</c:v>
                </c:pt>
                <c:pt idx="157">
                  <c:v>38.644199999999998</c:v>
                </c:pt>
                <c:pt idx="158">
                  <c:v>39.146099999999997</c:v>
                </c:pt>
                <c:pt idx="159">
                  <c:v>33.2515</c:v>
                </c:pt>
                <c:pt idx="160">
                  <c:v>34.7911</c:v>
                </c:pt>
                <c:pt idx="161">
                  <c:v>33.655799999999999</c:v>
                </c:pt>
                <c:pt idx="162">
                  <c:v>31.613199999999999</c:v>
                </c:pt>
                <c:pt idx="163">
                  <c:v>33.203699999999998</c:v>
                </c:pt>
                <c:pt idx="164">
                  <c:v>32.043700000000001</c:v>
                </c:pt>
                <c:pt idx="165">
                  <c:v>30.3475</c:v>
                </c:pt>
                <c:pt idx="166">
                  <c:v>30.6983</c:v>
                </c:pt>
                <c:pt idx="167">
                  <c:v>28.968599999999999</c:v>
                </c:pt>
                <c:pt idx="168">
                  <c:v>29.318300000000001</c:v>
                </c:pt>
                <c:pt idx="169">
                  <c:v>30.9343</c:v>
                </c:pt>
                <c:pt idx="170">
                  <c:v>32.100900000000003</c:v>
                </c:pt>
                <c:pt idx="171">
                  <c:v>30.264099999999999</c:v>
                </c:pt>
                <c:pt idx="172">
                  <c:v>30.370100000000001</c:v>
                </c:pt>
                <c:pt idx="173">
                  <c:v>30.298400000000001</c:v>
                </c:pt>
                <c:pt idx="174">
                  <c:v>30.653400000000001</c:v>
                </c:pt>
                <c:pt idx="175">
                  <c:v>31.282599999999999</c:v>
                </c:pt>
                <c:pt idx="176">
                  <c:v>30.603100000000001</c:v>
                </c:pt>
                <c:pt idx="177">
                  <c:v>31.071200000000001</c:v>
                </c:pt>
                <c:pt idx="178">
                  <c:v>30.4846</c:v>
                </c:pt>
                <c:pt idx="179">
                  <c:v>30.7621</c:v>
                </c:pt>
                <c:pt idx="180">
                  <c:v>34.867699999999999</c:v>
                </c:pt>
                <c:pt idx="181">
                  <c:v>34.610300000000002</c:v>
                </c:pt>
                <c:pt idx="182">
                  <c:v>35.378700000000002</c:v>
                </c:pt>
                <c:pt idx="183">
                  <c:v>36.191099999999999</c:v>
                </c:pt>
                <c:pt idx="184">
                  <c:v>34.3718</c:v>
                </c:pt>
                <c:pt idx="185">
                  <c:v>33.669800000000002</c:v>
                </c:pt>
                <c:pt idx="186">
                  <c:v>33.846299999999999</c:v>
                </c:pt>
                <c:pt idx="187">
                  <c:v>32.155000000000001</c:v>
                </c:pt>
                <c:pt idx="188">
                  <c:v>31.88</c:v>
                </c:pt>
                <c:pt idx="189">
                  <c:v>33.280099999999997</c:v>
                </c:pt>
                <c:pt idx="190">
                  <c:v>32.401899999999998</c:v>
                </c:pt>
                <c:pt idx="191">
                  <c:v>31.154699999999998</c:v>
                </c:pt>
                <c:pt idx="192">
                  <c:v>32.013399999999997</c:v>
                </c:pt>
                <c:pt idx="193">
                  <c:v>34.750700000000002</c:v>
                </c:pt>
                <c:pt idx="194">
                  <c:v>35.644399999999997</c:v>
                </c:pt>
                <c:pt idx="195">
                  <c:v>35.1736</c:v>
                </c:pt>
                <c:pt idx="196">
                  <c:v>36.046100000000003</c:v>
                </c:pt>
                <c:pt idx="197">
                  <c:v>36.924900000000001</c:v>
                </c:pt>
                <c:pt idx="198">
                  <c:v>38.634300000000003</c:v>
                </c:pt>
                <c:pt idx="199">
                  <c:v>38.431399999999996</c:v>
                </c:pt>
                <c:pt idx="200">
                  <c:v>37.759300000000003</c:v>
                </c:pt>
                <c:pt idx="201">
                  <c:v>38.708799999999997</c:v>
                </c:pt>
                <c:pt idx="202">
                  <c:v>36.733800000000002</c:v>
                </c:pt>
                <c:pt idx="203">
                  <c:v>34.740299999999998</c:v>
                </c:pt>
                <c:pt idx="204">
                  <c:v>36.362000000000002</c:v>
                </c:pt>
                <c:pt idx="205">
                  <c:v>37.344499999999996</c:v>
                </c:pt>
                <c:pt idx="206">
                  <c:v>36.499899999999997</c:v>
                </c:pt>
                <c:pt idx="207">
                  <c:v>38.931199999999997</c:v>
                </c:pt>
                <c:pt idx="208">
                  <c:v>36.0124</c:v>
                </c:pt>
                <c:pt idx="209">
                  <c:v>36.114899999999999</c:v>
                </c:pt>
                <c:pt idx="210">
                  <c:v>34.3979</c:v>
                </c:pt>
                <c:pt idx="211">
                  <c:v>34.784300000000002</c:v>
                </c:pt>
                <c:pt idx="212">
                  <c:v>35.497700000000002</c:v>
                </c:pt>
                <c:pt idx="213">
                  <c:v>35.448900000000002</c:v>
                </c:pt>
                <c:pt idx="214">
                  <c:v>34.8645</c:v>
                </c:pt>
                <c:pt idx="215">
                  <c:v>34.280099999999997</c:v>
                </c:pt>
                <c:pt idx="216">
                  <c:v>35.1175</c:v>
                </c:pt>
                <c:pt idx="217">
                  <c:v>34.771999999999998</c:v>
                </c:pt>
                <c:pt idx="218">
                  <c:v>34.3307</c:v>
                </c:pt>
                <c:pt idx="219">
                  <c:v>34.9895</c:v>
                </c:pt>
                <c:pt idx="220">
                  <c:v>35.116500000000002</c:v>
                </c:pt>
                <c:pt idx="221">
                  <c:v>35.370800000000003</c:v>
                </c:pt>
                <c:pt idx="222">
                  <c:v>34.104199999999999</c:v>
                </c:pt>
                <c:pt idx="223">
                  <c:v>33.609699999999997</c:v>
                </c:pt>
                <c:pt idx="224">
                  <c:v>32.932699999999997</c:v>
                </c:pt>
                <c:pt idx="225">
                  <c:v>34.0092</c:v>
                </c:pt>
                <c:pt idx="226">
                  <c:v>34.420099999999998</c:v>
                </c:pt>
                <c:pt idx="227">
                  <c:v>35.1372</c:v>
                </c:pt>
                <c:pt idx="228">
                  <c:v>36.279899999999998</c:v>
                </c:pt>
                <c:pt idx="229">
                  <c:v>37.557400000000001</c:v>
                </c:pt>
                <c:pt idx="230">
                  <c:v>36.853099999999998</c:v>
                </c:pt>
                <c:pt idx="231">
                  <c:v>36.5976</c:v>
                </c:pt>
                <c:pt idx="232">
                  <c:v>37.160499999999999</c:v>
                </c:pt>
                <c:pt idx="233">
                  <c:v>38.301299999999998</c:v>
                </c:pt>
                <c:pt idx="234">
                  <c:v>40.385300000000001</c:v>
                </c:pt>
                <c:pt idx="235">
                  <c:v>44.081000000000003</c:v>
                </c:pt>
                <c:pt idx="236">
                  <c:v>43.631100000000004</c:v>
                </c:pt>
                <c:pt idx="237">
                  <c:v>43.109200000000001</c:v>
                </c:pt>
                <c:pt idx="238">
                  <c:v>42.659199999999998</c:v>
                </c:pt>
                <c:pt idx="239">
                  <c:v>42.572200000000002</c:v>
                </c:pt>
                <c:pt idx="240">
                  <c:v>44.775199999999998</c:v>
                </c:pt>
                <c:pt idx="241">
                  <c:v>46.954900000000002</c:v>
                </c:pt>
                <c:pt idx="242">
                  <c:v>44.841200000000001</c:v>
                </c:pt>
                <c:pt idx="243">
                  <c:v>50.505000000000003</c:v>
                </c:pt>
                <c:pt idx="244">
                  <c:v>51.781500000000001</c:v>
                </c:pt>
                <c:pt idx="245">
                  <c:v>48.829099999999997</c:v>
                </c:pt>
                <c:pt idx="246">
                  <c:v>50.947600000000001</c:v>
                </c:pt>
                <c:pt idx="247">
                  <c:v>52.749400000000001</c:v>
                </c:pt>
                <c:pt idx="248">
                  <c:v>52.948</c:v>
                </c:pt>
                <c:pt idx="249">
                  <c:v>52.242400000000004</c:v>
                </c:pt>
                <c:pt idx="250">
                  <c:v>51.240099999999998</c:v>
                </c:pt>
                <c:pt idx="251">
                  <c:v>48.9223</c:v>
                </c:pt>
                <c:pt idx="252">
                  <c:v>48.6111</c:v>
                </c:pt>
                <c:pt idx="253">
                  <c:v>48.119399999999999</c:v>
                </c:pt>
                <c:pt idx="254">
                  <c:v>46.582099999999997</c:v>
                </c:pt>
                <c:pt idx="255">
                  <c:v>47.3108</c:v>
                </c:pt>
                <c:pt idx="256">
                  <c:v>48.744700000000002</c:v>
                </c:pt>
                <c:pt idx="257">
                  <c:v>49.219200000000001</c:v>
                </c:pt>
                <c:pt idx="258">
                  <c:v>49.695</c:v>
                </c:pt>
                <c:pt idx="259">
                  <c:v>48.4482</c:v>
                </c:pt>
                <c:pt idx="260">
                  <c:v>48.775599999999997</c:v>
                </c:pt>
                <c:pt idx="261">
                  <c:v>48.907899999999998</c:v>
                </c:pt>
                <c:pt idx="262">
                  <c:v>52.605699999999999</c:v>
                </c:pt>
                <c:pt idx="263">
                  <c:v>50.600900000000003</c:v>
                </c:pt>
                <c:pt idx="264">
                  <c:v>51.137500000000003</c:v>
                </c:pt>
                <c:pt idx="265">
                  <c:v>52.398400000000002</c:v>
                </c:pt>
                <c:pt idx="266">
                  <c:v>56.157600000000002</c:v>
                </c:pt>
                <c:pt idx="267">
                  <c:v>58.561300000000003</c:v>
                </c:pt>
                <c:pt idx="268">
                  <c:v>55.991199999999999</c:v>
                </c:pt>
                <c:pt idx="269">
                  <c:v>56.3063</c:v>
                </c:pt>
                <c:pt idx="270">
                  <c:v>54.320399999999999</c:v>
                </c:pt>
                <c:pt idx="271">
                  <c:v>56.188499999999998</c:v>
                </c:pt>
                <c:pt idx="272">
                  <c:v>53.4405</c:v>
                </c:pt>
                <c:pt idx="273">
                  <c:v>54.3125</c:v>
                </c:pt>
                <c:pt idx="274">
                  <c:v>55.255000000000003</c:v>
                </c:pt>
                <c:pt idx="275">
                  <c:v>53.6098</c:v>
                </c:pt>
                <c:pt idx="276">
                  <c:v>56.826599999999999</c:v>
                </c:pt>
                <c:pt idx="277">
                  <c:v>55.1569</c:v>
                </c:pt>
                <c:pt idx="278">
                  <c:v>58.345500000000001</c:v>
                </c:pt>
                <c:pt idx="279">
                  <c:v>57.95</c:v>
                </c:pt>
                <c:pt idx="280">
                  <c:v>59.535400000000003</c:v>
                </c:pt>
                <c:pt idx="281">
                  <c:v>57.4499</c:v>
                </c:pt>
                <c:pt idx="282">
                  <c:v>55.869500000000002</c:v>
                </c:pt>
                <c:pt idx="283">
                  <c:v>55.982100000000003</c:v>
                </c:pt>
                <c:pt idx="284">
                  <c:v>57.851199999999999</c:v>
                </c:pt>
                <c:pt idx="285">
                  <c:v>58.801900000000003</c:v>
                </c:pt>
                <c:pt idx="286">
                  <c:v>58.011000000000003</c:v>
                </c:pt>
                <c:pt idx="287">
                  <c:v>59.469200000000001</c:v>
                </c:pt>
                <c:pt idx="288">
                  <c:v>60.087000000000003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A-4948-82E4-F8F08B0F233E}"/>
            </c:ext>
          </c:extLst>
        </c:ser>
        <c:ser>
          <c:idx val="1"/>
          <c:order val="1"/>
          <c:tx>
            <c:strRef>
              <c:f>Foglio2!$C$1</c:f>
              <c:strCache>
                <c:ptCount val="1"/>
                <c:pt idx="0">
                  <c:v>Previsione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Foglio2!$A$2:$A$482</c:f>
              <c:numCache>
                <c:formatCode>mmm\-yy</c:formatCode>
                <c:ptCount val="48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  <c:pt idx="306">
                  <c:v>45839</c:v>
                </c:pt>
                <c:pt idx="307">
                  <c:v>45870</c:v>
                </c:pt>
                <c:pt idx="308">
                  <c:v>45901</c:v>
                </c:pt>
                <c:pt idx="309">
                  <c:v>45931</c:v>
                </c:pt>
                <c:pt idx="310">
                  <c:v>45962</c:v>
                </c:pt>
                <c:pt idx="311">
                  <c:v>45992</c:v>
                </c:pt>
                <c:pt idx="312">
                  <c:v>46023</c:v>
                </c:pt>
                <c:pt idx="313">
                  <c:v>46054</c:v>
                </c:pt>
                <c:pt idx="314">
                  <c:v>46082</c:v>
                </c:pt>
                <c:pt idx="315">
                  <c:v>46113</c:v>
                </c:pt>
                <c:pt idx="316">
                  <c:v>46143</c:v>
                </c:pt>
                <c:pt idx="317">
                  <c:v>46174</c:v>
                </c:pt>
                <c:pt idx="318">
                  <c:v>46204</c:v>
                </c:pt>
                <c:pt idx="319">
                  <c:v>46235</c:v>
                </c:pt>
                <c:pt idx="320">
                  <c:v>46266</c:v>
                </c:pt>
                <c:pt idx="321">
                  <c:v>46296</c:v>
                </c:pt>
                <c:pt idx="322">
                  <c:v>46327</c:v>
                </c:pt>
                <c:pt idx="323">
                  <c:v>46357</c:v>
                </c:pt>
                <c:pt idx="324">
                  <c:v>46388</c:v>
                </c:pt>
                <c:pt idx="325">
                  <c:v>46419</c:v>
                </c:pt>
                <c:pt idx="326">
                  <c:v>46447</c:v>
                </c:pt>
                <c:pt idx="327">
                  <c:v>46478</c:v>
                </c:pt>
                <c:pt idx="328">
                  <c:v>46508</c:v>
                </c:pt>
                <c:pt idx="329">
                  <c:v>46539</c:v>
                </c:pt>
                <c:pt idx="330">
                  <c:v>46569</c:v>
                </c:pt>
                <c:pt idx="331">
                  <c:v>46600</c:v>
                </c:pt>
                <c:pt idx="332">
                  <c:v>46631</c:v>
                </c:pt>
                <c:pt idx="333">
                  <c:v>46661</c:v>
                </c:pt>
                <c:pt idx="334">
                  <c:v>46692</c:v>
                </c:pt>
                <c:pt idx="335">
                  <c:v>46722</c:v>
                </c:pt>
                <c:pt idx="336">
                  <c:v>46753</c:v>
                </c:pt>
                <c:pt idx="337">
                  <c:v>46784</c:v>
                </c:pt>
                <c:pt idx="338">
                  <c:v>46813</c:v>
                </c:pt>
                <c:pt idx="339">
                  <c:v>46844</c:v>
                </c:pt>
                <c:pt idx="340">
                  <c:v>46874</c:v>
                </c:pt>
                <c:pt idx="341">
                  <c:v>46905</c:v>
                </c:pt>
                <c:pt idx="342">
                  <c:v>46935</c:v>
                </c:pt>
                <c:pt idx="343">
                  <c:v>46966</c:v>
                </c:pt>
                <c:pt idx="344">
                  <c:v>46997</c:v>
                </c:pt>
                <c:pt idx="345">
                  <c:v>47027</c:v>
                </c:pt>
                <c:pt idx="346">
                  <c:v>47058</c:v>
                </c:pt>
                <c:pt idx="347">
                  <c:v>47088</c:v>
                </c:pt>
                <c:pt idx="348">
                  <c:v>47119</c:v>
                </c:pt>
                <c:pt idx="349">
                  <c:v>47150</c:v>
                </c:pt>
                <c:pt idx="350">
                  <c:v>47178</c:v>
                </c:pt>
                <c:pt idx="351">
                  <c:v>47209</c:v>
                </c:pt>
                <c:pt idx="352">
                  <c:v>47239</c:v>
                </c:pt>
                <c:pt idx="353">
                  <c:v>47270</c:v>
                </c:pt>
                <c:pt idx="354">
                  <c:v>47300</c:v>
                </c:pt>
                <c:pt idx="355">
                  <c:v>47331</c:v>
                </c:pt>
                <c:pt idx="356">
                  <c:v>47362</c:v>
                </c:pt>
                <c:pt idx="357">
                  <c:v>47392</c:v>
                </c:pt>
                <c:pt idx="358">
                  <c:v>47423</c:v>
                </c:pt>
                <c:pt idx="359">
                  <c:v>47453</c:v>
                </c:pt>
                <c:pt idx="360">
                  <c:v>47484</c:v>
                </c:pt>
                <c:pt idx="361">
                  <c:v>47515</c:v>
                </c:pt>
                <c:pt idx="362">
                  <c:v>47543</c:v>
                </c:pt>
                <c:pt idx="363">
                  <c:v>47574</c:v>
                </c:pt>
                <c:pt idx="364">
                  <c:v>47604</c:v>
                </c:pt>
                <c:pt idx="365">
                  <c:v>47635</c:v>
                </c:pt>
                <c:pt idx="366">
                  <c:v>47665</c:v>
                </c:pt>
                <c:pt idx="367">
                  <c:v>47696</c:v>
                </c:pt>
                <c:pt idx="368">
                  <c:v>47727</c:v>
                </c:pt>
                <c:pt idx="369">
                  <c:v>47757</c:v>
                </c:pt>
                <c:pt idx="370">
                  <c:v>47788</c:v>
                </c:pt>
                <c:pt idx="371">
                  <c:v>47818</c:v>
                </c:pt>
                <c:pt idx="372">
                  <c:v>47849</c:v>
                </c:pt>
                <c:pt idx="373">
                  <c:v>47880</c:v>
                </c:pt>
                <c:pt idx="374">
                  <c:v>47908</c:v>
                </c:pt>
                <c:pt idx="375">
                  <c:v>47939</c:v>
                </c:pt>
                <c:pt idx="376">
                  <c:v>47969</c:v>
                </c:pt>
                <c:pt idx="377">
                  <c:v>48000</c:v>
                </c:pt>
                <c:pt idx="378">
                  <c:v>48030</c:v>
                </c:pt>
                <c:pt idx="379">
                  <c:v>48061</c:v>
                </c:pt>
                <c:pt idx="380">
                  <c:v>48092</c:v>
                </c:pt>
                <c:pt idx="381">
                  <c:v>48122</c:v>
                </c:pt>
                <c:pt idx="382">
                  <c:v>48153</c:v>
                </c:pt>
                <c:pt idx="383">
                  <c:v>48183</c:v>
                </c:pt>
                <c:pt idx="384">
                  <c:v>48214</c:v>
                </c:pt>
                <c:pt idx="385">
                  <c:v>48245</c:v>
                </c:pt>
                <c:pt idx="386">
                  <c:v>48274</c:v>
                </c:pt>
                <c:pt idx="387">
                  <c:v>48305</c:v>
                </c:pt>
                <c:pt idx="388">
                  <c:v>48335</c:v>
                </c:pt>
                <c:pt idx="389">
                  <c:v>48366</c:v>
                </c:pt>
                <c:pt idx="390">
                  <c:v>48396</c:v>
                </c:pt>
                <c:pt idx="391">
                  <c:v>48427</c:v>
                </c:pt>
                <c:pt idx="392">
                  <c:v>48458</c:v>
                </c:pt>
                <c:pt idx="393">
                  <c:v>48488</c:v>
                </c:pt>
                <c:pt idx="394">
                  <c:v>48519</c:v>
                </c:pt>
                <c:pt idx="395">
                  <c:v>48549</c:v>
                </c:pt>
                <c:pt idx="396">
                  <c:v>48580</c:v>
                </c:pt>
                <c:pt idx="397">
                  <c:v>48611</c:v>
                </c:pt>
                <c:pt idx="398">
                  <c:v>48639</c:v>
                </c:pt>
                <c:pt idx="399">
                  <c:v>48670</c:v>
                </c:pt>
                <c:pt idx="400">
                  <c:v>48700</c:v>
                </c:pt>
                <c:pt idx="401">
                  <c:v>48731</c:v>
                </c:pt>
                <c:pt idx="402">
                  <c:v>48761</c:v>
                </c:pt>
                <c:pt idx="403">
                  <c:v>48792</c:v>
                </c:pt>
                <c:pt idx="404">
                  <c:v>48823</c:v>
                </c:pt>
                <c:pt idx="405">
                  <c:v>48853</c:v>
                </c:pt>
                <c:pt idx="406">
                  <c:v>48884</c:v>
                </c:pt>
                <c:pt idx="407">
                  <c:v>48914</c:v>
                </c:pt>
                <c:pt idx="408">
                  <c:v>48945</c:v>
                </c:pt>
                <c:pt idx="409">
                  <c:v>48976</c:v>
                </c:pt>
                <c:pt idx="410">
                  <c:v>49004</c:v>
                </c:pt>
                <c:pt idx="411">
                  <c:v>49035</c:v>
                </c:pt>
                <c:pt idx="412">
                  <c:v>49065</c:v>
                </c:pt>
                <c:pt idx="413">
                  <c:v>49096</c:v>
                </c:pt>
                <c:pt idx="414">
                  <c:v>49126</c:v>
                </c:pt>
                <c:pt idx="415">
                  <c:v>49157</c:v>
                </c:pt>
                <c:pt idx="416">
                  <c:v>49188</c:v>
                </c:pt>
                <c:pt idx="417">
                  <c:v>49218</c:v>
                </c:pt>
                <c:pt idx="418">
                  <c:v>49249</c:v>
                </c:pt>
                <c:pt idx="419">
                  <c:v>49279</c:v>
                </c:pt>
                <c:pt idx="420">
                  <c:v>49310</c:v>
                </c:pt>
                <c:pt idx="421">
                  <c:v>49341</c:v>
                </c:pt>
                <c:pt idx="422">
                  <c:v>49369</c:v>
                </c:pt>
                <c:pt idx="423">
                  <c:v>49400</c:v>
                </c:pt>
                <c:pt idx="424">
                  <c:v>49430</c:v>
                </c:pt>
                <c:pt idx="425">
                  <c:v>49461</c:v>
                </c:pt>
                <c:pt idx="426">
                  <c:v>49491</c:v>
                </c:pt>
                <c:pt idx="427">
                  <c:v>49522</c:v>
                </c:pt>
                <c:pt idx="428">
                  <c:v>49553</c:v>
                </c:pt>
                <c:pt idx="429">
                  <c:v>49583</c:v>
                </c:pt>
                <c:pt idx="430">
                  <c:v>49614</c:v>
                </c:pt>
                <c:pt idx="431">
                  <c:v>49644</c:v>
                </c:pt>
                <c:pt idx="432">
                  <c:v>49675</c:v>
                </c:pt>
                <c:pt idx="433">
                  <c:v>49706</c:v>
                </c:pt>
                <c:pt idx="434">
                  <c:v>49735</c:v>
                </c:pt>
                <c:pt idx="435">
                  <c:v>49766</c:v>
                </c:pt>
                <c:pt idx="436">
                  <c:v>49796</c:v>
                </c:pt>
                <c:pt idx="437">
                  <c:v>49827</c:v>
                </c:pt>
                <c:pt idx="438">
                  <c:v>49857</c:v>
                </c:pt>
                <c:pt idx="439">
                  <c:v>49888</c:v>
                </c:pt>
                <c:pt idx="440">
                  <c:v>49919</c:v>
                </c:pt>
                <c:pt idx="441">
                  <c:v>49949</c:v>
                </c:pt>
                <c:pt idx="442">
                  <c:v>49980</c:v>
                </c:pt>
                <c:pt idx="443">
                  <c:v>50010</c:v>
                </c:pt>
                <c:pt idx="444">
                  <c:v>50041</c:v>
                </c:pt>
                <c:pt idx="445">
                  <c:v>50072</c:v>
                </c:pt>
                <c:pt idx="446">
                  <c:v>50100</c:v>
                </c:pt>
                <c:pt idx="447">
                  <c:v>50131</c:v>
                </c:pt>
                <c:pt idx="448">
                  <c:v>50161</c:v>
                </c:pt>
                <c:pt idx="449">
                  <c:v>50192</c:v>
                </c:pt>
                <c:pt idx="450">
                  <c:v>50222</c:v>
                </c:pt>
                <c:pt idx="451">
                  <c:v>50253</c:v>
                </c:pt>
                <c:pt idx="452">
                  <c:v>50284</c:v>
                </c:pt>
                <c:pt idx="453">
                  <c:v>50314</c:v>
                </c:pt>
                <c:pt idx="454">
                  <c:v>50345</c:v>
                </c:pt>
                <c:pt idx="455">
                  <c:v>50375</c:v>
                </c:pt>
                <c:pt idx="456">
                  <c:v>50406</c:v>
                </c:pt>
                <c:pt idx="457">
                  <c:v>50437</c:v>
                </c:pt>
                <c:pt idx="458">
                  <c:v>50465</c:v>
                </c:pt>
                <c:pt idx="459">
                  <c:v>50496</c:v>
                </c:pt>
                <c:pt idx="460">
                  <c:v>50526</c:v>
                </c:pt>
                <c:pt idx="461">
                  <c:v>50557</c:v>
                </c:pt>
                <c:pt idx="462">
                  <c:v>50587</c:v>
                </c:pt>
                <c:pt idx="463">
                  <c:v>50618</c:v>
                </c:pt>
                <c:pt idx="464">
                  <c:v>50649</c:v>
                </c:pt>
                <c:pt idx="465">
                  <c:v>50679</c:v>
                </c:pt>
                <c:pt idx="466">
                  <c:v>50710</c:v>
                </c:pt>
                <c:pt idx="467">
                  <c:v>50740</c:v>
                </c:pt>
                <c:pt idx="468">
                  <c:v>50771</c:v>
                </c:pt>
                <c:pt idx="469">
                  <c:v>50802</c:v>
                </c:pt>
                <c:pt idx="470">
                  <c:v>50830</c:v>
                </c:pt>
                <c:pt idx="471">
                  <c:v>50861</c:v>
                </c:pt>
                <c:pt idx="472">
                  <c:v>50891</c:v>
                </c:pt>
                <c:pt idx="473">
                  <c:v>50922</c:v>
                </c:pt>
                <c:pt idx="474">
                  <c:v>50952</c:v>
                </c:pt>
                <c:pt idx="475">
                  <c:v>50983</c:v>
                </c:pt>
                <c:pt idx="476">
                  <c:v>51014</c:v>
                </c:pt>
                <c:pt idx="477">
                  <c:v>51044</c:v>
                </c:pt>
                <c:pt idx="478">
                  <c:v>51075</c:v>
                </c:pt>
                <c:pt idx="479">
                  <c:v>51105</c:v>
                </c:pt>
                <c:pt idx="480">
                  <c:v>51136</c:v>
                </c:pt>
              </c:numCache>
            </c:numRef>
          </c:cat>
          <c:val>
            <c:numRef>
              <c:f>Foglio2!$C$2:$C$482</c:f>
              <c:numCache>
                <c:formatCode>General</c:formatCode>
                <c:ptCount val="481"/>
                <c:pt idx="288" formatCode="&quot;€&quot;\ #,##0.000000">
                  <c:v>60.087000000000003</c:v>
                </c:pt>
                <c:pt idx="289" formatCode="&quot;€&quot;\ #,##0.000000">
                  <c:v>60.259696261035877</c:v>
                </c:pt>
                <c:pt idx="290" formatCode="&quot;€&quot;\ #,##0.000000">
                  <c:v>60.432392522071751</c:v>
                </c:pt>
                <c:pt idx="291" formatCode="&quot;€&quot;\ #,##0.000000">
                  <c:v>60.605088783107625</c:v>
                </c:pt>
                <c:pt idx="292" formatCode="&quot;€&quot;\ #,##0.000000">
                  <c:v>60.777785044143499</c:v>
                </c:pt>
                <c:pt idx="293" formatCode="&quot;€&quot;\ #,##0.000000">
                  <c:v>60.950481305179373</c:v>
                </c:pt>
                <c:pt idx="294" formatCode="&quot;€&quot;\ #,##0.000000">
                  <c:v>61.123177566215247</c:v>
                </c:pt>
                <c:pt idx="295" formatCode="&quot;€&quot;\ #,##0.000000">
                  <c:v>61.295873827251128</c:v>
                </c:pt>
                <c:pt idx="296" formatCode="&quot;€&quot;\ #,##0.000000">
                  <c:v>61.468570088287002</c:v>
                </c:pt>
                <c:pt idx="297" formatCode="&quot;€&quot;\ #,##0.000000">
                  <c:v>61.641266349322876</c:v>
                </c:pt>
                <c:pt idx="298" formatCode="&quot;€&quot;\ #,##0.000000">
                  <c:v>61.81396261035875</c:v>
                </c:pt>
                <c:pt idx="299" formatCode="&quot;€&quot;\ #,##0.000000">
                  <c:v>61.986658871394624</c:v>
                </c:pt>
                <c:pt idx="300" formatCode="&quot;€&quot;\ #,##0.000000">
                  <c:v>62.159355132430498</c:v>
                </c:pt>
                <c:pt idx="301" formatCode="&quot;€&quot;\ #,##0.000000">
                  <c:v>62.332051393466372</c:v>
                </c:pt>
                <c:pt idx="302" formatCode="&quot;€&quot;\ #,##0.000000">
                  <c:v>62.504747654502246</c:v>
                </c:pt>
                <c:pt idx="303" formatCode="&quot;€&quot;\ #,##0.000000">
                  <c:v>62.67744391553812</c:v>
                </c:pt>
                <c:pt idx="304" formatCode="&quot;€&quot;\ #,##0.000000">
                  <c:v>62.850140176573994</c:v>
                </c:pt>
                <c:pt idx="305" formatCode="&quot;€&quot;\ #,##0.000000">
                  <c:v>63.022836437609868</c:v>
                </c:pt>
                <c:pt idx="306" formatCode="&quot;€&quot;\ #,##0.000000">
                  <c:v>63.195532698645749</c:v>
                </c:pt>
                <c:pt idx="307" formatCode="&quot;€&quot;\ #,##0.000000">
                  <c:v>63.368228959681623</c:v>
                </c:pt>
                <c:pt idx="308" formatCode="&quot;€&quot;\ #,##0.000000">
                  <c:v>63.540925220717497</c:v>
                </c:pt>
                <c:pt idx="309" formatCode="&quot;€&quot;\ #,##0.000000">
                  <c:v>63.713621481753371</c:v>
                </c:pt>
                <c:pt idx="310" formatCode="&quot;€&quot;\ #,##0.000000">
                  <c:v>63.886317742789245</c:v>
                </c:pt>
                <c:pt idx="311" formatCode="&quot;€&quot;\ #,##0.000000">
                  <c:v>64.059014003825112</c:v>
                </c:pt>
                <c:pt idx="312" formatCode="&quot;€&quot;\ #,##0.000000">
                  <c:v>64.231710264860993</c:v>
                </c:pt>
                <c:pt idx="313" formatCode="&quot;€&quot;\ #,##0.000000">
                  <c:v>64.40440652589686</c:v>
                </c:pt>
                <c:pt idx="314" formatCode="&quot;€&quot;\ #,##0.000000">
                  <c:v>64.577102786932741</c:v>
                </c:pt>
                <c:pt idx="315" formatCode="&quot;€&quot;\ #,##0.000000">
                  <c:v>64.749799047968622</c:v>
                </c:pt>
                <c:pt idx="316" formatCode="&quot;€&quot;\ #,##0.000000">
                  <c:v>64.922495309004489</c:v>
                </c:pt>
                <c:pt idx="317" formatCode="&quot;€&quot;\ #,##0.000000">
                  <c:v>65.09519157004037</c:v>
                </c:pt>
                <c:pt idx="318" formatCode="&quot;€&quot;\ #,##0.000000">
                  <c:v>65.267887831076237</c:v>
                </c:pt>
                <c:pt idx="319" formatCode="&quot;€&quot;\ #,##0.000000">
                  <c:v>65.440584092112118</c:v>
                </c:pt>
                <c:pt idx="320" formatCode="&quot;€&quot;\ #,##0.000000">
                  <c:v>65.613280353147985</c:v>
                </c:pt>
                <c:pt idx="321" formatCode="&quot;€&quot;\ #,##0.000000">
                  <c:v>65.785976614183866</c:v>
                </c:pt>
                <c:pt idx="322" formatCode="&quot;€&quot;\ #,##0.000000">
                  <c:v>65.958672875219733</c:v>
                </c:pt>
                <c:pt idx="323" formatCode="&quot;€&quot;\ #,##0.000000">
                  <c:v>66.131369136255614</c:v>
                </c:pt>
                <c:pt idx="324" formatCode="&quot;€&quot;\ #,##0.000000">
                  <c:v>66.304065397291481</c:v>
                </c:pt>
                <c:pt idx="325" formatCode="&quot;€&quot;\ #,##0.000000">
                  <c:v>66.476761658327362</c:v>
                </c:pt>
                <c:pt idx="326" formatCode="&quot;€&quot;\ #,##0.000000">
                  <c:v>66.649457919363243</c:v>
                </c:pt>
                <c:pt idx="327" formatCode="&quot;€&quot;\ #,##0.000000">
                  <c:v>66.82215418039911</c:v>
                </c:pt>
                <c:pt idx="328" formatCode="&quot;€&quot;\ #,##0.000000">
                  <c:v>66.994850441434991</c:v>
                </c:pt>
                <c:pt idx="329" formatCode="&quot;€&quot;\ #,##0.000000">
                  <c:v>67.167546702470858</c:v>
                </c:pt>
                <c:pt idx="330" formatCode="&quot;€&quot;\ #,##0.000000">
                  <c:v>67.340242963506739</c:v>
                </c:pt>
                <c:pt idx="331" formatCode="&quot;€&quot;\ #,##0.000000">
                  <c:v>67.512939224542606</c:v>
                </c:pt>
                <c:pt idx="332" formatCode="&quot;€&quot;\ #,##0.000000">
                  <c:v>67.685635485578487</c:v>
                </c:pt>
                <c:pt idx="333" formatCode="&quot;€&quot;\ #,##0.000000">
                  <c:v>67.858331746614354</c:v>
                </c:pt>
                <c:pt idx="334" formatCode="&quot;€&quot;\ #,##0.000000">
                  <c:v>68.031028007650235</c:v>
                </c:pt>
                <c:pt idx="335" formatCode="&quot;€&quot;\ #,##0.000000">
                  <c:v>68.203724268686102</c:v>
                </c:pt>
                <c:pt idx="336" formatCode="&quot;€&quot;\ #,##0.000000">
                  <c:v>68.376420529721983</c:v>
                </c:pt>
                <c:pt idx="337" formatCode="&quot;€&quot;\ #,##0.000000">
                  <c:v>68.549116790757864</c:v>
                </c:pt>
                <c:pt idx="338" formatCode="&quot;€&quot;\ #,##0.000000">
                  <c:v>68.721813051793731</c:v>
                </c:pt>
                <c:pt idx="339" formatCode="&quot;€&quot;\ #,##0.000000">
                  <c:v>68.894509312829612</c:v>
                </c:pt>
                <c:pt idx="340" formatCode="&quot;€&quot;\ #,##0.000000">
                  <c:v>69.067205573865479</c:v>
                </c:pt>
                <c:pt idx="341" formatCode="&quot;€&quot;\ #,##0.000000">
                  <c:v>69.23990183490136</c:v>
                </c:pt>
                <c:pt idx="342" formatCode="&quot;€&quot;\ #,##0.000000">
                  <c:v>69.412598095937227</c:v>
                </c:pt>
                <c:pt idx="343" formatCode="&quot;€&quot;\ #,##0.000000">
                  <c:v>69.585294356973108</c:v>
                </c:pt>
                <c:pt idx="344" formatCode="&quot;€&quot;\ #,##0.000000">
                  <c:v>69.757990618008975</c:v>
                </c:pt>
                <c:pt idx="345" formatCode="&quot;€&quot;\ #,##0.000000">
                  <c:v>69.930686879044856</c:v>
                </c:pt>
                <c:pt idx="346" formatCode="&quot;€&quot;\ #,##0.000000">
                  <c:v>70.103383140080723</c:v>
                </c:pt>
                <c:pt idx="347" formatCode="&quot;€&quot;\ #,##0.000000">
                  <c:v>70.276079401116604</c:v>
                </c:pt>
                <c:pt idx="348" formatCode="&quot;€&quot;\ #,##0.000000">
                  <c:v>70.448775662152485</c:v>
                </c:pt>
                <c:pt idx="349" formatCode="&quot;€&quot;\ #,##0.000000">
                  <c:v>70.621471923188352</c:v>
                </c:pt>
                <c:pt idx="350" formatCode="&quot;€&quot;\ #,##0.000000">
                  <c:v>70.794168184224219</c:v>
                </c:pt>
                <c:pt idx="351" formatCode="&quot;€&quot;\ #,##0.000000">
                  <c:v>70.9668644452601</c:v>
                </c:pt>
                <c:pt idx="352" formatCode="&quot;€&quot;\ #,##0.000000">
                  <c:v>71.139560706295981</c:v>
                </c:pt>
                <c:pt idx="353" formatCode="&quot;€&quot;\ #,##0.000000">
                  <c:v>71.312256967331848</c:v>
                </c:pt>
                <c:pt idx="354" formatCode="&quot;€&quot;\ #,##0.000000">
                  <c:v>71.484953228367729</c:v>
                </c:pt>
                <c:pt idx="355" formatCode="&quot;€&quot;\ #,##0.000000">
                  <c:v>71.657649489403596</c:v>
                </c:pt>
                <c:pt idx="356" formatCode="&quot;€&quot;\ #,##0.000000">
                  <c:v>71.830345750439477</c:v>
                </c:pt>
                <c:pt idx="357" formatCode="&quot;€&quot;\ #,##0.000000">
                  <c:v>72.003042011475344</c:v>
                </c:pt>
                <c:pt idx="358" formatCode="&quot;€&quot;\ #,##0.000000">
                  <c:v>72.175738272511225</c:v>
                </c:pt>
                <c:pt idx="359" formatCode="&quot;€&quot;\ #,##0.000000">
                  <c:v>72.348434533547092</c:v>
                </c:pt>
                <c:pt idx="360" formatCode="&quot;€&quot;\ #,##0.000000">
                  <c:v>72.521130794582973</c:v>
                </c:pt>
                <c:pt idx="361" formatCode="&quot;€&quot;\ #,##0.000000">
                  <c:v>72.69382705561884</c:v>
                </c:pt>
                <c:pt idx="362" formatCode="&quot;€&quot;\ #,##0.000000">
                  <c:v>72.866523316654721</c:v>
                </c:pt>
                <c:pt idx="363" formatCode="&quot;€&quot;\ #,##0.000000">
                  <c:v>73.039219577690602</c:v>
                </c:pt>
                <c:pt idx="364" formatCode="&quot;€&quot;\ #,##0.000000">
                  <c:v>73.211915838726469</c:v>
                </c:pt>
                <c:pt idx="365" formatCode="&quot;€&quot;\ #,##0.000000">
                  <c:v>73.38461209976235</c:v>
                </c:pt>
                <c:pt idx="366" formatCode="&quot;€&quot;\ #,##0.000000">
                  <c:v>73.557308360798217</c:v>
                </c:pt>
                <c:pt idx="367" formatCode="&quot;€&quot;\ #,##0.000000">
                  <c:v>73.730004621834098</c:v>
                </c:pt>
                <c:pt idx="368" formatCode="&quot;€&quot;\ #,##0.000000">
                  <c:v>73.902700882869965</c:v>
                </c:pt>
                <c:pt idx="369" formatCode="&quot;€&quot;\ #,##0.000000">
                  <c:v>74.075397143905846</c:v>
                </c:pt>
                <c:pt idx="370" formatCode="&quot;€&quot;\ #,##0.000000">
                  <c:v>74.248093404941713</c:v>
                </c:pt>
                <c:pt idx="371" formatCode="&quot;€&quot;\ #,##0.000000">
                  <c:v>74.420789665977594</c:v>
                </c:pt>
                <c:pt idx="372" formatCode="&quot;€&quot;\ #,##0.000000">
                  <c:v>74.593485927013461</c:v>
                </c:pt>
                <c:pt idx="373" formatCode="&quot;€&quot;\ #,##0.000000">
                  <c:v>74.766182188049342</c:v>
                </c:pt>
                <c:pt idx="374" formatCode="&quot;€&quot;\ #,##0.000000">
                  <c:v>74.938878449085223</c:v>
                </c:pt>
                <c:pt idx="375" formatCode="&quot;€&quot;\ #,##0.000000">
                  <c:v>75.11157471012109</c:v>
                </c:pt>
                <c:pt idx="376" formatCode="&quot;€&quot;\ #,##0.000000">
                  <c:v>75.284270971156971</c:v>
                </c:pt>
                <c:pt idx="377" formatCode="&quot;€&quot;\ #,##0.000000">
                  <c:v>75.456967232192838</c:v>
                </c:pt>
                <c:pt idx="378" formatCode="&quot;€&quot;\ #,##0.000000">
                  <c:v>75.629663493228719</c:v>
                </c:pt>
                <c:pt idx="379" formatCode="&quot;€&quot;\ #,##0.000000">
                  <c:v>75.802359754264586</c:v>
                </c:pt>
                <c:pt idx="380" formatCode="&quot;€&quot;\ #,##0.000000">
                  <c:v>75.975056015300467</c:v>
                </c:pt>
                <c:pt idx="381" formatCode="&quot;€&quot;\ #,##0.000000">
                  <c:v>76.147752276336334</c:v>
                </c:pt>
                <c:pt idx="382" formatCode="&quot;€&quot;\ #,##0.000000">
                  <c:v>76.320448537372215</c:v>
                </c:pt>
                <c:pt idx="383" formatCode="&quot;€&quot;\ #,##0.000000">
                  <c:v>76.493144798408082</c:v>
                </c:pt>
                <c:pt idx="384" formatCode="&quot;€&quot;\ #,##0.000000">
                  <c:v>76.665841059443963</c:v>
                </c:pt>
                <c:pt idx="385" formatCode="&quot;€&quot;\ #,##0.000000">
                  <c:v>76.838537320479844</c:v>
                </c:pt>
                <c:pt idx="386" formatCode="&quot;€&quot;\ #,##0.000000">
                  <c:v>77.011233581515711</c:v>
                </c:pt>
                <c:pt idx="387" formatCode="&quot;€&quot;\ #,##0.000000">
                  <c:v>77.183929842551578</c:v>
                </c:pt>
                <c:pt idx="388" formatCode="&quot;€&quot;\ #,##0.000000">
                  <c:v>77.356626103587459</c:v>
                </c:pt>
                <c:pt idx="389" formatCode="&quot;€&quot;\ #,##0.000000">
                  <c:v>77.52932236462334</c:v>
                </c:pt>
                <c:pt idx="390" formatCode="&quot;€&quot;\ #,##0.000000">
                  <c:v>77.702018625659207</c:v>
                </c:pt>
                <c:pt idx="391" formatCode="&quot;€&quot;\ #,##0.000000">
                  <c:v>77.874714886695088</c:v>
                </c:pt>
                <c:pt idx="392" formatCode="&quot;€&quot;\ #,##0.000000">
                  <c:v>78.047411147730955</c:v>
                </c:pt>
                <c:pt idx="393" formatCode="&quot;€&quot;\ #,##0.000000">
                  <c:v>78.220107408766836</c:v>
                </c:pt>
                <c:pt idx="394" formatCode="&quot;€&quot;\ #,##0.000000">
                  <c:v>78.392803669802703</c:v>
                </c:pt>
                <c:pt idx="395" formatCode="&quot;€&quot;\ #,##0.000000">
                  <c:v>78.565499930838584</c:v>
                </c:pt>
                <c:pt idx="396" formatCode="&quot;€&quot;\ #,##0.000000">
                  <c:v>78.738196191874465</c:v>
                </c:pt>
                <c:pt idx="397" formatCode="&quot;€&quot;\ #,##0.000000">
                  <c:v>78.910892452910332</c:v>
                </c:pt>
                <c:pt idx="398" formatCode="&quot;€&quot;\ #,##0.000000">
                  <c:v>79.083588713946199</c:v>
                </c:pt>
                <c:pt idx="399" formatCode="&quot;€&quot;\ #,##0.000000">
                  <c:v>79.25628497498208</c:v>
                </c:pt>
                <c:pt idx="400" formatCode="&quot;€&quot;\ #,##0.000000">
                  <c:v>79.428981236017961</c:v>
                </c:pt>
                <c:pt idx="401" formatCode="&quot;€&quot;\ #,##0.000000">
                  <c:v>79.601677497053828</c:v>
                </c:pt>
                <c:pt idx="402" formatCode="&quot;€&quot;\ #,##0.000000">
                  <c:v>79.774373758089709</c:v>
                </c:pt>
                <c:pt idx="403" formatCode="&quot;€&quot;\ #,##0.000000">
                  <c:v>79.947070019125576</c:v>
                </c:pt>
                <c:pt idx="404" formatCode="&quot;€&quot;\ #,##0.000000">
                  <c:v>80.119766280161457</c:v>
                </c:pt>
                <c:pt idx="405" formatCode="&quot;€&quot;\ #,##0.000000">
                  <c:v>80.292462541197324</c:v>
                </c:pt>
                <c:pt idx="406" formatCode="&quot;€&quot;\ #,##0.000000">
                  <c:v>80.465158802233205</c:v>
                </c:pt>
                <c:pt idx="407" formatCode="&quot;€&quot;\ #,##0.000000">
                  <c:v>80.637855063269086</c:v>
                </c:pt>
                <c:pt idx="408" formatCode="&quot;€&quot;\ #,##0.000000">
                  <c:v>80.810551324304953</c:v>
                </c:pt>
                <c:pt idx="409" formatCode="&quot;€&quot;\ #,##0.000000">
                  <c:v>80.98324758534082</c:v>
                </c:pt>
                <c:pt idx="410" formatCode="&quot;€&quot;\ #,##0.000000">
                  <c:v>81.155943846376701</c:v>
                </c:pt>
                <c:pt idx="411" formatCode="&quot;€&quot;\ #,##0.000000">
                  <c:v>81.328640107412582</c:v>
                </c:pt>
                <c:pt idx="412" formatCode="&quot;€&quot;\ #,##0.000000">
                  <c:v>81.501336368448449</c:v>
                </c:pt>
                <c:pt idx="413" formatCode="&quot;€&quot;\ #,##0.000000">
                  <c:v>81.67403262948433</c:v>
                </c:pt>
                <c:pt idx="414" formatCode="&quot;€&quot;\ #,##0.000000">
                  <c:v>81.846728890520197</c:v>
                </c:pt>
                <c:pt idx="415" formatCode="&quot;€&quot;\ #,##0.000000">
                  <c:v>82.019425151556078</c:v>
                </c:pt>
                <c:pt idx="416" formatCode="&quot;€&quot;\ #,##0.000000">
                  <c:v>82.192121412591945</c:v>
                </c:pt>
                <c:pt idx="417" formatCode="&quot;€&quot;\ #,##0.000000">
                  <c:v>82.364817673627826</c:v>
                </c:pt>
                <c:pt idx="418" formatCode="&quot;€&quot;\ #,##0.000000">
                  <c:v>82.537513934663693</c:v>
                </c:pt>
                <c:pt idx="419" formatCode="&quot;€&quot;\ #,##0.000000">
                  <c:v>82.710210195699574</c:v>
                </c:pt>
                <c:pt idx="420" formatCode="&quot;€&quot;\ #,##0.000000">
                  <c:v>82.882906456735441</c:v>
                </c:pt>
                <c:pt idx="421" formatCode="&quot;€&quot;\ #,##0.000000">
                  <c:v>83.055602717771322</c:v>
                </c:pt>
                <c:pt idx="422" formatCode="&quot;€&quot;\ #,##0.000000">
                  <c:v>83.228298978807203</c:v>
                </c:pt>
                <c:pt idx="423" formatCode="&quot;€&quot;\ #,##0.000000">
                  <c:v>83.40099523984307</c:v>
                </c:pt>
                <c:pt idx="424" formatCode="&quot;€&quot;\ #,##0.000000">
                  <c:v>83.573691500878937</c:v>
                </c:pt>
                <c:pt idx="425" formatCode="&quot;€&quot;\ #,##0.000000">
                  <c:v>83.746387761914818</c:v>
                </c:pt>
                <c:pt idx="426" formatCode="&quot;€&quot;\ #,##0.000000">
                  <c:v>83.919084022950699</c:v>
                </c:pt>
                <c:pt idx="427" formatCode="&quot;€&quot;\ #,##0.000000">
                  <c:v>84.091780283986566</c:v>
                </c:pt>
                <c:pt idx="428" formatCode="&quot;€&quot;\ #,##0.000000">
                  <c:v>84.264476545022447</c:v>
                </c:pt>
                <c:pt idx="429" formatCode="&quot;€&quot;\ #,##0.000000">
                  <c:v>84.437172806058314</c:v>
                </c:pt>
                <c:pt idx="430" formatCode="&quot;€&quot;\ #,##0.000000">
                  <c:v>84.609869067094195</c:v>
                </c:pt>
                <c:pt idx="431" formatCode="&quot;€&quot;\ #,##0.000000">
                  <c:v>84.782565328130062</c:v>
                </c:pt>
                <c:pt idx="432" formatCode="&quot;€&quot;\ #,##0.000000">
                  <c:v>84.955261589165943</c:v>
                </c:pt>
                <c:pt idx="433" formatCode="&quot;€&quot;\ #,##0.000000">
                  <c:v>85.127957850201824</c:v>
                </c:pt>
                <c:pt idx="434" formatCode="&quot;€&quot;\ #,##0.000000">
                  <c:v>85.300654111237691</c:v>
                </c:pt>
                <c:pt idx="435" formatCode="&quot;€&quot;\ #,##0.000000">
                  <c:v>85.473350372273558</c:v>
                </c:pt>
                <c:pt idx="436" formatCode="&quot;€&quot;\ #,##0.000000">
                  <c:v>85.646046633309439</c:v>
                </c:pt>
                <c:pt idx="437" formatCode="&quot;€&quot;\ #,##0.000000">
                  <c:v>85.81874289434532</c:v>
                </c:pt>
                <c:pt idx="438" formatCode="&quot;€&quot;\ #,##0.000000">
                  <c:v>85.991439155381187</c:v>
                </c:pt>
                <c:pt idx="439" formatCode="&quot;€&quot;\ #,##0.000000">
                  <c:v>86.164135416417068</c:v>
                </c:pt>
                <c:pt idx="440" formatCode="&quot;€&quot;\ #,##0.000000">
                  <c:v>86.336831677452935</c:v>
                </c:pt>
                <c:pt idx="441" formatCode="&quot;€&quot;\ #,##0.000000">
                  <c:v>86.509527938488816</c:v>
                </c:pt>
                <c:pt idx="442" formatCode="&quot;€&quot;\ #,##0.000000">
                  <c:v>86.682224199524683</c:v>
                </c:pt>
                <c:pt idx="443" formatCode="&quot;€&quot;\ #,##0.000000">
                  <c:v>86.854920460560564</c:v>
                </c:pt>
                <c:pt idx="444" formatCode="&quot;€&quot;\ #,##0.000000">
                  <c:v>87.027616721596445</c:v>
                </c:pt>
                <c:pt idx="445" formatCode="&quot;€&quot;\ #,##0.000000">
                  <c:v>87.200312982632312</c:v>
                </c:pt>
                <c:pt idx="446" formatCode="&quot;€&quot;\ #,##0.000000">
                  <c:v>87.373009243668179</c:v>
                </c:pt>
                <c:pt idx="447" formatCode="&quot;€&quot;\ #,##0.000000">
                  <c:v>87.54570550470406</c:v>
                </c:pt>
                <c:pt idx="448" formatCode="&quot;€&quot;\ #,##0.000000">
                  <c:v>87.718401765739941</c:v>
                </c:pt>
                <c:pt idx="449" formatCode="&quot;€&quot;\ #,##0.000000">
                  <c:v>87.891098026775808</c:v>
                </c:pt>
                <c:pt idx="450" formatCode="&quot;€&quot;\ #,##0.000000">
                  <c:v>88.063794287811689</c:v>
                </c:pt>
                <c:pt idx="451" formatCode="&quot;€&quot;\ #,##0.000000">
                  <c:v>88.236490548847556</c:v>
                </c:pt>
                <c:pt idx="452" formatCode="&quot;€&quot;\ #,##0.000000">
                  <c:v>88.409186809883437</c:v>
                </c:pt>
                <c:pt idx="453" formatCode="&quot;€&quot;\ #,##0.000000">
                  <c:v>88.581883070919304</c:v>
                </c:pt>
                <c:pt idx="454" formatCode="&quot;€&quot;\ #,##0.000000">
                  <c:v>88.754579331955185</c:v>
                </c:pt>
                <c:pt idx="455" formatCode="&quot;€&quot;\ #,##0.000000">
                  <c:v>88.927275592991052</c:v>
                </c:pt>
                <c:pt idx="456" formatCode="&quot;€&quot;\ #,##0.000000">
                  <c:v>89.099971854026933</c:v>
                </c:pt>
                <c:pt idx="457" formatCode="&quot;€&quot;\ #,##0.000000">
                  <c:v>89.2726681150628</c:v>
                </c:pt>
                <c:pt idx="458" formatCode="&quot;€&quot;\ #,##0.000000">
                  <c:v>89.445364376098681</c:v>
                </c:pt>
                <c:pt idx="459" formatCode="&quot;€&quot;\ #,##0.000000">
                  <c:v>89.618060637134562</c:v>
                </c:pt>
                <c:pt idx="460" formatCode="&quot;€&quot;\ #,##0.000000">
                  <c:v>89.790756898170429</c:v>
                </c:pt>
                <c:pt idx="461" formatCode="&quot;€&quot;\ #,##0.000000">
                  <c:v>89.963453159206296</c:v>
                </c:pt>
                <c:pt idx="462" formatCode="&quot;€&quot;\ #,##0.000000">
                  <c:v>90.136149420242177</c:v>
                </c:pt>
                <c:pt idx="463" formatCode="&quot;€&quot;\ #,##0.000000">
                  <c:v>90.308845681278058</c:v>
                </c:pt>
                <c:pt idx="464" formatCode="&quot;€&quot;\ #,##0.000000">
                  <c:v>90.481541942313925</c:v>
                </c:pt>
                <c:pt idx="465" formatCode="&quot;€&quot;\ #,##0.000000">
                  <c:v>90.654238203349806</c:v>
                </c:pt>
                <c:pt idx="466" formatCode="&quot;€&quot;\ #,##0.000000">
                  <c:v>90.826934464385673</c:v>
                </c:pt>
                <c:pt idx="467" formatCode="&quot;€&quot;\ #,##0.000000">
                  <c:v>90.999630725421554</c:v>
                </c:pt>
                <c:pt idx="468" formatCode="&quot;€&quot;\ #,##0.000000">
                  <c:v>91.172326986457421</c:v>
                </c:pt>
                <c:pt idx="469" formatCode="&quot;€&quot;\ #,##0.000000">
                  <c:v>91.345023247493302</c:v>
                </c:pt>
                <c:pt idx="470" formatCode="&quot;€&quot;\ #,##0.000000">
                  <c:v>91.517719508529183</c:v>
                </c:pt>
                <c:pt idx="471" formatCode="&quot;€&quot;\ #,##0.000000">
                  <c:v>91.69041576956505</c:v>
                </c:pt>
                <c:pt idx="472" formatCode="&quot;€&quot;\ #,##0.000000">
                  <c:v>91.863112030600917</c:v>
                </c:pt>
                <c:pt idx="473" formatCode="&quot;€&quot;\ #,##0.000000">
                  <c:v>92.035808291636798</c:v>
                </c:pt>
                <c:pt idx="474" formatCode="&quot;€&quot;\ #,##0.000000">
                  <c:v>92.208504552672679</c:v>
                </c:pt>
                <c:pt idx="475" formatCode="&quot;€&quot;\ #,##0.000000">
                  <c:v>92.381200813708546</c:v>
                </c:pt>
                <c:pt idx="476" formatCode="&quot;€&quot;\ #,##0.000000">
                  <c:v>92.553897074744413</c:v>
                </c:pt>
                <c:pt idx="477" formatCode="&quot;€&quot;\ #,##0.000000">
                  <c:v>92.726593335780308</c:v>
                </c:pt>
                <c:pt idx="478" formatCode="&quot;€&quot;\ #,##0.000000">
                  <c:v>92.899289596816175</c:v>
                </c:pt>
                <c:pt idx="479" formatCode="&quot;€&quot;\ #,##0.000000">
                  <c:v>93.071985857852042</c:v>
                </c:pt>
                <c:pt idx="480" formatCode="&quot;€&quot;\ #,##0.000000">
                  <c:v>93.244682118887923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A-4948-82E4-F8F08B0F233E}"/>
            </c:ext>
          </c:extLst>
        </c:ser>
        <c:ser>
          <c:idx val="2"/>
          <c:order val="2"/>
          <c:tx>
            <c:strRef>
              <c:f>Foglio2!$D$1</c:f>
              <c:strCache>
                <c:ptCount val="1"/>
                <c:pt idx="0">
                  <c:v>Limite di confidenza inferiore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Foglio2!$A$2:$A$482</c:f>
              <c:numCache>
                <c:formatCode>mmm\-yy</c:formatCode>
                <c:ptCount val="48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  <c:pt idx="306">
                  <c:v>45839</c:v>
                </c:pt>
                <c:pt idx="307">
                  <c:v>45870</c:v>
                </c:pt>
                <c:pt idx="308">
                  <c:v>45901</c:v>
                </c:pt>
                <c:pt idx="309">
                  <c:v>45931</c:v>
                </c:pt>
                <c:pt idx="310">
                  <c:v>45962</c:v>
                </c:pt>
                <c:pt idx="311">
                  <c:v>45992</c:v>
                </c:pt>
                <c:pt idx="312">
                  <c:v>46023</c:v>
                </c:pt>
                <c:pt idx="313">
                  <c:v>46054</c:v>
                </c:pt>
                <c:pt idx="314">
                  <c:v>46082</c:v>
                </c:pt>
                <c:pt idx="315">
                  <c:v>46113</c:v>
                </c:pt>
                <c:pt idx="316">
                  <c:v>46143</c:v>
                </c:pt>
                <c:pt idx="317">
                  <c:v>46174</c:v>
                </c:pt>
                <c:pt idx="318">
                  <c:v>46204</c:v>
                </c:pt>
                <c:pt idx="319">
                  <c:v>46235</c:v>
                </c:pt>
                <c:pt idx="320">
                  <c:v>46266</c:v>
                </c:pt>
                <c:pt idx="321">
                  <c:v>46296</c:v>
                </c:pt>
                <c:pt idx="322">
                  <c:v>46327</c:v>
                </c:pt>
                <c:pt idx="323">
                  <c:v>46357</c:v>
                </c:pt>
                <c:pt idx="324">
                  <c:v>46388</c:v>
                </c:pt>
                <c:pt idx="325">
                  <c:v>46419</c:v>
                </c:pt>
                <c:pt idx="326">
                  <c:v>46447</c:v>
                </c:pt>
                <c:pt idx="327">
                  <c:v>46478</c:v>
                </c:pt>
                <c:pt idx="328">
                  <c:v>46508</c:v>
                </c:pt>
                <c:pt idx="329">
                  <c:v>46539</c:v>
                </c:pt>
                <c:pt idx="330">
                  <c:v>46569</c:v>
                </c:pt>
                <c:pt idx="331">
                  <c:v>46600</c:v>
                </c:pt>
                <c:pt idx="332">
                  <c:v>46631</c:v>
                </c:pt>
                <c:pt idx="333">
                  <c:v>46661</c:v>
                </c:pt>
                <c:pt idx="334">
                  <c:v>46692</c:v>
                </c:pt>
                <c:pt idx="335">
                  <c:v>46722</c:v>
                </c:pt>
                <c:pt idx="336">
                  <c:v>46753</c:v>
                </c:pt>
                <c:pt idx="337">
                  <c:v>46784</c:v>
                </c:pt>
                <c:pt idx="338">
                  <c:v>46813</c:v>
                </c:pt>
                <c:pt idx="339">
                  <c:v>46844</c:v>
                </c:pt>
                <c:pt idx="340">
                  <c:v>46874</c:v>
                </c:pt>
                <c:pt idx="341">
                  <c:v>46905</c:v>
                </c:pt>
                <c:pt idx="342">
                  <c:v>46935</c:v>
                </c:pt>
                <c:pt idx="343">
                  <c:v>46966</c:v>
                </c:pt>
                <c:pt idx="344">
                  <c:v>46997</c:v>
                </c:pt>
                <c:pt idx="345">
                  <c:v>47027</c:v>
                </c:pt>
                <c:pt idx="346">
                  <c:v>47058</c:v>
                </c:pt>
                <c:pt idx="347">
                  <c:v>47088</c:v>
                </c:pt>
                <c:pt idx="348">
                  <c:v>47119</c:v>
                </c:pt>
                <c:pt idx="349">
                  <c:v>47150</c:v>
                </c:pt>
                <c:pt idx="350">
                  <c:v>47178</c:v>
                </c:pt>
                <c:pt idx="351">
                  <c:v>47209</c:v>
                </c:pt>
                <c:pt idx="352">
                  <c:v>47239</c:v>
                </c:pt>
                <c:pt idx="353">
                  <c:v>47270</c:v>
                </c:pt>
                <c:pt idx="354">
                  <c:v>47300</c:v>
                </c:pt>
                <c:pt idx="355">
                  <c:v>47331</c:v>
                </c:pt>
                <c:pt idx="356">
                  <c:v>47362</c:v>
                </c:pt>
                <c:pt idx="357">
                  <c:v>47392</c:v>
                </c:pt>
                <c:pt idx="358">
                  <c:v>47423</c:v>
                </c:pt>
                <c:pt idx="359">
                  <c:v>47453</c:v>
                </c:pt>
                <c:pt idx="360">
                  <c:v>47484</c:v>
                </c:pt>
                <c:pt idx="361">
                  <c:v>47515</c:v>
                </c:pt>
                <c:pt idx="362">
                  <c:v>47543</c:v>
                </c:pt>
                <c:pt idx="363">
                  <c:v>47574</c:v>
                </c:pt>
                <c:pt idx="364">
                  <c:v>47604</c:v>
                </c:pt>
                <c:pt idx="365">
                  <c:v>47635</c:v>
                </c:pt>
                <c:pt idx="366">
                  <c:v>47665</c:v>
                </c:pt>
                <c:pt idx="367">
                  <c:v>47696</c:v>
                </c:pt>
                <c:pt idx="368">
                  <c:v>47727</c:v>
                </c:pt>
                <c:pt idx="369">
                  <c:v>47757</c:v>
                </c:pt>
                <c:pt idx="370">
                  <c:v>47788</c:v>
                </c:pt>
                <c:pt idx="371">
                  <c:v>47818</c:v>
                </c:pt>
                <c:pt idx="372">
                  <c:v>47849</c:v>
                </c:pt>
                <c:pt idx="373">
                  <c:v>47880</c:v>
                </c:pt>
                <c:pt idx="374">
                  <c:v>47908</c:v>
                </c:pt>
                <c:pt idx="375">
                  <c:v>47939</c:v>
                </c:pt>
                <c:pt idx="376">
                  <c:v>47969</c:v>
                </c:pt>
                <c:pt idx="377">
                  <c:v>48000</c:v>
                </c:pt>
                <c:pt idx="378">
                  <c:v>48030</c:v>
                </c:pt>
                <c:pt idx="379">
                  <c:v>48061</c:v>
                </c:pt>
                <c:pt idx="380">
                  <c:v>48092</c:v>
                </c:pt>
                <c:pt idx="381">
                  <c:v>48122</c:v>
                </c:pt>
                <c:pt idx="382">
                  <c:v>48153</c:v>
                </c:pt>
                <c:pt idx="383">
                  <c:v>48183</c:v>
                </c:pt>
                <c:pt idx="384">
                  <c:v>48214</c:v>
                </c:pt>
                <c:pt idx="385">
                  <c:v>48245</c:v>
                </c:pt>
                <c:pt idx="386">
                  <c:v>48274</c:v>
                </c:pt>
                <c:pt idx="387">
                  <c:v>48305</c:v>
                </c:pt>
                <c:pt idx="388">
                  <c:v>48335</c:v>
                </c:pt>
                <c:pt idx="389">
                  <c:v>48366</c:v>
                </c:pt>
                <c:pt idx="390">
                  <c:v>48396</c:v>
                </c:pt>
                <c:pt idx="391">
                  <c:v>48427</c:v>
                </c:pt>
                <c:pt idx="392">
                  <c:v>48458</c:v>
                </c:pt>
                <c:pt idx="393">
                  <c:v>48488</c:v>
                </c:pt>
                <c:pt idx="394">
                  <c:v>48519</c:v>
                </c:pt>
                <c:pt idx="395">
                  <c:v>48549</c:v>
                </c:pt>
                <c:pt idx="396">
                  <c:v>48580</c:v>
                </c:pt>
                <c:pt idx="397">
                  <c:v>48611</c:v>
                </c:pt>
                <c:pt idx="398">
                  <c:v>48639</c:v>
                </c:pt>
                <c:pt idx="399">
                  <c:v>48670</c:v>
                </c:pt>
                <c:pt idx="400">
                  <c:v>48700</c:v>
                </c:pt>
                <c:pt idx="401">
                  <c:v>48731</c:v>
                </c:pt>
                <c:pt idx="402">
                  <c:v>48761</c:v>
                </c:pt>
                <c:pt idx="403">
                  <c:v>48792</c:v>
                </c:pt>
                <c:pt idx="404">
                  <c:v>48823</c:v>
                </c:pt>
                <c:pt idx="405">
                  <c:v>48853</c:v>
                </c:pt>
                <c:pt idx="406">
                  <c:v>48884</c:v>
                </c:pt>
                <c:pt idx="407">
                  <c:v>48914</c:v>
                </c:pt>
                <c:pt idx="408">
                  <c:v>48945</c:v>
                </c:pt>
                <c:pt idx="409">
                  <c:v>48976</c:v>
                </c:pt>
                <c:pt idx="410">
                  <c:v>49004</c:v>
                </c:pt>
                <c:pt idx="411">
                  <c:v>49035</c:v>
                </c:pt>
                <c:pt idx="412">
                  <c:v>49065</c:v>
                </c:pt>
                <c:pt idx="413">
                  <c:v>49096</c:v>
                </c:pt>
                <c:pt idx="414">
                  <c:v>49126</c:v>
                </c:pt>
                <c:pt idx="415">
                  <c:v>49157</c:v>
                </c:pt>
                <c:pt idx="416">
                  <c:v>49188</c:v>
                </c:pt>
                <c:pt idx="417">
                  <c:v>49218</c:v>
                </c:pt>
                <c:pt idx="418">
                  <c:v>49249</c:v>
                </c:pt>
                <c:pt idx="419">
                  <c:v>49279</c:v>
                </c:pt>
                <c:pt idx="420">
                  <c:v>49310</c:v>
                </c:pt>
                <c:pt idx="421">
                  <c:v>49341</c:v>
                </c:pt>
                <c:pt idx="422">
                  <c:v>49369</c:v>
                </c:pt>
                <c:pt idx="423">
                  <c:v>49400</c:v>
                </c:pt>
                <c:pt idx="424">
                  <c:v>49430</c:v>
                </c:pt>
                <c:pt idx="425">
                  <c:v>49461</c:v>
                </c:pt>
                <c:pt idx="426">
                  <c:v>49491</c:v>
                </c:pt>
                <c:pt idx="427">
                  <c:v>49522</c:v>
                </c:pt>
                <c:pt idx="428">
                  <c:v>49553</c:v>
                </c:pt>
                <c:pt idx="429">
                  <c:v>49583</c:v>
                </c:pt>
                <c:pt idx="430">
                  <c:v>49614</c:v>
                </c:pt>
                <c:pt idx="431">
                  <c:v>49644</c:v>
                </c:pt>
                <c:pt idx="432">
                  <c:v>49675</c:v>
                </c:pt>
                <c:pt idx="433">
                  <c:v>49706</c:v>
                </c:pt>
                <c:pt idx="434">
                  <c:v>49735</c:v>
                </c:pt>
                <c:pt idx="435">
                  <c:v>49766</c:v>
                </c:pt>
                <c:pt idx="436">
                  <c:v>49796</c:v>
                </c:pt>
                <c:pt idx="437">
                  <c:v>49827</c:v>
                </c:pt>
                <c:pt idx="438">
                  <c:v>49857</c:v>
                </c:pt>
                <c:pt idx="439">
                  <c:v>49888</c:v>
                </c:pt>
                <c:pt idx="440">
                  <c:v>49919</c:v>
                </c:pt>
                <c:pt idx="441">
                  <c:v>49949</c:v>
                </c:pt>
                <c:pt idx="442">
                  <c:v>49980</c:v>
                </c:pt>
                <c:pt idx="443">
                  <c:v>50010</c:v>
                </c:pt>
                <c:pt idx="444">
                  <c:v>50041</c:v>
                </c:pt>
                <c:pt idx="445">
                  <c:v>50072</c:v>
                </c:pt>
                <c:pt idx="446">
                  <c:v>50100</c:v>
                </c:pt>
                <c:pt idx="447">
                  <c:v>50131</c:v>
                </c:pt>
                <c:pt idx="448">
                  <c:v>50161</c:v>
                </c:pt>
                <c:pt idx="449">
                  <c:v>50192</c:v>
                </c:pt>
                <c:pt idx="450">
                  <c:v>50222</c:v>
                </c:pt>
                <c:pt idx="451">
                  <c:v>50253</c:v>
                </c:pt>
                <c:pt idx="452">
                  <c:v>50284</c:v>
                </c:pt>
                <c:pt idx="453">
                  <c:v>50314</c:v>
                </c:pt>
                <c:pt idx="454">
                  <c:v>50345</c:v>
                </c:pt>
                <c:pt idx="455">
                  <c:v>50375</c:v>
                </c:pt>
                <c:pt idx="456">
                  <c:v>50406</c:v>
                </c:pt>
                <c:pt idx="457">
                  <c:v>50437</c:v>
                </c:pt>
                <c:pt idx="458">
                  <c:v>50465</c:v>
                </c:pt>
                <c:pt idx="459">
                  <c:v>50496</c:v>
                </c:pt>
                <c:pt idx="460">
                  <c:v>50526</c:v>
                </c:pt>
                <c:pt idx="461">
                  <c:v>50557</c:v>
                </c:pt>
                <c:pt idx="462">
                  <c:v>50587</c:v>
                </c:pt>
                <c:pt idx="463">
                  <c:v>50618</c:v>
                </c:pt>
                <c:pt idx="464">
                  <c:v>50649</c:v>
                </c:pt>
                <c:pt idx="465">
                  <c:v>50679</c:v>
                </c:pt>
                <c:pt idx="466">
                  <c:v>50710</c:v>
                </c:pt>
                <c:pt idx="467">
                  <c:v>50740</c:v>
                </c:pt>
                <c:pt idx="468">
                  <c:v>50771</c:v>
                </c:pt>
                <c:pt idx="469">
                  <c:v>50802</c:v>
                </c:pt>
                <c:pt idx="470">
                  <c:v>50830</c:v>
                </c:pt>
                <c:pt idx="471">
                  <c:v>50861</c:v>
                </c:pt>
                <c:pt idx="472">
                  <c:v>50891</c:v>
                </c:pt>
                <c:pt idx="473">
                  <c:v>50922</c:v>
                </c:pt>
                <c:pt idx="474">
                  <c:v>50952</c:v>
                </c:pt>
                <c:pt idx="475">
                  <c:v>50983</c:v>
                </c:pt>
                <c:pt idx="476">
                  <c:v>51014</c:v>
                </c:pt>
                <c:pt idx="477">
                  <c:v>51044</c:v>
                </c:pt>
                <c:pt idx="478">
                  <c:v>51075</c:v>
                </c:pt>
                <c:pt idx="479">
                  <c:v>51105</c:v>
                </c:pt>
                <c:pt idx="480">
                  <c:v>51136</c:v>
                </c:pt>
              </c:numCache>
            </c:numRef>
          </c:cat>
          <c:val>
            <c:numRef>
              <c:f>Foglio2!$D$2:$D$482</c:f>
              <c:numCache>
                <c:formatCode>General</c:formatCode>
                <c:ptCount val="481"/>
                <c:pt idx="288" formatCode="&quot;€&quot;\ #,##0.000000">
                  <c:v>60.087000000000003</c:v>
                </c:pt>
                <c:pt idx="289" formatCode="&quot;€&quot;\ #,##0.000000">
                  <c:v>57.129734861895514</c:v>
                </c:pt>
                <c:pt idx="290" formatCode="&quot;€&quot;\ #,##0.000000">
                  <c:v>56.931588413705455</c:v>
                </c:pt>
                <c:pt idx="291" formatCode="&quot;€&quot;\ #,##0.000000">
                  <c:v>56.767846739851144</c:v>
                </c:pt>
                <c:pt idx="292" formatCode="&quot;€&quot;\ #,##0.000000">
                  <c:v>56.630126761019405</c:v>
                </c:pt>
                <c:pt idx="293" formatCode="&quot;€&quot;\ #,##0.000000">
                  <c:v>56.512962042847178</c:v>
                </c:pt>
                <c:pt idx="294" formatCode="&quot;€&quot;\ #,##0.000000">
                  <c:v>56.412554464983728</c:v>
                </c:pt>
                <c:pt idx="295" formatCode="&quot;€&quot;\ #,##0.000000">
                  <c:v>56.326138701336987</c:v>
                </c:pt>
                <c:pt idx="296" formatCode="&quot;€&quot;\ #,##0.000000">
                  <c:v>56.251627645001626</c:v>
                </c:pt>
                <c:pt idx="297" formatCode="&quot;€&quot;\ #,##0.000000">
                  <c:v>56.187400445251207</c:v>
                </c:pt>
                <c:pt idx="298" formatCode="&quot;€&quot;\ #,##0.000000">
                  <c:v>56.132168761212967</c:v>
                </c:pt>
                <c:pt idx="299" formatCode="&quot;€&quot;\ #,##0.000000">
                  <c:v>56.084888612933604</c:v>
                </c:pt>
                <c:pt idx="300" formatCode="&quot;€&quot;\ #,##0.000000">
                  <c:v>56.044700161681533</c:v>
                </c:pt>
                <c:pt idx="301" formatCode="&quot;€&quot;\ #,##0.000000">
                  <c:v>56.010885312713754</c:v>
                </c:pt>
                <c:pt idx="302" formatCode="&quot;€&quot;\ #,##0.000000">
                  <c:v>55.982837090531838</c:v>
                </c:pt>
                <c:pt idx="303" formatCode="&quot;€&quot;\ #,##0.000000">
                  <c:v>55.960037023251772</c:v>
                </c:pt>
                <c:pt idx="304" formatCode="&quot;€&quot;\ #,##0.000000">
                  <c:v>55.942038116666659</c:v>
                </c:pt>
                <c:pt idx="305" formatCode="&quot;€&quot;\ #,##0.000000">
                  <c:v>55.928451817473672</c:v>
                </c:pt>
                <c:pt idx="306" formatCode="&quot;€&quot;\ #,##0.000000">
                  <c:v>55.918937879993265</c:v>
                </c:pt>
                <c:pt idx="307" formatCode="&quot;€&quot;\ #,##0.000000">
                  <c:v>55.913196383451123</c:v>
                </c:pt>
                <c:pt idx="308" formatCode="&quot;€&quot;\ #,##0.000000">
                  <c:v>55.910961367251666</c:v>
                </c:pt>
                <c:pt idx="309" formatCode="&quot;€&quot;\ #,##0.000000">
                  <c:v>55.911995700817158</c:v>
                </c:pt>
                <c:pt idx="310" formatCode="&quot;€&quot;\ #,##0.000000">
                  <c:v>55.916086907506312</c:v>
                </c:pt>
                <c:pt idx="311" formatCode="&quot;€&quot;\ #,##0.000000">
                  <c:v>55.923043734441706</c:v>
                </c:pt>
                <c:pt idx="312" formatCode="&quot;€&quot;\ #,##0.000000">
                  <c:v>55.932693311698841</c:v>
                </c:pt>
                <c:pt idx="313" formatCode="&quot;€&quot;\ #,##0.000000">
                  <c:v>55.944878781704631</c:v>
                </c:pt>
                <c:pt idx="314" formatCode="&quot;€&quot;\ #,##0.000000">
                  <c:v>55.959457307147495</c:v>
                </c:pt>
                <c:pt idx="315" formatCode="&quot;€&quot;\ #,##0.000000">
                  <c:v>55.976298386105967</c:v>
                </c:pt>
                <c:pt idx="316" formatCode="&quot;€&quot;\ #,##0.000000">
                  <c:v>55.995282418443452</c:v>
                </c:pt>
                <c:pt idx="317" formatCode="&quot;€&quot;\ #,##0.000000">
                  <c:v>56.016299479170272</c:v>
                </c:pt>
                <c:pt idx="318" formatCode="&quot;€&quot;\ #,##0.000000">
                  <c:v>56.039248263414336</c:v>
                </c:pt>
                <c:pt idx="319" formatCode="&quot;€&quot;\ #,##0.000000">
                  <c:v>56.064035174564182</c:v>
                </c:pt>
                <c:pt idx="320" formatCode="&quot;€&quot;\ #,##0.000000">
                  <c:v>56.090573532551019</c:v>
                </c:pt>
                <c:pt idx="321" formatCode="&quot;€&quot;\ #,##0.000000">
                  <c:v>56.118782883490589</c:v>
                </c:pt>
                <c:pt idx="322" formatCode="&quot;€&quot;\ #,##0.000000">
                  <c:v>56.14858839527664</c:v>
                </c:pt>
                <c:pt idx="323" formatCode="&quot;€&quot;\ #,##0.000000">
                  <c:v>56.179920326411114</c:v>
                </c:pt>
                <c:pt idx="324" formatCode="&quot;€&quot;\ #,##0.000000">
                  <c:v>56.212713557519095</c:v>
                </c:pt>
                <c:pt idx="325" formatCode="&quot;€&quot;\ #,##0.000000">
                  <c:v>56.246907176747314</c:v>
                </c:pt>
                <c:pt idx="326" formatCode="&quot;€&quot;\ #,##0.000000">
                  <c:v>56.282444111667722</c:v>
                </c:pt>
                <c:pt idx="327" formatCode="&quot;€&quot;\ #,##0.000000">
                  <c:v>56.319270801472499</c:v>
                </c:pt>
                <c:pt idx="328" formatCode="&quot;€&quot;\ #,##0.000000">
                  <c:v>56.357336904204118</c:v>
                </c:pt>
                <c:pt idx="329" formatCode="&quot;€&quot;\ #,##0.000000">
                  <c:v>56.396595034555077</c:v>
                </c:pt>
                <c:pt idx="330" formatCode="&quot;€&quot;\ #,##0.000000">
                  <c:v>56.43700052842933</c:v>
                </c:pt>
                <c:pt idx="331" formatCode="&quot;€&quot;\ #,##0.000000">
                  <c:v>56.478511231004759</c:v>
                </c:pt>
                <c:pt idx="332" formatCode="&quot;€&quot;\ #,##0.000000">
                  <c:v>56.521087305495634</c:v>
                </c:pt>
                <c:pt idx="333" formatCode="&quot;€&quot;\ #,##0.000000">
                  <c:v>56.564691060199344</c:v>
                </c:pt>
                <c:pt idx="334" formatCode="&quot;€&quot;\ #,##0.000000">
                  <c:v>56.60928679173837</c:v>
                </c:pt>
                <c:pt idx="335" formatCode="&quot;€&quot;\ #,##0.000000">
                  <c:v>56.654840642683894</c:v>
                </c:pt>
                <c:pt idx="336" formatCode="&quot;€&quot;\ #,##0.000000">
                  <c:v>56.701320471983216</c:v>
                </c:pt>
                <c:pt idx="337" formatCode="&quot;€&quot;\ #,##0.000000">
                  <c:v>56.748695736812977</c:v>
                </c:pt>
                <c:pt idx="338" formatCode="&quot;€&quot;\ #,##0.000000">
                  <c:v>56.796937384652338</c:v>
                </c:pt>
                <c:pt idx="339" formatCode="&quot;€&quot;\ #,##0.000000">
                  <c:v>56.846017754517682</c:v>
                </c:pt>
                <c:pt idx="340" formatCode="&quot;€&quot;\ #,##0.000000">
                  <c:v>56.895910486427113</c:v>
                </c:pt>
                <c:pt idx="341" formatCode="&quot;€&quot;\ #,##0.000000">
                  <c:v>56.946590438273525</c:v>
                </c:pt>
                <c:pt idx="342" formatCode="&quot;€&quot;\ #,##0.000000">
                  <c:v>56.998033609379263</c:v>
                </c:pt>
                <c:pt idx="343" formatCode="&quot;€&quot;\ #,##0.000000">
                  <c:v>57.050217070089019</c:v>
                </c:pt>
                <c:pt idx="344" formatCode="&quot;€&quot;\ #,##0.000000">
                  <c:v>57.103118896828633</c:v>
                </c:pt>
                <c:pt idx="345" formatCode="&quot;€&quot;\ #,##0.000000">
                  <c:v>57.156718112121226</c:v>
                </c:pt>
                <c:pt idx="346" formatCode="&quot;€&quot;\ #,##0.000000">
                  <c:v>57.210994629106281</c:v>
                </c:pt>
                <c:pt idx="347" formatCode="&quot;€&quot;\ #,##0.000000">
                  <c:v>57.265929200156485</c:v>
                </c:pt>
                <c:pt idx="348" formatCode="&quot;€&quot;\ #,##0.000000">
                  <c:v>57.321503369228573</c:v>
                </c:pt>
                <c:pt idx="349" formatCode="&quot;€&quot;\ #,##0.000000">
                  <c:v>57.377699427622829</c:v>
                </c:pt>
                <c:pt idx="350" formatCode="&quot;€&quot;\ #,##0.000000">
                  <c:v>57.434500372858189</c:v>
                </c:pt>
                <c:pt idx="351" formatCode="&quot;€&quot;\ #,##0.000000">
                  <c:v>57.49188987039949</c:v>
                </c:pt>
                <c:pt idx="352" formatCode="&quot;€&quot;\ #,##0.000000">
                  <c:v>57.549852217999216</c:v>
                </c:pt>
                <c:pt idx="353" formatCode="&quot;€&quot;\ #,##0.000000">
                  <c:v>57.608372312439194</c:v>
                </c:pt>
                <c:pt idx="354" formatCode="&quot;€&quot;\ #,##0.000000">
                  <c:v>57.667435618478173</c:v>
                </c:pt>
                <c:pt idx="355" formatCode="&quot;€&quot;\ #,##0.000000">
                  <c:v>57.727028139829166</c:v>
                </c:pt>
                <c:pt idx="356" formatCode="&quot;€&quot;\ #,##0.000000">
                  <c:v>57.787136392007483</c:v>
                </c:pt>
                <c:pt idx="357" formatCode="&quot;€&quot;\ #,##0.000000">
                  <c:v>57.847747376904024</c:v>
                </c:pt>
                <c:pt idx="358" formatCode="&quot;€&quot;\ #,##0.000000">
                  <c:v>57.908848558952393</c:v>
                </c:pt>
                <c:pt idx="359" formatCode="&quot;€&quot;\ #,##0.000000">
                  <c:v>57.970427842769325</c:v>
                </c:pt>
                <c:pt idx="360" formatCode="&quot;€&quot;\ #,##0.000000">
                  <c:v>58.032473552159217</c:v>
                </c:pt>
                <c:pt idx="361" formatCode="&quot;€&quot;\ #,##0.000000">
                  <c:v>58.094974410382221</c:v>
                </c:pt>
                <c:pt idx="362" formatCode="&quot;€&quot;\ #,##0.000000">
                  <c:v>58.157919521594899</c:v>
                </c:pt>
                <c:pt idx="363" formatCode="&quot;€&quot;\ #,##0.000000">
                  <c:v>58.221298353379026</c:v>
                </c:pt>
                <c:pt idx="364" formatCode="&quot;€&quot;\ #,##0.000000">
                  <c:v>58.285100720282266</c:v>
                </c:pt>
                <c:pt idx="365" formatCode="&quot;€&quot;\ #,##0.000000">
                  <c:v>58.349316768299857</c:v>
                </c:pt>
                <c:pt idx="366" formatCode="&quot;€&quot;\ #,##0.000000">
                  <c:v>58.41393696023254</c:v>
                </c:pt>
                <c:pt idx="367" formatCode="&quot;€&quot;\ #,##0.000000">
                  <c:v>58.478952061861428</c:v>
                </c:pt>
                <c:pt idx="368" formatCode="&quot;€&quot;\ #,##0.000000">
                  <c:v>58.544353128884509</c:v>
                </c:pt>
                <c:pt idx="369" formatCode="&quot;€&quot;\ #,##0.000000">
                  <c:v>58.610131494564712</c:v>
                </c:pt>
                <c:pt idx="370" formatCode="&quot;€&quot;\ #,##0.000000">
                  <c:v>58.676278758042415</c:v>
                </c:pt>
                <c:pt idx="371" formatCode="&quot;€&quot;\ #,##0.000000">
                  <c:v>58.742786773269707</c:v>
                </c:pt>
                <c:pt idx="372" formatCode="&quot;€&quot;\ #,##0.000000">
                  <c:v>58.809647638526215</c:v>
                </c:pt>
                <c:pt idx="373" formatCode="&quot;€&quot;\ #,##0.000000">
                  <c:v>58.876853686480089</c:v>
                </c:pt>
                <c:pt idx="374" formatCode="&quot;€&quot;\ #,##0.000000">
                  <c:v>58.944397474759441</c:v>
                </c:pt>
                <c:pt idx="375" formatCode="&quot;€&quot;\ #,##0.000000">
                  <c:v>59.012271777003235</c:v>
                </c:pt>
                <c:pt idx="376" formatCode="&quot;€&quot;\ #,##0.000000">
                  <c:v>59.080469574361786</c:v>
                </c:pt>
                <c:pt idx="377" formatCode="&quot;€&quot;\ #,##0.000000">
                  <c:v>59.148984047419837</c:v>
                </c:pt>
                <c:pt idx="378" formatCode="&quot;€&quot;\ #,##0.000000">
                  <c:v>59.217808568516944</c:v>
                </c:pt>
                <c:pt idx="379" formatCode="&quot;€&quot;\ #,##0.000000">
                  <c:v>59.28693669444138</c:v>
                </c:pt>
                <c:pt idx="380" formatCode="&quot;€&quot;\ #,##0.000000">
                  <c:v>59.356362159476021</c:v>
                </c:pt>
                <c:pt idx="381" formatCode="&quot;€&quot;\ #,##0.000000">
                  <c:v>59.426078868775292</c:v>
                </c:pt>
                <c:pt idx="382" formatCode="&quot;€&quot;\ #,##0.000000">
                  <c:v>59.496080892054664</c:v>
                </c:pt>
                <c:pt idx="383" formatCode="&quot;€&quot;\ #,##0.000000">
                  <c:v>59.566362457574499</c:v>
                </c:pt>
                <c:pt idx="384" formatCode="&quot;€&quot;\ #,##0.000000">
                  <c:v>59.63691794640205</c:v>
                </c:pt>
                <c:pt idx="385" formatCode="&quot;€&quot;\ #,##0.000000">
                  <c:v>59.707741886935686</c:v>
                </c:pt>
                <c:pt idx="386" formatCode="&quot;€&quot;\ #,##0.000000">
                  <c:v>59.778828949677319</c:v>
                </c:pt>
                <c:pt idx="387" formatCode="&quot;€&quot;\ #,##0.000000">
                  <c:v>59.850173942239216</c:v>
                </c:pt>
                <c:pt idx="388" formatCode="&quot;€&quot;\ #,##0.000000">
                  <c:v>59.921771804572543</c:v>
                </c:pt>
                <c:pt idx="389" formatCode="&quot;€&quot;\ #,##0.000000">
                  <c:v>59.993617604405742</c:v>
                </c:pt>
                <c:pt idx="390" formatCode="&quot;€&quot;\ #,##0.000000">
                  <c:v>60.065706532881762</c:v>
                </c:pt>
                <c:pt idx="391" formatCode="&quot;€&quot;\ #,##0.000000">
                  <c:v>60.138033900383562</c:v>
                </c:pt>
                <c:pt idx="392" formatCode="&quot;€&quot;\ #,##0.000000">
                  <c:v>60.210595132537961</c:v>
                </c:pt>
                <c:pt idx="393" formatCode="&quot;€&quot;\ #,##0.000000">
                  <c:v>60.28338576638896</c:v>
                </c:pt>
                <c:pt idx="394" formatCode="&quot;€&quot;\ #,##0.000000">
                  <c:v>60.35640144673156</c:v>
                </c:pt>
                <c:pt idx="395" formatCode="&quot;€&quot;\ #,##0.000000">
                  <c:v>60.429637922598161</c:v>
                </c:pt>
                <c:pt idx="396" formatCode="&quot;€&quot;\ #,##0.000000">
                  <c:v>60.503091043889654</c:v>
                </c:pt>
                <c:pt idx="397" formatCode="&quot;€&quot;\ #,##0.000000">
                  <c:v>60.576756758144313</c:v>
                </c:pt>
                <c:pt idx="398" formatCode="&quot;€&quot;\ #,##0.000000">
                  <c:v>60.650631107437448</c:v>
                </c:pt>
                <c:pt idx="399" formatCode="&quot;€&quot;\ #,##0.000000">
                  <c:v>60.724710225405474</c:v>
                </c:pt>
                <c:pt idx="400" formatCode="&quot;€&quot;\ #,##0.000000">
                  <c:v>60.798990334388421</c:v>
                </c:pt>
                <c:pt idx="401" formatCode="&quot;€&quot;\ #,##0.000000">
                  <c:v>60.873467742685207</c:v>
                </c:pt>
                <c:pt idx="402" formatCode="&quot;€&quot;\ #,##0.000000">
                  <c:v>60.948138841916276</c:v>
                </c:pt>
                <c:pt idx="403" formatCode="&quot;€&quot;\ #,##0.000000">
                  <c:v>61.023000104488418</c:v>
                </c:pt>
                <c:pt idx="404" formatCode="&quot;€&quot;\ #,##0.000000">
                  <c:v>61.098048081157259</c:v>
                </c:pt>
                <c:pt idx="405" formatCode="&quot;€&quot;\ #,##0.000000">
                  <c:v>61.173279398682553</c:v>
                </c:pt>
                <c:pt idx="406" formatCode="&quot;€&quot;\ #,##0.000000">
                  <c:v>61.248690757572334</c:v>
                </c:pt>
                <c:pt idx="407" formatCode="&quot;€&quot;\ #,##0.000000">
                  <c:v>61.324278929911529</c:v>
                </c:pt>
                <c:pt idx="408" formatCode="&quot;€&quot;\ #,##0.000000">
                  <c:v>61.400040757271533</c:v>
                </c:pt>
                <c:pt idx="409" formatCode="&quot;€&quot;\ #,##0.000000">
                  <c:v>61.475973148696887</c:v>
                </c:pt>
                <c:pt idx="410" formatCode="&quot;€&quot;\ #,##0.000000">
                  <c:v>61.552073078765716</c:v>
                </c:pt>
                <c:pt idx="411" formatCode="&quot;€&quot;\ #,##0.000000">
                  <c:v>61.628337585720573</c:v>
                </c:pt>
                <c:pt idx="412" formatCode="&quot;€&quot;\ #,##0.000000">
                  <c:v>61.704763769666727</c:v>
                </c:pt>
                <c:pt idx="413" formatCode="&quot;€&quot;\ #,##0.000000">
                  <c:v>61.781348790834983</c:v>
                </c:pt>
                <c:pt idx="414" formatCode="&quot;€&quot;\ #,##0.000000">
                  <c:v>61.858089867905917</c:v>
                </c:pt>
                <c:pt idx="415" formatCode="&quot;€&quot;\ #,##0.000000">
                  <c:v>61.934984276393422</c:v>
                </c:pt>
                <c:pt idx="416" formatCode="&quot;€&quot;\ #,##0.000000">
                  <c:v>62.012029347084521</c:v>
                </c:pt>
                <c:pt idx="417" formatCode="&quot;€&quot;\ #,##0.000000">
                  <c:v>62.089222464533499</c:v>
                </c:pt>
                <c:pt idx="418" formatCode="&quot;€&quot;\ #,##0.000000">
                  <c:v>62.166561065607702</c:v>
                </c:pt>
                <c:pt idx="419" formatCode="&quot;€&quot;\ #,##0.000000">
                  <c:v>62.244042638083229</c:v>
                </c:pt>
                <c:pt idx="420" formatCode="&quot;€&quot;\ #,##0.000000">
                  <c:v>62.321664719288094</c:v>
                </c:pt>
                <c:pt idx="421" formatCode="&quot;€&quot;\ #,##0.000000">
                  <c:v>62.399424894791217</c:v>
                </c:pt>
                <c:pt idx="422" formatCode="&quot;€&quot;\ #,##0.000000">
                  <c:v>62.477320797135178</c:v>
                </c:pt>
                <c:pt idx="423" formatCode="&quot;€&quot;\ #,##0.000000">
                  <c:v>62.555350104610994</c:v>
                </c:pt>
                <c:pt idx="424" formatCode="&quot;€&quot;\ #,##0.000000">
                  <c:v>62.63351054007348</c:v>
                </c:pt>
                <c:pt idx="425" formatCode="&quot;€&quot;\ #,##0.000000">
                  <c:v>62.711799869795087</c:v>
                </c:pt>
                <c:pt idx="426" formatCode="&quot;€&quot;\ #,##0.000000">
                  <c:v>62.79021590235719</c:v>
                </c:pt>
                <c:pt idx="427" formatCode="&quot;€&quot;\ #,##0.000000">
                  <c:v>62.868756487577045</c:v>
                </c:pt>
                <c:pt idx="428" formatCode="&quot;€&quot;\ #,##0.000000">
                  <c:v>62.947419515469264</c:v>
                </c:pt>
                <c:pt idx="429" formatCode="&quot;€&quot;\ #,##0.000000">
                  <c:v>63.02620291524012</c:v>
                </c:pt>
                <c:pt idx="430" formatCode="&quot;€&quot;\ #,##0.000000">
                  <c:v>63.10510465431387</c:v>
                </c:pt>
                <c:pt idx="431" formatCode="&quot;€&quot;\ #,##0.000000">
                  <c:v>63.18412273738943</c:v>
                </c:pt>
                <c:pt idx="432" formatCode="&quot;€&quot;\ #,##0.000000">
                  <c:v>63.263255205526654</c:v>
                </c:pt>
                <c:pt idx="433" formatCode="&quot;€&quot;\ #,##0.000000">
                  <c:v>63.34250013526075</c:v>
                </c:pt>
                <c:pt idx="434" formatCode="&quot;€&quot;\ #,##0.000000">
                  <c:v>63.421855637744002</c:v>
                </c:pt>
                <c:pt idx="435" formatCode="&quot;€&quot;\ #,##0.000000">
                  <c:v>63.501319857913785</c:v>
                </c:pt>
                <c:pt idx="436" formatCode="&quot;€&quot;\ #,##0.000000">
                  <c:v>63.58089097368574</c:v>
                </c:pt>
                <c:pt idx="437" formatCode="&quot;€&quot;\ #,##0.000000">
                  <c:v>63.660567195171282</c:v>
                </c:pt>
                <c:pt idx="438" formatCode="&quot;€&quot;\ #,##0.000000">
                  <c:v>63.74034676391863</c:v>
                </c:pt>
                <c:pt idx="439" formatCode="&quot;€&quot;\ #,##0.000000">
                  <c:v>63.820227952176424</c:v>
                </c:pt>
                <c:pt idx="440" formatCode="&quot;€&quot;\ #,##0.000000">
                  <c:v>63.900209062179009</c:v>
                </c:pt>
                <c:pt idx="441" formatCode="&quot;€&quot;\ #,##0.000000">
                  <c:v>63.98028842545294</c:v>
                </c:pt>
                <c:pt idx="442" formatCode="&quot;€&quot;\ #,##0.000000">
                  <c:v>64.060464402143481</c:v>
                </c:pt>
                <c:pt idx="443" formatCode="&quot;€&quot;\ #,##0.000000">
                  <c:v>64.140735380360908</c:v>
                </c:pt>
                <c:pt idx="444" formatCode="&quot;€&quot;\ #,##0.000000">
                  <c:v>64.221099775545468</c:v>
                </c:pt>
                <c:pt idx="445" formatCode="&quot;€&quot;\ #,##0.000000">
                  <c:v>64.301556029850659</c:v>
                </c:pt>
                <c:pt idx="446" formatCode="&quot;€&quot;\ #,##0.000000">
                  <c:v>64.382102611544056</c:v>
                </c:pt>
                <c:pt idx="447" formatCode="&quot;€&quot;\ #,##0.000000">
                  <c:v>64.462738014425113</c:v>
                </c:pt>
                <c:pt idx="448" formatCode="&quot;€&quot;\ #,##0.000000">
                  <c:v>64.543460757259226</c:v>
                </c:pt>
                <c:pt idx="449" formatCode="&quot;€&quot;\ #,##0.000000">
                  <c:v>64.624269383227826</c:v>
                </c:pt>
                <c:pt idx="450" formatCode="&quot;€&quot;\ #,##0.000000">
                  <c:v>64.705162459393705</c:v>
                </c:pt>
                <c:pt idx="451" formatCode="&quot;€&quot;\ #,##0.000000">
                  <c:v>64.786138576180932</c:v>
                </c:pt>
                <c:pt idx="452" formatCode="&quot;€&quot;\ #,##0.000000">
                  <c:v>64.867196346869406</c:v>
                </c:pt>
                <c:pt idx="453" formatCode="&quot;€&quot;\ #,##0.000000">
                  <c:v>64.948334407102806</c:v>
                </c:pt>
                <c:pt idx="454" formatCode="&quot;€&quot;\ #,##0.000000">
                  <c:v>65.029551414410349</c:v>
                </c:pt>
                <c:pt idx="455" formatCode="&quot;€&quot;\ #,##0.000000">
                  <c:v>65.110846047741035</c:v>
                </c:pt>
                <c:pt idx="456" formatCode="&quot;€&quot;\ #,##0.000000">
                  <c:v>65.192217007010697</c:v>
                </c:pt>
                <c:pt idx="457" formatCode="&quot;€&quot;\ #,##0.000000">
                  <c:v>65.273663012660961</c:v>
                </c:pt>
                <c:pt idx="458" formatCode="&quot;€&quot;\ #,##0.000000">
                  <c:v>65.355182805230072</c:v>
                </c:pt>
                <c:pt idx="459" formatCode="&quot;€&quot;\ #,##0.000000">
                  <c:v>65.436775144934799</c:v>
                </c:pt>
                <c:pt idx="460" formatCode="&quot;€&quot;\ #,##0.000000">
                  <c:v>65.518438811263593</c:v>
                </c:pt>
                <c:pt idx="461" formatCode="&quot;€&quot;\ #,##0.000000">
                  <c:v>65.600172602580187</c:v>
                </c:pt>
                <c:pt idx="462" formatCode="&quot;€&quot;\ #,##0.000000">
                  <c:v>65.681975335737476</c:v>
                </c:pt>
                <c:pt idx="463" formatCode="&quot;€&quot;\ #,##0.000000">
                  <c:v>65.763845845701397</c:v>
                </c:pt>
                <c:pt idx="464" formatCode="&quot;€&quot;\ #,##0.000000">
                  <c:v>65.845782985184499</c:v>
                </c:pt>
                <c:pt idx="465" formatCode="&quot;€&quot;\ #,##0.000000">
                  <c:v>65.927785624288816</c:v>
                </c:pt>
                <c:pt idx="466" formatCode="&quot;€&quot;\ #,##0.000000">
                  <c:v>66.009852650157754</c:v>
                </c:pt>
                <c:pt idx="467" formatCode="&quot;€&quot;\ #,##0.000000">
                  <c:v>66.091982966636905</c:v>
                </c:pt>
                <c:pt idx="468" formatCode="&quot;€&quot;\ #,##0.000000">
                  <c:v>66.174175493943153</c:v>
                </c:pt>
                <c:pt idx="469" formatCode="&quot;€&quot;\ #,##0.000000">
                  <c:v>66.256429168342365</c:v>
                </c:pt>
                <c:pt idx="470" formatCode="&quot;€&quot;\ #,##0.000000">
                  <c:v>66.33874294183471</c:v>
                </c:pt>
                <c:pt idx="471" formatCode="&quot;€&quot;\ #,##0.000000">
                  <c:v>66.421115781848002</c:v>
                </c:pt>
                <c:pt idx="472" formatCode="&quot;€&quot;\ #,##0.000000">
                  <c:v>66.50354667093859</c:v>
                </c:pt>
                <c:pt idx="473" formatCode="&quot;€&quot;\ #,##0.000000">
                  <c:v>66.586034606499382</c:v>
                </c:pt>
                <c:pt idx="474" formatCode="&quot;€&quot;\ #,##0.000000">
                  <c:v>66.668578600475115</c:v>
                </c:pt>
                <c:pt idx="475" formatCode="&quot;€&quot;\ #,##0.000000">
                  <c:v>66.751177679084407</c:v>
                </c:pt>
                <c:pt idx="476" formatCode="&quot;€&quot;\ #,##0.000000">
                  <c:v>66.833830882548668</c:v>
                </c:pt>
                <c:pt idx="477" formatCode="&quot;€&quot;\ #,##0.000000">
                  <c:v>66.916537264827298</c:v>
                </c:pt>
                <c:pt idx="478" formatCode="&quot;€&quot;\ #,##0.000000">
                  <c:v>66.999295893359275</c:v>
                </c:pt>
                <c:pt idx="479" formatCode="&quot;€&quot;\ #,##0.000000">
                  <c:v>67.082105848810926</c:v>
                </c:pt>
                <c:pt idx="480" formatCode="&quot;€&quot;\ #,##0.000000">
                  <c:v>67.164966224829612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A-4948-82E4-F8F08B0F233E}"/>
            </c:ext>
          </c:extLst>
        </c:ser>
        <c:ser>
          <c:idx val="3"/>
          <c:order val="3"/>
          <c:tx>
            <c:strRef>
              <c:f>Foglio2!$E$1</c:f>
              <c:strCache>
                <c:ptCount val="1"/>
                <c:pt idx="0">
                  <c:v>Limite di confidenza superiore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Foglio2!$A$2:$A$482</c:f>
              <c:numCache>
                <c:formatCode>mmm\-yy</c:formatCode>
                <c:ptCount val="48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  <c:pt idx="306">
                  <c:v>45839</c:v>
                </c:pt>
                <c:pt idx="307">
                  <c:v>45870</c:v>
                </c:pt>
                <c:pt idx="308">
                  <c:v>45901</c:v>
                </c:pt>
                <c:pt idx="309">
                  <c:v>45931</c:v>
                </c:pt>
                <c:pt idx="310">
                  <c:v>45962</c:v>
                </c:pt>
                <c:pt idx="311">
                  <c:v>45992</c:v>
                </c:pt>
                <c:pt idx="312">
                  <c:v>46023</c:v>
                </c:pt>
                <c:pt idx="313">
                  <c:v>46054</c:v>
                </c:pt>
                <c:pt idx="314">
                  <c:v>46082</c:v>
                </c:pt>
                <c:pt idx="315">
                  <c:v>46113</c:v>
                </c:pt>
                <c:pt idx="316">
                  <c:v>46143</c:v>
                </c:pt>
                <c:pt idx="317">
                  <c:v>46174</c:v>
                </c:pt>
                <c:pt idx="318">
                  <c:v>46204</c:v>
                </c:pt>
                <c:pt idx="319">
                  <c:v>46235</c:v>
                </c:pt>
                <c:pt idx="320">
                  <c:v>46266</c:v>
                </c:pt>
                <c:pt idx="321">
                  <c:v>46296</c:v>
                </c:pt>
                <c:pt idx="322">
                  <c:v>46327</c:v>
                </c:pt>
                <c:pt idx="323">
                  <c:v>46357</c:v>
                </c:pt>
                <c:pt idx="324">
                  <c:v>46388</c:v>
                </c:pt>
                <c:pt idx="325">
                  <c:v>46419</c:v>
                </c:pt>
                <c:pt idx="326">
                  <c:v>46447</c:v>
                </c:pt>
                <c:pt idx="327">
                  <c:v>46478</c:v>
                </c:pt>
                <c:pt idx="328">
                  <c:v>46508</c:v>
                </c:pt>
                <c:pt idx="329">
                  <c:v>46539</c:v>
                </c:pt>
                <c:pt idx="330">
                  <c:v>46569</c:v>
                </c:pt>
                <c:pt idx="331">
                  <c:v>46600</c:v>
                </c:pt>
                <c:pt idx="332">
                  <c:v>46631</c:v>
                </c:pt>
                <c:pt idx="333">
                  <c:v>46661</c:v>
                </c:pt>
                <c:pt idx="334">
                  <c:v>46692</c:v>
                </c:pt>
                <c:pt idx="335">
                  <c:v>46722</c:v>
                </c:pt>
                <c:pt idx="336">
                  <c:v>46753</c:v>
                </c:pt>
                <c:pt idx="337">
                  <c:v>46784</c:v>
                </c:pt>
                <c:pt idx="338">
                  <c:v>46813</c:v>
                </c:pt>
                <c:pt idx="339">
                  <c:v>46844</c:v>
                </c:pt>
                <c:pt idx="340">
                  <c:v>46874</c:v>
                </c:pt>
                <c:pt idx="341">
                  <c:v>46905</c:v>
                </c:pt>
                <c:pt idx="342">
                  <c:v>46935</c:v>
                </c:pt>
                <c:pt idx="343">
                  <c:v>46966</c:v>
                </c:pt>
                <c:pt idx="344">
                  <c:v>46997</c:v>
                </c:pt>
                <c:pt idx="345">
                  <c:v>47027</c:v>
                </c:pt>
                <c:pt idx="346">
                  <c:v>47058</c:v>
                </c:pt>
                <c:pt idx="347">
                  <c:v>47088</c:v>
                </c:pt>
                <c:pt idx="348">
                  <c:v>47119</c:v>
                </c:pt>
                <c:pt idx="349">
                  <c:v>47150</c:v>
                </c:pt>
                <c:pt idx="350">
                  <c:v>47178</c:v>
                </c:pt>
                <c:pt idx="351">
                  <c:v>47209</c:v>
                </c:pt>
                <c:pt idx="352">
                  <c:v>47239</c:v>
                </c:pt>
                <c:pt idx="353">
                  <c:v>47270</c:v>
                </c:pt>
                <c:pt idx="354">
                  <c:v>47300</c:v>
                </c:pt>
                <c:pt idx="355">
                  <c:v>47331</c:v>
                </c:pt>
                <c:pt idx="356">
                  <c:v>47362</c:v>
                </c:pt>
                <c:pt idx="357">
                  <c:v>47392</c:v>
                </c:pt>
                <c:pt idx="358">
                  <c:v>47423</c:v>
                </c:pt>
                <c:pt idx="359">
                  <c:v>47453</c:v>
                </c:pt>
                <c:pt idx="360">
                  <c:v>47484</c:v>
                </c:pt>
                <c:pt idx="361">
                  <c:v>47515</c:v>
                </c:pt>
                <c:pt idx="362">
                  <c:v>47543</c:v>
                </c:pt>
                <c:pt idx="363">
                  <c:v>47574</c:v>
                </c:pt>
                <c:pt idx="364">
                  <c:v>47604</c:v>
                </c:pt>
                <c:pt idx="365">
                  <c:v>47635</c:v>
                </c:pt>
                <c:pt idx="366">
                  <c:v>47665</c:v>
                </c:pt>
                <c:pt idx="367">
                  <c:v>47696</c:v>
                </c:pt>
                <c:pt idx="368">
                  <c:v>47727</c:v>
                </c:pt>
                <c:pt idx="369">
                  <c:v>47757</c:v>
                </c:pt>
                <c:pt idx="370">
                  <c:v>47788</c:v>
                </c:pt>
                <c:pt idx="371">
                  <c:v>47818</c:v>
                </c:pt>
                <c:pt idx="372">
                  <c:v>47849</c:v>
                </c:pt>
                <c:pt idx="373">
                  <c:v>47880</c:v>
                </c:pt>
                <c:pt idx="374">
                  <c:v>47908</c:v>
                </c:pt>
                <c:pt idx="375">
                  <c:v>47939</c:v>
                </c:pt>
                <c:pt idx="376">
                  <c:v>47969</c:v>
                </c:pt>
                <c:pt idx="377">
                  <c:v>48000</c:v>
                </c:pt>
                <c:pt idx="378">
                  <c:v>48030</c:v>
                </c:pt>
                <c:pt idx="379">
                  <c:v>48061</c:v>
                </c:pt>
                <c:pt idx="380">
                  <c:v>48092</c:v>
                </c:pt>
                <c:pt idx="381">
                  <c:v>48122</c:v>
                </c:pt>
                <c:pt idx="382">
                  <c:v>48153</c:v>
                </c:pt>
                <c:pt idx="383">
                  <c:v>48183</c:v>
                </c:pt>
                <c:pt idx="384">
                  <c:v>48214</c:v>
                </c:pt>
                <c:pt idx="385">
                  <c:v>48245</c:v>
                </c:pt>
                <c:pt idx="386">
                  <c:v>48274</c:v>
                </c:pt>
                <c:pt idx="387">
                  <c:v>48305</c:v>
                </c:pt>
                <c:pt idx="388">
                  <c:v>48335</c:v>
                </c:pt>
                <c:pt idx="389">
                  <c:v>48366</c:v>
                </c:pt>
                <c:pt idx="390">
                  <c:v>48396</c:v>
                </c:pt>
                <c:pt idx="391">
                  <c:v>48427</c:v>
                </c:pt>
                <c:pt idx="392">
                  <c:v>48458</c:v>
                </c:pt>
                <c:pt idx="393">
                  <c:v>48488</c:v>
                </c:pt>
                <c:pt idx="394">
                  <c:v>48519</c:v>
                </c:pt>
                <c:pt idx="395">
                  <c:v>48549</c:v>
                </c:pt>
                <c:pt idx="396">
                  <c:v>48580</c:v>
                </c:pt>
                <c:pt idx="397">
                  <c:v>48611</c:v>
                </c:pt>
                <c:pt idx="398">
                  <c:v>48639</c:v>
                </c:pt>
                <c:pt idx="399">
                  <c:v>48670</c:v>
                </c:pt>
                <c:pt idx="400">
                  <c:v>48700</c:v>
                </c:pt>
                <c:pt idx="401">
                  <c:v>48731</c:v>
                </c:pt>
                <c:pt idx="402">
                  <c:v>48761</c:v>
                </c:pt>
                <c:pt idx="403">
                  <c:v>48792</c:v>
                </c:pt>
                <c:pt idx="404">
                  <c:v>48823</c:v>
                </c:pt>
                <c:pt idx="405">
                  <c:v>48853</c:v>
                </c:pt>
                <c:pt idx="406">
                  <c:v>48884</c:v>
                </c:pt>
                <c:pt idx="407">
                  <c:v>48914</c:v>
                </c:pt>
                <c:pt idx="408">
                  <c:v>48945</c:v>
                </c:pt>
                <c:pt idx="409">
                  <c:v>48976</c:v>
                </c:pt>
                <c:pt idx="410">
                  <c:v>49004</c:v>
                </c:pt>
                <c:pt idx="411">
                  <c:v>49035</c:v>
                </c:pt>
                <c:pt idx="412">
                  <c:v>49065</c:v>
                </c:pt>
                <c:pt idx="413">
                  <c:v>49096</c:v>
                </c:pt>
                <c:pt idx="414">
                  <c:v>49126</c:v>
                </c:pt>
                <c:pt idx="415">
                  <c:v>49157</c:v>
                </c:pt>
                <c:pt idx="416">
                  <c:v>49188</c:v>
                </c:pt>
                <c:pt idx="417">
                  <c:v>49218</c:v>
                </c:pt>
                <c:pt idx="418">
                  <c:v>49249</c:v>
                </c:pt>
                <c:pt idx="419">
                  <c:v>49279</c:v>
                </c:pt>
                <c:pt idx="420">
                  <c:v>49310</c:v>
                </c:pt>
                <c:pt idx="421">
                  <c:v>49341</c:v>
                </c:pt>
                <c:pt idx="422">
                  <c:v>49369</c:v>
                </c:pt>
                <c:pt idx="423">
                  <c:v>49400</c:v>
                </c:pt>
                <c:pt idx="424">
                  <c:v>49430</c:v>
                </c:pt>
                <c:pt idx="425">
                  <c:v>49461</c:v>
                </c:pt>
                <c:pt idx="426">
                  <c:v>49491</c:v>
                </c:pt>
                <c:pt idx="427">
                  <c:v>49522</c:v>
                </c:pt>
                <c:pt idx="428">
                  <c:v>49553</c:v>
                </c:pt>
                <c:pt idx="429">
                  <c:v>49583</c:v>
                </c:pt>
                <c:pt idx="430">
                  <c:v>49614</c:v>
                </c:pt>
                <c:pt idx="431">
                  <c:v>49644</c:v>
                </c:pt>
                <c:pt idx="432">
                  <c:v>49675</c:v>
                </c:pt>
                <c:pt idx="433">
                  <c:v>49706</c:v>
                </c:pt>
                <c:pt idx="434">
                  <c:v>49735</c:v>
                </c:pt>
                <c:pt idx="435">
                  <c:v>49766</c:v>
                </c:pt>
                <c:pt idx="436">
                  <c:v>49796</c:v>
                </c:pt>
                <c:pt idx="437">
                  <c:v>49827</c:v>
                </c:pt>
                <c:pt idx="438">
                  <c:v>49857</c:v>
                </c:pt>
                <c:pt idx="439">
                  <c:v>49888</c:v>
                </c:pt>
                <c:pt idx="440">
                  <c:v>49919</c:v>
                </c:pt>
                <c:pt idx="441">
                  <c:v>49949</c:v>
                </c:pt>
                <c:pt idx="442">
                  <c:v>49980</c:v>
                </c:pt>
                <c:pt idx="443">
                  <c:v>50010</c:v>
                </c:pt>
                <c:pt idx="444">
                  <c:v>50041</c:v>
                </c:pt>
                <c:pt idx="445">
                  <c:v>50072</c:v>
                </c:pt>
                <c:pt idx="446">
                  <c:v>50100</c:v>
                </c:pt>
                <c:pt idx="447">
                  <c:v>50131</c:v>
                </c:pt>
                <c:pt idx="448">
                  <c:v>50161</c:v>
                </c:pt>
                <c:pt idx="449">
                  <c:v>50192</c:v>
                </c:pt>
                <c:pt idx="450">
                  <c:v>50222</c:v>
                </c:pt>
                <c:pt idx="451">
                  <c:v>50253</c:v>
                </c:pt>
                <c:pt idx="452">
                  <c:v>50284</c:v>
                </c:pt>
                <c:pt idx="453">
                  <c:v>50314</c:v>
                </c:pt>
                <c:pt idx="454">
                  <c:v>50345</c:v>
                </c:pt>
                <c:pt idx="455">
                  <c:v>50375</c:v>
                </c:pt>
                <c:pt idx="456">
                  <c:v>50406</c:v>
                </c:pt>
                <c:pt idx="457">
                  <c:v>50437</c:v>
                </c:pt>
                <c:pt idx="458">
                  <c:v>50465</c:v>
                </c:pt>
                <c:pt idx="459">
                  <c:v>50496</c:v>
                </c:pt>
                <c:pt idx="460">
                  <c:v>50526</c:v>
                </c:pt>
                <c:pt idx="461">
                  <c:v>50557</c:v>
                </c:pt>
                <c:pt idx="462">
                  <c:v>50587</c:v>
                </c:pt>
                <c:pt idx="463">
                  <c:v>50618</c:v>
                </c:pt>
                <c:pt idx="464">
                  <c:v>50649</c:v>
                </c:pt>
                <c:pt idx="465">
                  <c:v>50679</c:v>
                </c:pt>
                <c:pt idx="466">
                  <c:v>50710</c:v>
                </c:pt>
                <c:pt idx="467">
                  <c:v>50740</c:v>
                </c:pt>
                <c:pt idx="468">
                  <c:v>50771</c:v>
                </c:pt>
                <c:pt idx="469">
                  <c:v>50802</c:v>
                </c:pt>
                <c:pt idx="470">
                  <c:v>50830</c:v>
                </c:pt>
                <c:pt idx="471">
                  <c:v>50861</c:v>
                </c:pt>
                <c:pt idx="472">
                  <c:v>50891</c:v>
                </c:pt>
                <c:pt idx="473">
                  <c:v>50922</c:v>
                </c:pt>
                <c:pt idx="474">
                  <c:v>50952</c:v>
                </c:pt>
                <c:pt idx="475">
                  <c:v>50983</c:v>
                </c:pt>
                <c:pt idx="476">
                  <c:v>51014</c:v>
                </c:pt>
                <c:pt idx="477">
                  <c:v>51044</c:v>
                </c:pt>
                <c:pt idx="478">
                  <c:v>51075</c:v>
                </c:pt>
                <c:pt idx="479">
                  <c:v>51105</c:v>
                </c:pt>
                <c:pt idx="480">
                  <c:v>51136</c:v>
                </c:pt>
              </c:numCache>
            </c:numRef>
          </c:cat>
          <c:val>
            <c:numRef>
              <c:f>Foglio2!$E$2:$E$482</c:f>
              <c:numCache>
                <c:formatCode>General</c:formatCode>
                <c:ptCount val="481"/>
                <c:pt idx="288" formatCode="&quot;€&quot;\ #,##0.000000">
                  <c:v>60.087000000000003</c:v>
                </c:pt>
                <c:pt idx="289" formatCode="&quot;€&quot;\ #,##0.000000">
                  <c:v>63.38965766017624</c:v>
                </c:pt>
                <c:pt idx="290" formatCode="&quot;€&quot;\ #,##0.000000">
                  <c:v>63.933196630438047</c:v>
                </c:pt>
                <c:pt idx="291" formatCode="&quot;€&quot;\ #,##0.000000">
                  <c:v>64.442330826364113</c:v>
                </c:pt>
                <c:pt idx="292" formatCode="&quot;€&quot;\ #,##0.000000">
                  <c:v>64.925443327267601</c:v>
                </c:pt>
                <c:pt idx="293" formatCode="&quot;€&quot;\ #,##0.000000">
                  <c:v>65.388000567511568</c:v>
                </c:pt>
                <c:pt idx="294" formatCode="&quot;€&quot;\ #,##0.000000">
                  <c:v>65.833800667446766</c:v>
                </c:pt>
                <c:pt idx="295" formatCode="&quot;€&quot;\ #,##0.000000">
                  <c:v>66.26560895316527</c:v>
                </c:pt>
                <c:pt idx="296" formatCode="&quot;€&quot;\ #,##0.000000">
                  <c:v>66.685512531572385</c:v>
                </c:pt>
                <c:pt idx="297" formatCode="&quot;€&quot;\ #,##0.000000">
                  <c:v>67.095132253394553</c:v>
                </c:pt>
                <c:pt idx="298" formatCode="&quot;€&quot;\ #,##0.000000">
                  <c:v>67.495756459504534</c:v>
                </c:pt>
                <c:pt idx="299" formatCode="&quot;€&quot;\ #,##0.000000">
                  <c:v>67.888429129855652</c:v>
                </c:pt>
                <c:pt idx="300" formatCode="&quot;€&quot;\ #,##0.000000">
                  <c:v>68.274010103179464</c:v>
                </c:pt>
                <c:pt idx="301" formatCode="&quot;€&quot;\ #,##0.000000">
                  <c:v>68.653217474218991</c:v>
                </c:pt>
                <c:pt idx="302" formatCode="&quot;€&quot;\ #,##0.000000">
                  <c:v>69.026658218472662</c:v>
                </c:pt>
                <c:pt idx="303" formatCode="&quot;€&quot;\ #,##0.000000">
                  <c:v>69.394850807824469</c:v>
                </c:pt>
                <c:pt idx="304" formatCode="&quot;€&quot;\ #,##0.000000">
                  <c:v>69.758242236481323</c:v>
                </c:pt>
                <c:pt idx="305" formatCode="&quot;€&quot;\ #,##0.000000">
                  <c:v>70.117221057746065</c:v>
                </c:pt>
                <c:pt idx="306" formatCode="&quot;€&quot;\ #,##0.000000">
                  <c:v>70.472127517298233</c:v>
                </c:pt>
                <c:pt idx="307" formatCode="&quot;€&quot;\ #,##0.000000">
                  <c:v>70.823261535912124</c:v>
                </c:pt>
                <c:pt idx="308" formatCode="&quot;€&quot;\ #,##0.000000">
                  <c:v>71.170889074183336</c:v>
                </c:pt>
                <c:pt idx="309" formatCode="&quot;€&quot;\ #,##0.000000">
                  <c:v>71.515247262689584</c:v>
                </c:pt>
                <c:pt idx="310" formatCode="&quot;€&quot;\ #,##0.000000">
                  <c:v>71.856548578072179</c:v>
                </c:pt>
                <c:pt idx="311" formatCode="&quot;€&quot;\ #,##0.000000">
                  <c:v>72.194984273208519</c:v>
                </c:pt>
                <c:pt idx="312" formatCode="&quot;€&quot;\ #,##0.000000">
                  <c:v>72.530727218023145</c:v>
                </c:pt>
                <c:pt idx="313" formatCode="&quot;€&quot;\ #,##0.000000">
                  <c:v>72.863934270089089</c:v>
                </c:pt>
                <c:pt idx="314" formatCode="&quot;€&quot;\ #,##0.000000">
                  <c:v>73.194748266717994</c:v>
                </c:pt>
                <c:pt idx="315" formatCode="&quot;€&quot;\ #,##0.000000">
                  <c:v>73.523299709831278</c:v>
                </c:pt>
                <c:pt idx="316" formatCode="&quot;€&quot;\ #,##0.000000">
                  <c:v>73.849708199565526</c:v>
                </c:pt>
                <c:pt idx="317" formatCode="&quot;€&quot;\ #,##0.000000">
                  <c:v>74.174083660910469</c:v>
                </c:pt>
                <c:pt idx="318" formatCode="&quot;€&quot;\ #,##0.000000">
                  <c:v>74.496527398738138</c:v>
                </c:pt>
                <c:pt idx="319" formatCode="&quot;€&quot;\ #,##0.000000">
                  <c:v>74.817133009660054</c:v>
                </c:pt>
                <c:pt idx="320" formatCode="&quot;€&quot;\ #,##0.000000">
                  <c:v>75.135987173744951</c:v>
                </c:pt>
                <c:pt idx="321" formatCode="&quot;€&quot;\ #,##0.000000">
                  <c:v>75.453170344877151</c:v>
                </c:pt>
                <c:pt idx="322" formatCode="&quot;€&quot;\ #,##0.000000">
                  <c:v>75.768757355162819</c:v>
                </c:pt>
                <c:pt idx="323" formatCode="&quot;€&quot;\ #,##0.000000">
                  <c:v>76.082817946100107</c:v>
                </c:pt>
                <c:pt idx="324" formatCode="&quot;€&quot;\ #,##0.000000">
                  <c:v>76.395417237063867</c:v>
                </c:pt>
                <c:pt idx="325" formatCode="&quot;€&quot;\ #,##0.000000">
                  <c:v>76.70661613990741</c:v>
                </c:pt>
                <c:pt idx="326" formatCode="&quot;€&quot;\ #,##0.000000">
                  <c:v>77.016471727058757</c:v>
                </c:pt>
                <c:pt idx="327" formatCode="&quot;€&quot;\ #,##0.000000">
                  <c:v>77.325037559325722</c:v>
                </c:pt>
                <c:pt idx="328" formatCode="&quot;€&quot;\ #,##0.000000">
                  <c:v>77.632363978665865</c:v>
                </c:pt>
                <c:pt idx="329" formatCode="&quot;€&quot;\ #,##0.000000">
                  <c:v>77.93849837038664</c:v>
                </c:pt>
                <c:pt idx="330" formatCode="&quot;€&quot;\ #,##0.000000">
                  <c:v>78.243485398584141</c:v>
                </c:pt>
                <c:pt idx="331" formatCode="&quot;€&quot;\ #,##0.000000">
                  <c:v>78.547367218080453</c:v>
                </c:pt>
                <c:pt idx="332" formatCode="&quot;€&quot;\ #,##0.000000">
                  <c:v>78.850183665661348</c:v>
                </c:pt>
                <c:pt idx="333" formatCode="&quot;€&quot;\ #,##0.000000">
                  <c:v>79.151972433029371</c:v>
                </c:pt>
                <c:pt idx="334" formatCode="&quot;€&quot;\ #,##0.000000">
                  <c:v>79.4527692235621</c:v>
                </c:pt>
                <c:pt idx="335" formatCode="&quot;€&quot;\ #,##0.000000">
                  <c:v>79.75260789468831</c:v>
                </c:pt>
                <c:pt idx="336" formatCode="&quot;€&quot;\ #,##0.000000">
                  <c:v>80.051520587460743</c:v>
                </c:pt>
                <c:pt idx="337" formatCode="&quot;€&quot;\ #,##0.000000">
                  <c:v>80.349537844702752</c:v>
                </c:pt>
                <c:pt idx="338" formatCode="&quot;€&quot;\ #,##0.000000">
                  <c:v>80.646688718935124</c:v>
                </c:pt>
                <c:pt idx="339" formatCode="&quot;€&quot;\ #,##0.000000">
                  <c:v>80.94300087114155</c:v>
                </c:pt>
                <c:pt idx="340" formatCode="&quot;€&quot;\ #,##0.000000">
                  <c:v>81.238500661303846</c:v>
                </c:pt>
                <c:pt idx="341" formatCode="&quot;€&quot;\ #,##0.000000">
                  <c:v>81.533213231529189</c:v>
                </c:pt>
                <c:pt idx="342" formatCode="&quot;€&quot;\ #,##0.000000">
                  <c:v>81.827162582495191</c:v>
                </c:pt>
                <c:pt idx="343" formatCode="&quot;€&quot;\ #,##0.000000">
                  <c:v>82.120371643857197</c:v>
                </c:pt>
                <c:pt idx="344" formatCode="&quot;€&quot;\ #,##0.000000">
                  <c:v>82.412862339189317</c:v>
                </c:pt>
                <c:pt idx="345" formatCode="&quot;€&quot;\ #,##0.000000">
                  <c:v>82.704655645968487</c:v>
                </c:pt>
                <c:pt idx="346" formatCode="&quot;€&quot;\ #,##0.000000">
                  <c:v>82.995771651055165</c:v>
                </c:pt>
                <c:pt idx="347" formatCode="&quot;€&quot;\ #,##0.000000">
                  <c:v>83.28622960207673</c:v>
                </c:pt>
                <c:pt idx="348" formatCode="&quot;€&quot;\ #,##0.000000">
                  <c:v>83.57604795507639</c:v>
                </c:pt>
                <c:pt idx="349" formatCode="&quot;€&quot;\ #,##0.000000">
                  <c:v>83.865244418753875</c:v>
                </c:pt>
                <c:pt idx="350" formatCode="&quot;€&quot;\ #,##0.000000">
                  <c:v>84.153835995590256</c:v>
                </c:pt>
                <c:pt idx="351" formatCode="&quot;€&quot;\ #,##0.000000">
                  <c:v>84.44183902012071</c:v>
                </c:pt>
                <c:pt idx="352" formatCode="&quot;€&quot;\ #,##0.000000">
                  <c:v>84.729269194592746</c:v>
                </c:pt>
                <c:pt idx="353" formatCode="&quot;€&quot;\ #,##0.000000">
                  <c:v>85.016141622224495</c:v>
                </c:pt>
                <c:pt idx="354" formatCode="&quot;€&quot;\ #,##0.000000">
                  <c:v>85.302470838257278</c:v>
                </c:pt>
                <c:pt idx="355" formatCode="&quot;€&quot;\ #,##0.000000">
                  <c:v>85.588270838978033</c:v>
                </c:pt>
                <c:pt idx="356" formatCode="&quot;€&quot;\ #,##0.000000">
                  <c:v>85.873555108871471</c:v>
                </c:pt>
                <c:pt idx="357" formatCode="&quot;€&quot;\ #,##0.000000">
                  <c:v>86.158336646046664</c:v>
                </c:pt>
                <c:pt idx="358" formatCode="&quot;€&quot;\ #,##0.000000">
                  <c:v>86.44262798607005</c:v>
                </c:pt>
                <c:pt idx="359" formatCode="&quot;€&quot;\ #,##0.000000">
                  <c:v>86.726441224324859</c:v>
                </c:pt>
                <c:pt idx="360" formatCode="&quot;€&quot;\ #,##0.000000">
                  <c:v>87.009788037006729</c:v>
                </c:pt>
                <c:pt idx="361" formatCode="&quot;€&quot;\ #,##0.000000">
                  <c:v>87.292679700855459</c:v>
                </c:pt>
                <c:pt idx="362" formatCode="&quot;€&quot;\ #,##0.000000">
                  <c:v>87.575127111714551</c:v>
                </c:pt>
                <c:pt idx="363" formatCode="&quot;€&quot;\ #,##0.000000">
                  <c:v>87.857140802002178</c:v>
                </c:pt>
                <c:pt idx="364" formatCode="&quot;€&quot;\ #,##0.000000">
                  <c:v>88.138730957170665</c:v>
                </c:pt>
                <c:pt idx="365" formatCode="&quot;€&quot;\ #,##0.000000">
                  <c:v>88.419907431224843</c:v>
                </c:pt>
                <c:pt idx="366" formatCode="&quot;€&quot;\ #,##0.000000">
                  <c:v>88.700679761363887</c:v>
                </c:pt>
                <c:pt idx="367" formatCode="&quot;€&quot;\ #,##0.000000">
                  <c:v>88.981057181806776</c:v>
                </c:pt>
                <c:pt idx="368" formatCode="&quot;€&quot;\ #,##0.000000">
                  <c:v>89.261048636855421</c:v>
                </c:pt>
                <c:pt idx="369" formatCode="&quot;€&quot;\ #,##0.000000">
                  <c:v>89.54066279324698</c:v>
                </c:pt>
                <c:pt idx="370" formatCode="&quot;€&quot;\ #,##0.000000">
                  <c:v>89.819908051841011</c:v>
                </c:pt>
                <c:pt idx="371" formatCode="&quot;€&quot;\ #,##0.000000">
                  <c:v>90.098792558685489</c:v>
                </c:pt>
                <c:pt idx="372" formatCode="&quot;€&quot;\ #,##0.000000">
                  <c:v>90.377324215500707</c:v>
                </c:pt>
                <c:pt idx="373" formatCode="&quot;€&quot;\ #,##0.000000">
                  <c:v>90.655510689618595</c:v>
                </c:pt>
                <c:pt idx="374" formatCode="&quot;€&quot;\ #,##0.000000">
                  <c:v>90.933359423411005</c:v>
                </c:pt>
                <c:pt idx="375" formatCode="&quot;€&quot;\ #,##0.000000">
                  <c:v>91.210877643238945</c:v>
                </c:pt>
                <c:pt idx="376" formatCode="&quot;€&quot;\ #,##0.000000">
                  <c:v>91.488072367952157</c:v>
                </c:pt>
                <c:pt idx="377" formatCode="&quot;€&quot;\ #,##0.000000">
                  <c:v>91.764950416965831</c:v>
                </c:pt>
                <c:pt idx="378" formatCode="&quot;€&quot;\ #,##0.000000">
                  <c:v>92.041518417940495</c:v>
                </c:pt>
                <c:pt idx="379" formatCode="&quot;€&quot;\ #,##0.000000">
                  <c:v>92.317782814087792</c:v>
                </c:pt>
                <c:pt idx="380" formatCode="&quot;€&quot;\ #,##0.000000">
                  <c:v>92.593749871124913</c:v>
                </c:pt>
                <c:pt idx="381" formatCode="&quot;€&quot;\ #,##0.000000">
                  <c:v>92.869425683897376</c:v>
                </c:pt>
                <c:pt idx="382" formatCode="&quot;€&quot;\ #,##0.000000">
                  <c:v>93.144816182689766</c:v>
                </c:pt>
                <c:pt idx="383" formatCode="&quot;€&quot;\ #,##0.000000">
                  <c:v>93.419927139241665</c:v>
                </c:pt>
                <c:pt idx="384" formatCode="&quot;€&quot;\ #,##0.000000">
                  <c:v>93.694764172485876</c:v>
                </c:pt>
                <c:pt idx="385" formatCode="&quot;€&quot;\ #,##0.000000">
                  <c:v>93.969332754024009</c:v>
                </c:pt>
                <c:pt idx="386" formatCode="&quot;€&quot;\ #,##0.000000">
                  <c:v>94.243638213354103</c:v>
                </c:pt>
                <c:pt idx="387" formatCode="&quot;€&quot;\ #,##0.000000">
                  <c:v>94.517685742863932</c:v>
                </c:pt>
                <c:pt idx="388" formatCode="&quot;€&quot;\ #,##0.000000">
                  <c:v>94.791480402602375</c:v>
                </c:pt>
                <c:pt idx="389" formatCode="&quot;€&quot;\ #,##0.000000">
                  <c:v>95.065027124840938</c:v>
                </c:pt>
                <c:pt idx="390" formatCode="&quot;€&quot;\ #,##0.000000">
                  <c:v>95.338330718436652</c:v>
                </c:pt>
                <c:pt idx="391" formatCode="&quot;€&quot;\ #,##0.000000">
                  <c:v>95.611395873006614</c:v>
                </c:pt>
                <c:pt idx="392" formatCode="&quot;€&quot;\ #,##0.000000">
                  <c:v>95.884227162923949</c:v>
                </c:pt>
                <c:pt idx="393" formatCode="&quot;€&quot;\ #,##0.000000">
                  <c:v>96.156829051144712</c:v>
                </c:pt>
                <c:pt idx="394" formatCode="&quot;€&quot;\ #,##0.000000">
                  <c:v>96.429205892873853</c:v>
                </c:pt>
                <c:pt idx="395" formatCode="&quot;€&quot;\ #,##0.000000">
                  <c:v>96.701361939079007</c:v>
                </c:pt>
                <c:pt idx="396" formatCode="&quot;€&quot;\ #,##0.000000">
                  <c:v>96.973301339859276</c:v>
                </c:pt>
                <c:pt idx="397" formatCode="&quot;€&quot;\ #,##0.000000">
                  <c:v>97.245028147676351</c:v>
                </c:pt>
                <c:pt idx="398" formatCode="&quot;€&quot;\ #,##0.000000">
                  <c:v>97.51654632045495</c:v>
                </c:pt>
                <c:pt idx="399" formatCode="&quot;€&quot;\ #,##0.000000">
                  <c:v>97.787859724558686</c:v>
                </c:pt>
                <c:pt idx="400" formatCode="&quot;€&quot;\ #,##0.000000">
                  <c:v>98.058972137647501</c:v>
                </c:pt>
                <c:pt idx="401" formatCode="&quot;€&quot;\ #,##0.000000">
                  <c:v>98.329887251422448</c:v>
                </c:pt>
                <c:pt idx="402" formatCode="&quot;€&quot;\ #,##0.000000">
                  <c:v>98.600608674263142</c:v>
                </c:pt>
                <c:pt idx="403" formatCode="&quot;€&quot;\ #,##0.000000">
                  <c:v>98.871139933762734</c:v>
                </c:pt>
                <c:pt idx="404" formatCode="&quot;€&quot;\ #,##0.000000">
                  <c:v>99.141484479165655</c:v>
                </c:pt>
                <c:pt idx="405" formatCode="&quot;€&quot;\ #,##0.000000">
                  <c:v>99.411645683712095</c:v>
                </c:pt>
                <c:pt idx="406" formatCode="&quot;€&quot;\ #,##0.000000">
                  <c:v>99.681626846894076</c:v>
                </c:pt>
                <c:pt idx="407" formatCode="&quot;€&quot;\ #,##0.000000">
                  <c:v>99.951431196626643</c:v>
                </c:pt>
                <c:pt idx="408" formatCode="&quot;€&quot;\ #,##0.000000">
                  <c:v>100.22106189133837</c:v>
                </c:pt>
                <c:pt idx="409" formatCode="&quot;€&quot;\ #,##0.000000">
                  <c:v>100.49052202198476</c:v>
                </c:pt>
                <c:pt idx="410" formatCode="&quot;€&quot;\ #,##0.000000">
                  <c:v>100.75981461398769</c:v>
                </c:pt>
                <c:pt idx="411" formatCode="&quot;€&quot;\ #,##0.000000">
                  <c:v>101.02894262910459</c:v>
                </c:pt>
                <c:pt idx="412" formatCode="&quot;€&quot;\ #,##0.000000">
                  <c:v>101.29790896723017</c:v>
                </c:pt>
                <c:pt idx="413" formatCode="&quot;€&quot;\ #,##0.000000">
                  <c:v>101.56671646813368</c:v>
                </c:pt>
                <c:pt idx="414" formatCode="&quot;€&quot;\ #,##0.000000">
                  <c:v>101.83536791313448</c:v>
                </c:pt>
                <c:pt idx="415" formatCode="&quot;€&quot;\ #,##0.000000">
                  <c:v>102.10386602671873</c:v>
                </c:pt>
                <c:pt idx="416" formatCode="&quot;€&quot;\ #,##0.000000">
                  <c:v>102.37221347809937</c:v>
                </c:pt>
                <c:pt idx="417" formatCode="&quot;€&quot;\ #,##0.000000">
                  <c:v>102.64041288272216</c:v>
                </c:pt>
                <c:pt idx="418" formatCode="&quot;€&quot;\ #,##0.000000">
                  <c:v>102.90846680371968</c:v>
                </c:pt>
                <c:pt idx="419" formatCode="&quot;€&quot;\ #,##0.000000">
                  <c:v>103.17637775331592</c:v>
                </c:pt>
                <c:pt idx="420" formatCode="&quot;€&quot;\ #,##0.000000">
                  <c:v>103.44414819418279</c:v>
                </c:pt>
                <c:pt idx="421" formatCode="&quot;€&quot;\ #,##0.000000">
                  <c:v>103.71178054075142</c:v>
                </c:pt>
                <c:pt idx="422" formatCode="&quot;€&quot;\ #,##0.000000">
                  <c:v>103.97927716047923</c:v>
                </c:pt>
                <c:pt idx="423" formatCode="&quot;€&quot;\ #,##0.000000">
                  <c:v>104.24664037507515</c:v>
                </c:pt>
                <c:pt idx="424" formatCode="&quot;€&quot;\ #,##0.000000">
                  <c:v>104.5138724616844</c:v>
                </c:pt>
                <c:pt idx="425" formatCode="&quot;€&quot;\ #,##0.000000">
                  <c:v>104.78097565403455</c:v>
                </c:pt>
                <c:pt idx="426" formatCode="&quot;€&quot;\ #,##0.000000">
                  <c:v>105.04795214354421</c:v>
                </c:pt>
                <c:pt idx="427" formatCode="&quot;€&quot;\ #,##0.000000">
                  <c:v>105.31480408039609</c:v>
                </c:pt>
                <c:pt idx="428" formatCode="&quot;€&quot;\ #,##0.000000">
                  <c:v>105.58153357457563</c:v>
                </c:pt>
                <c:pt idx="429" formatCode="&quot;€&quot;\ #,##0.000000">
                  <c:v>105.84814269687651</c:v>
                </c:pt>
                <c:pt idx="430" formatCode="&quot;€&quot;\ #,##0.000000">
                  <c:v>106.11463347987453</c:v>
                </c:pt>
                <c:pt idx="431" formatCode="&quot;€&quot;\ #,##0.000000">
                  <c:v>106.38100791887069</c:v>
                </c:pt>
                <c:pt idx="432" formatCode="&quot;€&quot;\ #,##0.000000">
                  <c:v>106.64726797280522</c:v>
                </c:pt>
                <c:pt idx="433" formatCode="&quot;€&quot;\ #,##0.000000">
                  <c:v>106.9134155651429</c:v>
                </c:pt>
                <c:pt idx="434" formatCode="&quot;€&quot;\ #,##0.000000">
                  <c:v>107.17945258473138</c:v>
                </c:pt>
                <c:pt idx="435" formatCode="&quot;€&quot;\ #,##0.000000">
                  <c:v>107.44538088663333</c:v>
                </c:pt>
                <c:pt idx="436" formatCode="&quot;€&quot;\ #,##0.000000">
                  <c:v>107.71120229293314</c:v>
                </c:pt>
                <c:pt idx="437" formatCode="&quot;€&quot;\ #,##0.000000">
                  <c:v>107.97691859351936</c:v>
                </c:pt>
                <c:pt idx="438" formatCode="&quot;€&quot;\ #,##0.000000">
                  <c:v>108.24253154684374</c:v>
                </c:pt>
                <c:pt idx="439" formatCode="&quot;€&quot;\ #,##0.000000">
                  <c:v>108.50804288065771</c:v>
                </c:pt>
                <c:pt idx="440" formatCode="&quot;€&quot;\ #,##0.000000">
                  <c:v>108.77345429272685</c:v>
                </c:pt>
                <c:pt idx="441" formatCode="&quot;€&quot;\ #,##0.000000">
                  <c:v>109.03876745152469</c:v>
                </c:pt>
                <c:pt idx="442" formatCode="&quot;€&quot;\ #,##0.000000">
                  <c:v>109.30398399690588</c:v>
                </c:pt>
                <c:pt idx="443" formatCode="&quot;€&quot;\ #,##0.000000">
                  <c:v>109.56910554076022</c:v>
                </c:pt>
                <c:pt idx="444" formatCode="&quot;€&quot;\ #,##0.000000">
                  <c:v>109.83413366764742</c:v>
                </c:pt>
                <c:pt idx="445" formatCode="&quot;€&quot;\ #,##0.000000">
                  <c:v>110.09906993541397</c:v>
                </c:pt>
                <c:pt idx="446" formatCode="&quot;€&quot;\ #,##0.000000">
                  <c:v>110.3639158757923</c:v>
                </c:pt>
                <c:pt idx="447" formatCode="&quot;€&quot;\ #,##0.000000">
                  <c:v>110.62867299498301</c:v>
                </c:pt>
                <c:pt idx="448" formatCode="&quot;€&quot;\ #,##0.000000">
                  <c:v>110.89334277422066</c:v>
                </c:pt>
                <c:pt idx="449" formatCode="&quot;€&quot;\ #,##0.000000">
                  <c:v>111.15792667032379</c:v>
                </c:pt>
                <c:pt idx="450" formatCode="&quot;€&quot;\ #,##0.000000">
                  <c:v>111.42242611622967</c:v>
                </c:pt>
                <c:pt idx="451" formatCode="&quot;€&quot;\ #,##0.000000">
                  <c:v>111.68684252151418</c:v>
                </c:pt>
                <c:pt idx="452" formatCode="&quot;€&quot;\ #,##0.000000">
                  <c:v>111.95117727289747</c:v>
                </c:pt>
                <c:pt idx="453" formatCode="&quot;€&quot;\ #,##0.000000">
                  <c:v>112.2154317347358</c:v>
                </c:pt>
                <c:pt idx="454" formatCode="&quot;€&quot;\ #,##0.000000">
                  <c:v>112.47960724950002</c:v>
                </c:pt>
                <c:pt idx="455" formatCode="&quot;€&quot;\ #,##0.000000">
                  <c:v>112.74370513824107</c:v>
                </c:pt>
                <c:pt idx="456" formatCode="&quot;€&quot;\ #,##0.000000">
                  <c:v>113.00772670104317</c:v>
                </c:pt>
                <c:pt idx="457" formatCode="&quot;€&quot;\ #,##0.000000">
                  <c:v>113.27167321746464</c:v>
                </c:pt>
                <c:pt idx="458" formatCode="&quot;€&quot;\ #,##0.000000">
                  <c:v>113.53554594696729</c:v>
                </c:pt>
                <c:pt idx="459" formatCode="&quot;€&quot;\ #,##0.000000">
                  <c:v>113.79934612933432</c:v>
                </c:pt>
                <c:pt idx="460" formatCode="&quot;€&quot;\ #,##0.000000">
                  <c:v>114.06307498507726</c:v>
                </c:pt>
                <c:pt idx="461" formatCode="&quot;€&quot;\ #,##0.000000">
                  <c:v>114.3267337158324</c:v>
                </c:pt>
                <c:pt idx="462" formatCode="&quot;€&quot;\ #,##0.000000">
                  <c:v>114.59032350474688</c:v>
                </c:pt>
                <c:pt idx="463" formatCode="&quot;€&quot;\ #,##0.000000">
                  <c:v>114.85384551685472</c:v>
                </c:pt>
                <c:pt idx="464" formatCode="&quot;€&quot;\ #,##0.000000">
                  <c:v>115.11730089944335</c:v>
                </c:pt>
                <c:pt idx="465" formatCode="&quot;€&quot;\ #,##0.000000">
                  <c:v>115.3806907824108</c:v>
                </c:pt>
                <c:pt idx="466" formatCode="&quot;€&quot;\ #,##0.000000">
                  <c:v>115.64401627861359</c:v>
                </c:pt>
                <c:pt idx="467" formatCode="&quot;€&quot;\ #,##0.000000">
                  <c:v>115.9072784842062</c:v>
                </c:pt>
                <c:pt idx="468" formatCode="&quot;€&quot;\ #,##0.000000">
                  <c:v>116.17047847897169</c:v>
                </c:pt>
                <c:pt idx="469" formatCode="&quot;€&quot;\ #,##0.000000">
                  <c:v>116.43361732664424</c:v>
                </c:pt>
                <c:pt idx="470" formatCode="&quot;€&quot;\ #,##0.000000">
                  <c:v>116.69669607522366</c:v>
                </c:pt>
                <c:pt idx="471" formatCode="&quot;€&quot;\ #,##0.000000">
                  <c:v>116.9597157572821</c:v>
                </c:pt>
                <c:pt idx="472" formatCode="&quot;€&quot;\ #,##0.000000">
                  <c:v>117.22267739026324</c:v>
                </c:pt>
                <c:pt idx="473" formatCode="&quot;€&quot;\ #,##0.000000">
                  <c:v>117.48558197677421</c:v>
                </c:pt>
                <c:pt idx="474" formatCode="&quot;€&quot;\ #,##0.000000">
                  <c:v>117.74843050487024</c:v>
                </c:pt>
                <c:pt idx="475" formatCode="&quot;€&quot;\ #,##0.000000">
                  <c:v>118.01122394833268</c:v>
                </c:pt>
                <c:pt idx="476" formatCode="&quot;€&quot;\ #,##0.000000">
                  <c:v>118.27396326694016</c:v>
                </c:pt>
                <c:pt idx="477" formatCode="&quot;€&quot;\ #,##0.000000">
                  <c:v>118.53664940673332</c:v>
                </c:pt>
                <c:pt idx="478" formatCode="&quot;€&quot;\ #,##0.000000">
                  <c:v>118.79928330027307</c:v>
                </c:pt>
                <c:pt idx="479" formatCode="&quot;€&quot;\ #,##0.000000">
                  <c:v>119.06186586689316</c:v>
                </c:pt>
                <c:pt idx="480" formatCode="&quot;€&quot;\ #,##0.000000">
                  <c:v>119.32439801294623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A-4948-82E4-F8F08B0F2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958032"/>
        <c:axId val="611959344"/>
      </c:lineChart>
      <c:catAx>
        <c:axId val="61195803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959344"/>
        <c:crosses val="autoZero"/>
        <c:auto val="1"/>
        <c:lblAlgn val="ctr"/>
        <c:lblOffset val="100"/>
        <c:noMultiLvlLbl val="0"/>
      </c:catAx>
      <c:valAx>
        <c:axId val="6119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95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602673</xdr:colOff>
      <xdr:row>26</xdr:row>
      <xdr:rowOff>7798</xdr:rowOff>
    </xdr:from>
    <xdr:to>
      <xdr:col>10</xdr:col>
      <xdr:colOff>277092</xdr:colOff>
      <xdr:row>41</xdr:row>
      <xdr:rowOff>17323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A1311DC-20B9-4146-8302-CB653047F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277090</xdr:colOff>
      <xdr:row>26</xdr:row>
      <xdr:rowOff>4765</xdr:rowOff>
    </xdr:from>
    <xdr:to>
      <xdr:col>15</xdr:col>
      <xdr:colOff>329044</xdr:colOff>
      <xdr:row>41</xdr:row>
      <xdr:rowOff>17322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0199821-2C38-454E-8B36-003D0F215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828675</xdr:colOff>
      <xdr:row>2</xdr:row>
      <xdr:rowOff>4762</xdr:rowOff>
    </xdr:from>
    <xdr:to>
      <xdr:col>8</xdr:col>
      <xdr:colOff>342900</xdr:colOff>
      <xdr:row>17</xdr:row>
      <xdr:rowOff>80962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18B0628-E14D-4AB9-872D-34E6D3A09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20C0EB-682D-49E8-8ACB-64260D10A363}" name="Tabella1" displayName="Tabella1" ref="A1:E482" totalsRowShown="0">
  <autoFilter ref="A1:E482" xr:uid="{2C20C0EB-682D-49E8-8ACB-64260D10A363}"/>
  <tableColumns count="5">
    <tableColumn id="1" xr3:uid="{9D79FA7B-A8D0-4C60-95DB-B0303A03BA33}" name="Sequenza temporale" dataDxfId="3"/>
    <tableColumn id="2" xr3:uid="{E0E9B532-7015-47A2-8B06-C0E3B9FA266F}" name="Valori"/>
    <tableColumn id="3" xr3:uid="{986D0AF1-5A96-4F10-BFD7-97C6F85AEA56}" name="Previsione" dataDxfId="2">
      <calculatedColumnFormula>_xlfn.FORECAST.ETS(A2,$B$2:$B$290,$A$2:$A$290,1,1)</calculatedColumnFormula>
    </tableColumn>
    <tableColumn id="4" xr3:uid="{CAB6C896-B4D8-4133-A094-A7BDF284A40B}" name="Limite di confidenza inferiore" dataDxfId="1">
      <calculatedColumnFormula>C2-_xlfn.FORECAST.ETS.CONFINT(A2,$B$2:$B$290,$A$2:$A$290,0.95,1,1)</calculatedColumnFormula>
    </tableColumn>
    <tableColumn id="5" xr3:uid="{64BD5657-D27A-496F-ABD0-C7E9ECA1D19B}" name="Limite di confidenza superiore" dataDxfId="0">
      <calculatedColumnFormula>C2+_xlfn.FORECAST.ETS.CONFINT(A2,$B$2:$B$290,$A$2:$A$290,0.95,1,1)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34D2-7BFC-4CF7-87BD-8D7F8F733DD5}">
  <dimension ref="A1:O290"/>
  <sheetViews>
    <sheetView tabSelected="1" topLeftCell="A24" zoomScale="110" zoomScaleNormal="110" workbookViewId="0">
      <selection activeCell="E33" sqref="E33"/>
    </sheetView>
  </sheetViews>
  <sheetFormatPr defaultRowHeight="15" x14ac:dyDescent="0.25"/>
  <cols>
    <col min="2" max="2" width="12.28515625" style="4" bestFit="1" customWidth="1"/>
    <col min="3" max="3" width="14.42578125" customWidth="1"/>
    <col min="7" max="7" width="14.140625" bestFit="1" customWidth="1"/>
    <col min="8" max="10" width="14.140625" customWidth="1"/>
    <col min="11" max="11" width="9" customWidth="1"/>
    <col min="12" max="12" width="12.7109375" customWidth="1"/>
    <col min="13" max="13" width="11.140625" customWidth="1"/>
    <col min="14" max="14" width="14" style="2" bestFit="1" customWidth="1"/>
    <col min="15" max="15" width="15.28515625" style="8" customWidth="1"/>
    <col min="16" max="16" width="12.7109375" bestFit="1" customWidth="1"/>
    <col min="17" max="17" width="9.7109375" customWidth="1"/>
  </cols>
  <sheetData>
    <row r="1" spans="1:14" ht="15" customHeight="1" thickBot="1" x14ac:dyDescent="0.3">
      <c r="A1" s="18" t="s">
        <v>0</v>
      </c>
      <c r="B1" s="19"/>
      <c r="C1" s="22" t="s">
        <v>1</v>
      </c>
      <c r="D1" s="23"/>
      <c r="F1" s="18" t="s">
        <v>2</v>
      </c>
      <c r="G1" s="19"/>
      <c r="H1" s="22" t="s">
        <v>38</v>
      </c>
      <c r="I1" s="23"/>
      <c r="J1" s="9"/>
      <c r="K1" s="26" t="s">
        <v>29</v>
      </c>
      <c r="L1" s="27"/>
      <c r="M1" s="18" t="s">
        <v>39</v>
      </c>
      <c r="N1" s="19"/>
    </row>
    <row r="2" spans="1:14" ht="15.75" thickBot="1" x14ac:dyDescent="0.3">
      <c r="A2" s="7">
        <v>36526</v>
      </c>
      <c r="B2" s="14">
        <v>8.9797999999999991</v>
      </c>
      <c r="C2" s="20">
        <v>100</v>
      </c>
      <c r="D2" s="21"/>
      <c r="F2" s="6">
        <v>2000</v>
      </c>
      <c r="G2" s="10" cm="1">
        <f t="array" aca="1" ref="G2" ca="1">$C$2*(SUM(1/INDIRECT(C6)))</f>
        <v>123.52807424585477</v>
      </c>
      <c r="H2" s="11">
        <f t="shared" ref="H2:H25" si="0">$C$2*(SUM(M2))</f>
        <v>63.198</v>
      </c>
      <c r="I2" s="9"/>
      <c r="J2" s="9"/>
      <c r="K2" s="6">
        <v>2000</v>
      </c>
      <c r="L2" s="15" cm="1">
        <f t="array" aca="1" ref="L2" ca="1">SUM(1/INDIRECT(C6))</f>
        <v>1.2352807424585477</v>
      </c>
      <c r="M2" s="12">
        <v>0.63197999999999999</v>
      </c>
    </row>
    <row r="3" spans="1:14" ht="15.75" thickBot="1" x14ac:dyDescent="0.3">
      <c r="A3" s="5">
        <v>36557</v>
      </c>
      <c r="B3" s="14">
        <v>9.8708419999999997</v>
      </c>
      <c r="C3" s="22" t="s">
        <v>3</v>
      </c>
      <c r="D3" s="23"/>
      <c r="F3" s="6">
        <v>2001</v>
      </c>
      <c r="G3" s="10" cm="1">
        <f t="array" aca="1" ref="G3" ca="1">$C$2*(SUM(1/INDIRECT(C7)))</f>
        <v>123.88535187731775</v>
      </c>
      <c r="H3" s="11">
        <f t="shared" si="0"/>
        <v>63.931000000000004</v>
      </c>
      <c r="I3" s="9"/>
      <c r="J3" s="9"/>
      <c r="K3" s="6">
        <v>2001</v>
      </c>
      <c r="L3" s="15" cm="1">
        <f t="array" aca="1" ref="L3" ca="1">SUM(1/INDIRECT(C7))</f>
        <v>1.2388535187731775</v>
      </c>
      <c r="M3" s="13">
        <v>0.63931000000000004</v>
      </c>
    </row>
    <row r="4" spans="1:14" ht="15.75" thickBot="1" x14ac:dyDescent="0.3">
      <c r="A4" s="5">
        <v>36586</v>
      </c>
      <c r="B4" s="14">
        <v>9.5774980000000003</v>
      </c>
      <c r="C4" s="24">
        <f>IFERROR(INDEX($D$32:$D$41, MATCH(C2, $C$32:$C$41, 0)), "")</f>
        <v>200</v>
      </c>
      <c r="D4" s="25"/>
      <c r="F4" s="6">
        <v>2002</v>
      </c>
      <c r="G4" s="10" cm="1">
        <f t="array" aca="1" ref="G4" ca="1">$C$2*(SUM(1/INDIRECT(C8)))</f>
        <v>113.8991442695222</v>
      </c>
      <c r="H4" s="11">
        <f t="shared" si="0"/>
        <v>58.333999999999996</v>
      </c>
      <c r="I4" s="9"/>
      <c r="J4" s="9"/>
      <c r="K4" s="6">
        <v>2002</v>
      </c>
      <c r="L4" s="15" cm="1">
        <f t="array" aca="1" ref="L4" ca="1">SUM(1/INDIRECT(C8))</f>
        <v>1.1389914426952219</v>
      </c>
      <c r="M4" s="13">
        <v>0.58333999999999997</v>
      </c>
    </row>
    <row r="5" spans="1:14" ht="15.75" thickBot="1" x14ac:dyDescent="0.3">
      <c r="A5" s="5">
        <v>36617</v>
      </c>
      <c r="B5" s="14">
        <v>9.4756900000000002</v>
      </c>
      <c r="C5" s="22" t="s">
        <v>4</v>
      </c>
      <c r="D5" s="23"/>
      <c r="F5" s="6">
        <v>2003</v>
      </c>
      <c r="G5" s="10" cm="1">
        <f t="array" aca="1" ref="G5" ca="1">$C$2*(SUM(1/INDIRECT(C9)))</f>
        <v>117.14412701502954</v>
      </c>
      <c r="H5" s="11">
        <f t="shared" si="0"/>
        <v>60.621000000000002</v>
      </c>
      <c r="I5" s="9"/>
      <c r="J5" s="9"/>
      <c r="K5" s="6">
        <v>2003</v>
      </c>
      <c r="L5" s="15" cm="1">
        <f t="array" aca="1" ref="L5" ca="1">SUM(1/INDIRECT(C9))</f>
        <v>1.1714412701502954</v>
      </c>
      <c r="M5" s="13">
        <v>0.60621000000000003</v>
      </c>
    </row>
    <row r="6" spans="1:14" x14ac:dyDescent="0.25">
      <c r="A6" s="5">
        <v>36647</v>
      </c>
      <c r="B6" s="14">
        <v>9.6907770000000006</v>
      </c>
      <c r="C6" s="28" t="s">
        <v>5</v>
      </c>
      <c r="D6" s="28"/>
      <c r="F6" s="6">
        <v>2004</v>
      </c>
      <c r="G6" s="10" cm="1">
        <f t="array" aca="1" ref="G6" ca="1">$C$2*(SUM(1/INDIRECT(C10)))</f>
        <v>114.06916115604456</v>
      </c>
      <c r="H6" s="11">
        <f t="shared" si="0"/>
        <v>57.863</v>
      </c>
      <c r="I6" s="9"/>
      <c r="J6" s="9"/>
      <c r="K6" s="6">
        <v>2004</v>
      </c>
      <c r="L6" s="15" cm="1">
        <f t="array" aca="1" ref="L6" ca="1">SUM(1/INDIRECT(C10))</f>
        <v>1.1406916115604455</v>
      </c>
      <c r="M6" s="13">
        <v>0.57862999999999998</v>
      </c>
    </row>
    <row r="7" spans="1:14" x14ac:dyDescent="0.25">
      <c r="A7" s="5">
        <v>36678</v>
      </c>
      <c r="B7" s="14">
        <v>9.7557419999999997</v>
      </c>
      <c r="C7" s="28" t="s">
        <v>6</v>
      </c>
      <c r="D7" s="28"/>
      <c r="F7" s="6">
        <v>2005</v>
      </c>
      <c r="G7" s="10" cm="1">
        <f t="array" aca="1" ref="G7" ca="1">$C$2*(SUM(1/INDIRECT(C11)))</f>
        <v>105.38043019023455</v>
      </c>
      <c r="H7" s="11">
        <f t="shared" si="0"/>
        <v>56.34</v>
      </c>
      <c r="I7" s="9"/>
      <c r="J7" s="9"/>
      <c r="K7" s="6">
        <v>2005</v>
      </c>
      <c r="L7" s="15" cm="1">
        <f t="array" aca="1" ref="L7" ca="1">SUM(1/INDIRECT(C11))</f>
        <v>1.0538043019023455</v>
      </c>
      <c r="M7" s="13">
        <v>0.56340000000000001</v>
      </c>
    </row>
    <row r="8" spans="1:14" x14ac:dyDescent="0.25">
      <c r="A8" s="5">
        <v>36708</v>
      </c>
      <c r="B8" s="14">
        <v>9.6324529999999999</v>
      </c>
      <c r="C8" s="28" t="s">
        <v>7</v>
      </c>
      <c r="D8" s="28"/>
      <c r="F8" s="6">
        <v>2006</v>
      </c>
      <c r="G8" s="10" cm="1">
        <f t="array" aca="1" ref="G8" ca="1">$C$2*(SUM(1/INDIRECT(C12)))</f>
        <v>78.148982298041417</v>
      </c>
      <c r="H8" s="11">
        <f t="shared" si="0"/>
        <v>40.849999999999994</v>
      </c>
      <c r="I8" s="9"/>
      <c r="J8" s="9"/>
      <c r="K8" s="6">
        <v>2006</v>
      </c>
      <c r="L8" s="15" cm="1">
        <f t="array" aca="1" ref="L8" ca="1">SUM(1/INDIRECT(C12))</f>
        <v>0.78148982298041414</v>
      </c>
      <c r="M8" s="13">
        <v>0.40849999999999997</v>
      </c>
    </row>
    <row r="9" spans="1:14" x14ac:dyDescent="0.25">
      <c r="A9" s="5">
        <v>36739</v>
      </c>
      <c r="B9" s="14">
        <v>9.656549</v>
      </c>
      <c r="C9" s="28" t="s">
        <v>8</v>
      </c>
      <c r="D9" s="28"/>
      <c r="F9" s="6">
        <v>2007</v>
      </c>
      <c r="G9" s="10" cm="1">
        <f t="array" aca="1" ref="G9" ca="1">$C$2*(SUM(1/INDIRECT(C13)))</f>
        <v>73.847777880516759</v>
      </c>
      <c r="H9" s="11">
        <f t="shared" si="0"/>
        <v>38.202999999999996</v>
      </c>
      <c r="I9" s="9"/>
      <c r="J9" s="9"/>
      <c r="K9" s="6">
        <v>2007</v>
      </c>
      <c r="L9" s="15" cm="1">
        <f t="array" aca="1" ref="L9" ca="1">SUM(1/INDIRECT(C13))</f>
        <v>0.73847777880516752</v>
      </c>
      <c r="M9" s="13">
        <v>0.38202999999999998</v>
      </c>
    </row>
    <row r="10" spans="1:14" x14ac:dyDescent="0.25">
      <c r="A10" s="5">
        <v>36770</v>
      </c>
      <c r="B10" s="14">
        <v>10.199299999999999</v>
      </c>
      <c r="C10" s="28" t="s">
        <v>9</v>
      </c>
      <c r="D10" s="28"/>
      <c r="F10" s="6">
        <v>2008</v>
      </c>
      <c r="G10" s="10" cm="1">
        <f t="array" aca="1" ref="G10" ca="1">$C$2*(SUM(1/INDIRECT(C14)))</f>
        <v>63.316292487193749</v>
      </c>
      <c r="H10" s="11">
        <f t="shared" si="0"/>
        <v>33.045000000000002</v>
      </c>
      <c r="I10" s="9"/>
      <c r="J10" s="9"/>
      <c r="K10" s="6">
        <v>2008</v>
      </c>
      <c r="L10" s="15" cm="1">
        <f t="array" aca="1" ref="L10" ca="1">SUM(1/INDIRECT(C14))</f>
        <v>0.63316292487193748</v>
      </c>
      <c r="M10" s="13">
        <v>0.33045000000000002</v>
      </c>
    </row>
    <row r="11" spans="1:14" x14ac:dyDescent="0.25">
      <c r="A11" s="5">
        <v>36800</v>
      </c>
      <c r="B11" s="14">
        <v>10.258699999999999</v>
      </c>
      <c r="C11" s="28" t="s">
        <v>10</v>
      </c>
      <c r="D11" s="28"/>
      <c r="F11" s="6">
        <v>2009</v>
      </c>
      <c r="G11" s="10" cm="1">
        <f t="array" aca="1" ref="G11" ca="1">$C$2*(SUM(1/INDIRECT(C15)))</f>
        <v>53.719973273043728</v>
      </c>
      <c r="H11" s="11">
        <f t="shared" si="0"/>
        <v>28.200999999999997</v>
      </c>
      <c r="I11" s="9"/>
      <c r="J11" s="9"/>
      <c r="K11" s="6">
        <v>2009</v>
      </c>
      <c r="L11" s="15" cm="1">
        <f t="array" aca="1" ref="L11" ca="1">SUM(1/INDIRECT(C15))</f>
        <v>0.53719973273043731</v>
      </c>
      <c r="M11" s="13">
        <v>0.28200999999999998</v>
      </c>
    </row>
    <row r="12" spans="1:14" x14ac:dyDescent="0.25">
      <c r="A12" s="5">
        <v>36831</v>
      </c>
      <c r="B12" s="14">
        <v>9.9232399999999998</v>
      </c>
      <c r="C12" s="28" t="s">
        <v>11</v>
      </c>
      <c r="D12" s="28"/>
      <c r="F12" s="6">
        <v>2010</v>
      </c>
      <c r="G12" s="10" cm="1">
        <f t="array" aca="1" ref="G12" ca="1">$C$2*(SUM(1/INDIRECT(C16)))</f>
        <v>40.578439769345756</v>
      </c>
      <c r="H12" s="11">
        <f t="shared" si="0"/>
        <v>21.866</v>
      </c>
      <c r="I12" s="9"/>
      <c r="J12" s="9"/>
      <c r="K12" s="6">
        <v>2010</v>
      </c>
      <c r="L12" s="15" cm="1">
        <f t="array" aca="1" ref="L12" ca="1">SUM(1/INDIRECT(C16))</f>
        <v>0.40578439769345759</v>
      </c>
      <c r="M12" s="13">
        <v>0.21865999999999999</v>
      </c>
    </row>
    <row r="13" spans="1:14" x14ac:dyDescent="0.25">
      <c r="A13" s="5">
        <v>36861</v>
      </c>
      <c r="B13" s="14">
        <v>9.6803679999999996</v>
      </c>
      <c r="C13" s="28" t="s">
        <v>12</v>
      </c>
      <c r="D13" s="28"/>
      <c r="F13" s="6">
        <v>2011</v>
      </c>
      <c r="G13" s="10" cm="1">
        <f t="array" aca="1" ref="G13" ca="1">$C$2*(SUM(1/INDIRECT(C17)))</f>
        <v>33.39286739002327</v>
      </c>
      <c r="H13" s="11">
        <f t="shared" si="0"/>
        <v>18.131</v>
      </c>
      <c r="I13" s="9"/>
      <c r="J13" s="9"/>
      <c r="K13" s="6">
        <v>2011</v>
      </c>
      <c r="L13" s="15" cm="1">
        <f t="array" aca="1" ref="L13" ca="1">SUM(1/INDIRECT(C17))</f>
        <v>0.33392867390023273</v>
      </c>
      <c r="M13" s="13">
        <v>0.18131</v>
      </c>
    </row>
    <row r="14" spans="1:14" x14ac:dyDescent="0.25">
      <c r="A14" s="5">
        <v>36892</v>
      </c>
      <c r="B14" s="14">
        <v>8.9944749999999996</v>
      </c>
      <c r="C14" s="28" t="s">
        <v>15</v>
      </c>
      <c r="D14" s="28"/>
      <c r="F14" s="6">
        <v>2012</v>
      </c>
      <c r="G14" s="10" cm="1">
        <f t="array" aca="1" ref="G14" ca="1">$C$2*(SUM(1/INDIRECT(C18)))</f>
        <v>28.812803363745925</v>
      </c>
      <c r="H14" s="11">
        <f t="shared" si="0"/>
        <v>14.715</v>
      </c>
      <c r="I14" s="9"/>
      <c r="J14" s="9"/>
      <c r="K14" s="6">
        <v>2012</v>
      </c>
      <c r="L14" s="15" cm="1">
        <f t="array" aca="1" ref="L14" ca="1">SUM(1/INDIRECT(C18))</f>
        <v>0.28812803363745926</v>
      </c>
      <c r="M14" s="13">
        <v>0.14715</v>
      </c>
    </row>
    <row r="15" spans="1:14" x14ac:dyDescent="0.25">
      <c r="A15" s="5">
        <v>36923</v>
      </c>
      <c r="B15" s="14">
        <v>9.0484810000000007</v>
      </c>
      <c r="C15" s="28" t="s">
        <v>13</v>
      </c>
      <c r="D15" s="28"/>
      <c r="F15" s="6">
        <v>2013</v>
      </c>
      <c r="G15" s="10" cm="1">
        <f t="array" aca="1" ref="G15" ca="1">$C$2*(SUM(1/INDIRECT(C19)))</f>
        <v>35.759944095133278</v>
      </c>
      <c r="H15" s="11">
        <f t="shared" si="0"/>
        <v>19.3</v>
      </c>
      <c r="I15" s="9"/>
      <c r="J15" s="9"/>
      <c r="K15" s="6">
        <v>2013</v>
      </c>
      <c r="L15" s="15" cm="1">
        <f t="array" aca="1" ref="L15" ca="1">SUM(1/INDIRECT(C19))</f>
        <v>0.35759944095133278</v>
      </c>
      <c r="M15" s="13">
        <v>0.193</v>
      </c>
    </row>
    <row r="16" spans="1:14" x14ac:dyDescent="0.25">
      <c r="A16" s="5">
        <v>36951</v>
      </c>
      <c r="B16" s="14">
        <v>9.2472879999999993</v>
      </c>
      <c r="C16" s="28" t="s">
        <v>14</v>
      </c>
      <c r="D16" s="28"/>
      <c r="F16" s="6">
        <v>2014</v>
      </c>
      <c r="G16" s="10" cm="1">
        <f t="array" aca="1" ref="G16" ca="1">$C$2*(SUM(1/INDIRECT(C20)))</f>
        <v>39.132237128682426</v>
      </c>
      <c r="H16" s="11">
        <f t="shared" si="0"/>
        <v>19.855999999999998</v>
      </c>
      <c r="I16" s="9"/>
      <c r="J16" s="9"/>
      <c r="K16" s="6">
        <v>2014</v>
      </c>
      <c r="L16" s="15" cm="1">
        <f t="array" aca="1" ref="L16" ca="1">SUM(1/INDIRECT(C20))</f>
        <v>0.39132237128682423</v>
      </c>
      <c r="M16" s="13">
        <v>0.19855999999999999</v>
      </c>
    </row>
    <row r="17" spans="1:13" x14ac:dyDescent="0.25">
      <c r="A17" s="5">
        <v>36982</v>
      </c>
      <c r="B17" s="14">
        <v>9.5426859999999998</v>
      </c>
      <c r="C17" s="28" t="s">
        <v>16</v>
      </c>
      <c r="D17" s="28"/>
      <c r="F17" s="6">
        <v>2015</v>
      </c>
      <c r="G17" s="10" cm="1">
        <f t="array" aca="1" ref="G17" ca="1">$C$2*(SUM(1/INDIRECT(C21)))</f>
        <v>35.728407048099719</v>
      </c>
      <c r="H17" s="11">
        <f t="shared" si="0"/>
        <v>18.518000000000001</v>
      </c>
      <c r="I17" s="9"/>
      <c r="J17" s="9"/>
      <c r="K17" s="6">
        <v>2015</v>
      </c>
      <c r="L17" s="15" cm="1">
        <f t="array" aca="1" ref="L17" ca="1">SUM(1/INDIRECT(C21))</f>
        <v>0.3572840704809972</v>
      </c>
      <c r="M17" s="13">
        <v>0.18518000000000001</v>
      </c>
    </row>
    <row r="18" spans="1:13" x14ac:dyDescent="0.25">
      <c r="A18" s="5">
        <v>37012</v>
      </c>
      <c r="B18" s="14">
        <v>9.915699</v>
      </c>
      <c r="C18" s="28" t="s">
        <v>17</v>
      </c>
      <c r="D18" s="28"/>
      <c r="F18" s="6">
        <v>2016</v>
      </c>
      <c r="G18" s="10" cm="1">
        <f t="array" aca="1" ref="G18" ca="1">$C$2*(SUM(1/INDIRECT(C22)))</f>
        <v>33.155236201038598</v>
      </c>
      <c r="H18" s="11">
        <f t="shared" si="0"/>
        <v>17.302999999999997</v>
      </c>
      <c r="I18" s="9"/>
      <c r="J18" s="9"/>
      <c r="K18" s="6">
        <v>2016</v>
      </c>
      <c r="L18" s="15" cm="1">
        <f t="array" aca="1" ref="L18" ca="1">SUM(1/INDIRECT(C22))</f>
        <v>0.33155236201038596</v>
      </c>
      <c r="M18" s="13">
        <v>0.17302999999999999</v>
      </c>
    </row>
    <row r="19" spans="1:13" x14ac:dyDescent="0.25">
      <c r="A19" s="5">
        <v>37043</v>
      </c>
      <c r="B19" s="14">
        <v>10.093</v>
      </c>
      <c r="C19" s="28" t="s">
        <v>18</v>
      </c>
      <c r="D19" s="28"/>
      <c r="F19" s="6">
        <v>2017</v>
      </c>
      <c r="G19" s="10" cm="1">
        <f t="array" aca="1" ref="G19" ca="1">$C$2*(SUM(1/INDIRECT(C23)))</f>
        <v>33.48747500952571</v>
      </c>
      <c r="H19" s="11">
        <f t="shared" si="0"/>
        <v>17.205000000000002</v>
      </c>
      <c r="I19" s="9"/>
      <c r="J19" s="9"/>
      <c r="K19" s="6">
        <v>2017</v>
      </c>
      <c r="L19" s="15" cm="1">
        <f t="array" aca="1" ref="L19" ca="1">SUM(1/INDIRECT(C23))</f>
        <v>0.33487475009525708</v>
      </c>
      <c r="M19" s="13">
        <v>0.17205000000000001</v>
      </c>
    </row>
    <row r="20" spans="1:13" x14ac:dyDescent="0.25">
      <c r="A20" s="5">
        <v>37073</v>
      </c>
      <c r="B20" s="14">
        <v>10.0159</v>
      </c>
      <c r="C20" s="28" t="s">
        <v>19</v>
      </c>
      <c r="D20" s="28"/>
      <c r="F20" s="6">
        <v>2018</v>
      </c>
      <c r="G20" s="10" cm="1">
        <f t="array" aca="1" ref="G20" ca="1">$C$2*(SUM(1/INDIRECT(C24)))</f>
        <v>34.804824226942237</v>
      </c>
      <c r="H20" s="11">
        <f t="shared" si="0"/>
        <v>17.702999999999999</v>
      </c>
      <c r="I20" s="9"/>
      <c r="J20" s="9"/>
      <c r="K20" s="6">
        <v>2018</v>
      </c>
      <c r="L20" s="15" cm="1">
        <f t="array" aca="1" ref="L20" ca="1">SUM(1/INDIRECT(C24))</f>
        <v>0.34804824226942238</v>
      </c>
      <c r="M20" s="13">
        <v>0.17702999999999999</v>
      </c>
    </row>
    <row r="21" spans="1:13" x14ac:dyDescent="0.25">
      <c r="A21" s="5">
        <v>37104</v>
      </c>
      <c r="B21" s="14">
        <v>9.6678850000000001</v>
      </c>
      <c r="C21" s="28" t="s">
        <v>20</v>
      </c>
      <c r="D21" s="28"/>
      <c r="F21" s="6">
        <v>2019</v>
      </c>
      <c r="G21" s="10" cm="1">
        <f t="array" aca="1" ref="G21" ca="1">$C$2*(SUM(1/INDIRECT(C25)))</f>
        <v>30.216184864866904</v>
      </c>
      <c r="H21" s="11">
        <f t="shared" si="0"/>
        <v>16.167000000000002</v>
      </c>
      <c r="I21" s="9"/>
      <c r="J21" s="9"/>
      <c r="K21" s="6">
        <v>2019</v>
      </c>
      <c r="L21" s="15" cm="1">
        <f t="array" aca="1" ref="L21" ca="1">SUM(1/INDIRECT(C25))</f>
        <v>0.30216184864866902</v>
      </c>
      <c r="M21" s="13">
        <v>0.16167000000000001</v>
      </c>
    </row>
    <row r="22" spans="1:13" x14ac:dyDescent="0.25">
      <c r="A22" s="5">
        <v>37135</v>
      </c>
      <c r="B22" s="14">
        <v>10.0732</v>
      </c>
      <c r="C22" s="28" t="s">
        <v>21</v>
      </c>
      <c r="D22" s="28"/>
      <c r="F22" s="6">
        <v>2020</v>
      </c>
      <c r="G22" s="10" cm="1">
        <f t="array" aca="1" ref="G22" ca="1">$C$2*(SUM(1/INDIRECT(C26)))</f>
        <v>24.209337833640856</v>
      </c>
      <c r="H22" s="11">
        <f t="shared" si="0"/>
        <v>12.665000000000001</v>
      </c>
      <c r="I22" s="9"/>
      <c r="J22" s="9"/>
      <c r="K22" s="6">
        <v>2020</v>
      </c>
      <c r="L22" s="15" cm="1">
        <f t="array" aca="1" ref="L22" ca="1">SUM(1/INDIRECT(C26))</f>
        <v>0.24209337833640857</v>
      </c>
      <c r="M22" s="13">
        <v>0.12665000000000001</v>
      </c>
    </row>
    <row r="23" spans="1:13" x14ac:dyDescent="0.25">
      <c r="A23" s="5">
        <v>37165</v>
      </c>
      <c r="B23" s="14">
        <v>9.9796820000000004</v>
      </c>
      <c r="C23" s="28" t="s">
        <v>22</v>
      </c>
      <c r="D23" s="28"/>
      <c r="F23" s="6">
        <v>2021</v>
      </c>
      <c r="G23" s="10" cm="1">
        <f t="array" aca="1" ref="G23" ca="1">$C$2*(SUM(1/INDIRECT(C27)))</f>
        <v>24.527353469013324</v>
      </c>
      <c r="H23" s="11">
        <f t="shared" si="0"/>
        <v>12.510999999999999</v>
      </c>
      <c r="I23" s="9"/>
      <c r="J23" s="9"/>
      <c r="K23" s="6">
        <v>2021</v>
      </c>
      <c r="L23" s="15" cm="1">
        <f t="array" aca="1" ref="L23" ca="1">SUM(1/INDIRECT(C27))</f>
        <v>0.24527353469013324</v>
      </c>
      <c r="M23" s="13">
        <v>0.12511</v>
      </c>
    </row>
    <row r="24" spans="1:13" x14ac:dyDescent="0.25">
      <c r="A24" s="5">
        <v>37196</v>
      </c>
      <c r="B24" s="14">
        <v>9.9704139999999999</v>
      </c>
      <c r="C24" s="28" t="s">
        <v>23</v>
      </c>
      <c r="D24" s="28"/>
      <c r="F24" s="6">
        <v>2022</v>
      </c>
      <c r="G24" s="10" cm="1">
        <f t="array" aca="1" ref="G24" ca="1">$C$2*(SUM(1/INDIRECT(C28)))</f>
        <v>21.922488637013078</v>
      </c>
      <c r="H24" s="11">
        <f t="shared" si="0"/>
        <v>11.282999999999999</v>
      </c>
      <c r="I24" s="9"/>
      <c r="J24" s="9"/>
      <c r="K24" s="6">
        <v>2022</v>
      </c>
      <c r="L24" s="15" cm="1">
        <f t="array" aca="1" ref="L24" ca="1">SUM(1/INDIRECT(C28))</f>
        <v>0.21922488637013077</v>
      </c>
      <c r="M24" s="13">
        <v>0.11283</v>
      </c>
    </row>
    <row r="25" spans="1:13" x14ac:dyDescent="0.25">
      <c r="A25" s="5">
        <v>37226</v>
      </c>
      <c r="B25" s="14">
        <v>9.8767999999999994</v>
      </c>
      <c r="C25" s="28" t="s">
        <v>24</v>
      </c>
      <c r="D25" s="28"/>
      <c r="F25" s="6">
        <v>2023</v>
      </c>
      <c r="G25" s="10" cm="1">
        <f t="array" aca="1" ref="G25" ca="1">$C$2*(SUM(1/INDIRECT(C29)))</f>
        <v>20.843345118630022</v>
      </c>
      <c r="H25" s="11">
        <f t="shared" si="0"/>
        <v>10.618</v>
      </c>
      <c r="I25" s="9"/>
      <c r="J25" s="9"/>
      <c r="K25" s="6">
        <v>2023</v>
      </c>
      <c r="L25" s="15" cm="1">
        <f t="array" aca="1" ref="L25" ca="1">SUM(1/INDIRECT(C29))</f>
        <v>0.20843345118630022</v>
      </c>
      <c r="M25" s="13">
        <v>0.10618</v>
      </c>
    </row>
    <row r="26" spans="1:13" x14ac:dyDescent="0.25">
      <c r="A26" s="5">
        <v>37257</v>
      </c>
      <c r="B26" s="14">
        <v>10.282</v>
      </c>
      <c r="C26" s="28" t="s">
        <v>25</v>
      </c>
      <c r="D26" s="28"/>
    </row>
    <row r="27" spans="1:13" x14ac:dyDescent="0.25">
      <c r="A27" s="5">
        <v>37288</v>
      </c>
      <c r="B27" s="14">
        <v>10.983499999999999</v>
      </c>
      <c r="C27" s="28" t="s">
        <v>26</v>
      </c>
      <c r="D27" s="28"/>
    </row>
    <row r="28" spans="1:13" x14ac:dyDescent="0.25">
      <c r="A28" s="5">
        <v>37316</v>
      </c>
      <c r="B28" s="14">
        <v>10.5428</v>
      </c>
      <c r="C28" s="28" t="s">
        <v>27</v>
      </c>
      <c r="D28" s="28"/>
    </row>
    <row r="29" spans="1:13" ht="15.75" thickBot="1" x14ac:dyDescent="0.3">
      <c r="A29" s="5">
        <v>37347</v>
      </c>
      <c r="B29" s="14">
        <v>10.943</v>
      </c>
      <c r="C29" s="32" t="s">
        <v>28</v>
      </c>
      <c r="D29" s="32"/>
    </row>
    <row r="30" spans="1:13" x14ac:dyDescent="0.25">
      <c r="A30" s="5">
        <v>37377</v>
      </c>
      <c r="B30" s="14">
        <v>10.909000000000001</v>
      </c>
      <c r="C30" s="30" t="s">
        <v>40</v>
      </c>
      <c r="D30" s="31"/>
    </row>
    <row r="31" spans="1:13" x14ac:dyDescent="0.25">
      <c r="A31" s="5">
        <v>37408</v>
      </c>
      <c r="B31" s="14">
        <v>10.835000000000001</v>
      </c>
      <c r="C31" s="6" t="s">
        <v>1</v>
      </c>
      <c r="D31" s="6" t="s">
        <v>41</v>
      </c>
    </row>
    <row r="32" spans="1:13" x14ac:dyDescent="0.25">
      <c r="A32" s="5">
        <v>37438</v>
      </c>
      <c r="B32" s="14">
        <v>10.2134</v>
      </c>
      <c r="C32" s="16">
        <v>100</v>
      </c>
      <c r="D32" s="16">
        <v>200</v>
      </c>
    </row>
    <row r="33" spans="1:6" x14ac:dyDescent="0.25">
      <c r="A33" s="5">
        <v>37469</v>
      </c>
      <c r="B33" s="14">
        <v>10.2837</v>
      </c>
      <c r="C33" s="33">
        <v>150</v>
      </c>
      <c r="D33" s="33">
        <v>400</v>
      </c>
    </row>
    <row r="34" spans="1:6" x14ac:dyDescent="0.25">
      <c r="A34" s="5">
        <v>37500</v>
      </c>
      <c r="B34" s="14">
        <v>10.486000000000001</v>
      </c>
      <c r="C34" s="33">
        <v>150</v>
      </c>
      <c r="D34" s="33">
        <v>600</v>
      </c>
    </row>
    <row r="35" spans="1:6" x14ac:dyDescent="0.25">
      <c r="A35" s="5">
        <v>37530</v>
      </c>
      <c r="B35" s="14">
        <v>10.2342</v>
      </c>
      <c r="C35" s="33">
        <v>200</v>
      </c>
      <c r="D35" s="33">
        <v>800</v>
      </c>
    </row>
    <row r="36" spans="1:6" x14ac:dyDescent="0.25">
      <c r="A36" s="5">
        <v>37561</v>
      </c>
      <c r="B36" s="14">
        <v>10.2196</v>
      </c>
      <c r="C36" s="16">
        <v>250</v>
      </c>
      <c r="D36" s="16">
        <v>1000</v>
      </c>
    </row>
    <row r="37" spans="1:6" x14ac:dyDescent="0.25">
      <c r="A37" s="5">
        <v>37591</v>
      </c>
      <c r="B37" s="14">
        <v>10.591699999999999</v>
      </c>
      <c r="C37" s="33">
        <v>300</v>
      </c>
      <c r="D37" s="33">
        <v>1200</v>
      </c>
    </row>
    <row r="38" spans="1:6" x14ac:dyDescent="0.25">
      <c r="A38" s="5">
        <v>37622</v>
      </c>
      <c r="B38" s="14">
        <v>10.670500000000001</v>
      </c>
      <c r="C38" s="33">
        <v>350</v>
      </c>
      <c r="D38" s="33">
        <v>1500</v>
      </c>
    </row>
    <row r="39" spans="1:6" x14ac:dyDescent="0.25">
      <c r="A39" s="5">
        <v>37653</v>
      </c>
      <c r="B39" s="14">
        <v>10.472799999999999</v>
      </c>
      <c r="C39" s="33">
        <v>500</v>
      </c>
      <c r="D39" s="33">
        <v>2000</v>
      </c>
    </row>
    <row r="40" spans="1:6" x14ac:dyDescent="0.25">
      <c r="A40" s="5">
        <v>37681</v>
      </c>
      <c r="B40" s="14">
        <v>10.058</v>
      </c>
      <c r="C40" s="33">
        <v>600</v>
      </c>
      <c r="D40" s="33">
        <v>2500</v>
      </c>
    </row>
    <row r="41" spans="1:6" x14ac:dyDescent="0.25">
      <c r="A41" s="5">
        <v>37712</v>
      </c>
      <c r="B41" s="14">
        <v>9.6546339999999997</v>
      </c>
      <c r="C41" s="16">
        <v>1000</v>
      </c>
      <c r="D41" s="16">
        <v>5000</v>
      </c>
    </row>
    <row r="42" spans="1:6" x14ac:dyDescent="0.25">
      <c r="A42" s="5">
        <v>37742</v>
      </c>
      <c r="B42" s="14">
        <v>9.9082100000000004</v>
      </c>
    </row>
    <row r="43" spans="1:6" x14ac:dyDescent="0.25">
      <c r="A43" s="5">
        <v>37773</v>
      </c>
      <c r="B43" s="14">
        <v>9.7339330000000004</v>
      </c>
    </row>
    <row r="44" spans="1:6" x14ac:dyDescent="0.25">
      <c r="A44" s="5">
        <v>37803</v>
      </c>
      <c r="B44" s="14">
        <v>9.7899480000000008</v>
      </c>
    </row>
    <row r="45" spans="1:6" x14ac:dyDescent="0.25">
      <c r="A45" s="5">
        <v>37834</v>
      </c>
      <c r="B45" s="14">
        <v>10.361000000000001</v>
      </c>
    </row>
    <row r="46" spans="1:6" x14ac:dyDescent="0.25">
      <c r="A46" s="5">
        <v>37865</v>
      </c>
      <c r="B46" s="14">
        <v>10.6473</v>
      </c>
    </row>
    <row r="47" spans="1:6" x14ac:dyDescent="0.25">
      <c r="A47" s="5">
        <v>37895</v>
      </c>
      <c r="B47" s="14">
        <v>10.266500000000001</v>
      </c>
      <c r="D47" s="16"/>
      <c r="E47" s="29" t="s">
        <v>35</v>
      </c>
      <c r="F47" s="29"/>
    </row>
    <row r="48" spans="1:6" x14ac:dyDescent="0.25">
      <c r="A48" s="5">
        <v>37926</v>
      </c>
      <c r="B48" s="14">
        <v>10.8597</v>
      </c>
      <c r="D48" s="17"/>
      <c r="E48" s="29" t="s">
        <v>36</v>
      </c>
      <c r="F48" s="29"/>
    </row>
    <row r="49" spans="1:6" x14ac:dyDescent="0.25">
      <c r="A49" s="5">
        <v>37956</v>
      </c>
      <c r="B49" s="14">
        <v>10.694100000000001</v>
      </c>
      <c r="D49" s="11"/>
      <c r="E49" s="29" t="s">
        <v>37</v>
      </c>
      <c r="F49" s="29"/>
    </row>
    <row r="50" spans="1:6" x14ac:dyDescent="0.25">
      <c r="A50" s="5">
        <v>37987</v>
      </c>
      <c r="B50" s="14">
        <v>10.4145</v>
      </c>
    </row>
    <row r="51" spans="1:6" x14ac:dyDescent="0.25">
      <c r="A51" s="5">
        <v>38018</v>
      </c>
      <c r="B51" s="14">
        <v>10.3978</v>
      </c>
    </row>
    <row r="52" spans="1:6" x14ac:dyDescent="0.25">
      <c r="A52" s="5">
        <v>38047</v>
      </c>
      <c r="B52" s="14">
        <v>10.460800000000001</v>
      </c>
    </row>
    <row r="53" spans="1:6" x14ac:dyDescent="0.25">
      <c r="A53" s="5">
        <v>38078</v>
      </c>
      <c r="B53" s="14">
        <v>10.688000000000001</v>
      </c>
    </row>
    <row r="54" spans="1:6" x14ac:dyDescent="0.25">
      <c r="A54" s="5">
        <v>38108</v>
      </c>
      <c r="B54" s="14">
        <v>10.201599999999999</v>
      </c>
    </row>
    <row r="55" spans="1:6" x14ac:dyDescent="0.25">
      <c r="A55" s="5">
        <v>38139</v>
      </c>
      <c r="B55" s="14">
        <v>10.267799999999999</v>
      </c>
    </row>
    <row r="56" spans="1:6" x14ac:dyDescent="0.25">
      <c r="A56" s="5">
        <v>38169</v>
      </c>
      <c r="B56" s="14">
        <v>10.5025</v>
      </c>
    </row>
    <row r="57" spans="1:6" x14ac:dyDescent="0.25">
      <c r="A57" s="5">
        <v>38200</v>
      </c>
      <c r="B57" s="14">
        <v>10.4795</v>
      </c>
    </row>
    <row r="58" spans="1:6" x14ac:dyDescent="0.25">
      <c r="A58" s="5">
        <v>38231</v>
      </c>
      <c r="B58" s="14">
        <v>10.690099999999999</v>
      </c>
    </row>
    <row r="59" spans="1:6" x14ac:dyDescent="0.25">
      <c r="A59" s="5">
        <v>38261</v>
      </c>
      <c r="B59" s="14">
        <v>10.782500000000001</v>
      </c>
    </row>
    <row r="60" spans="1:6" x14ac:dyDescent="0.25">
      <c r="A60" s="5">
        <v>38292</v>
      </c>
      <c r="B60" s="14">
        <v>10.8408</v>
      </c>
    </row>
    <row r="61" spans="1:6" x14ac:dyDescent="0.25">
      <c r="A61" s="5">
        <v>38322</v>
      </c>
      <c r="B61" s="14">
        <v>10.553800000000001</v>
      </c>
    </row>
    <row r="62" spans="1:6" x14ac:dyDescent="0.25">
      <c r="A62" s="5">
        <v>38353</v>
      </c>
      <c r="B62" s="14">
        <v>10.357200000000001</v>
      </c>
    </row>
    <row r="63" spans="1:6" x14ac:dyDescent="0.25">
      <c r="A63" s="5">
        <v>38384</v>
      </c>
      <c r="B63" s="14">
        <v>10.5139</v>
      </c>
    </row>
    <row r="64" spans="1:6" x14ac:dyDescent="0.25">
      <c r="A64" s="5">
        <v>38412</v>
      </c>
      <c r="B64" s="14">
        <v>10.6225</v>
      </c>
    </row>
    <row r="65" spans="1:2" x14ac:dyDescent="0.25">
      <c r="A65" s="5">
        <v>38443</v>
      </c>
      <c r="B65" s="14">
        <v>10.5802</v>
      </c>
    </row>
    <row r="66" spans="1:2" x14ac:dyDescent="0.25">
      <c r="A66" s="5">
        <v>38473</v>
      </c>
      <c r="B66" s="14">
        <v>10.6492</v>
      </c>
    </row>
    <row r="67" spans="1:2" x14ac:dyDescent="0.25">
      <c r="A67" s="5">
        <v>38504</v>
      </c>
      <c r="B67" s="14">
        <v>11.380599999999999</v>
      </c>
    </row>
    <row r="68" spans="1:2" x14ac:dyDescent="0.25">
      <c r="A68" s="5">
        <v>38534</v>
      </c>
      <c r="B68" s="14">
        <v>11.2141</v>
      </c>
    </row>
    <row r="69" spans="1:2" x14ac:dyDescent="0.25">
      <c r="A69" s="5">
        <v>38565</v>
      </c>
      <c r="B69" s="14">
        <v>11.4826</v>
      </c>
    </row>
    <row r="70" spans="1:2" x14ac:dyDescent="0.25">
      <c r="A70" s="5">
        <v>38596</v>
      </c>
      <c r="B70" s="14">
        <v>11.970700000000001</v>
      </c>
    </row>
    <row r="71" spans="1:2" x14ac:dyDescent="0.25">
      <c r="A71" s="5">
        <v>38626</v>
      </c>
      <c r="B71" s="14">
        <v>12.4826</v>
      </c>
    </row>
    <row r="72" spans="1:2" x14ac:dyDescent="0.25">
      <c r="A72" s="5">
        <v>38657</v>
      </c>
      <c r="B72" s="14">
        <v>12.8521</v>
      </c>
    </row>
    <row r="73" spans="1:2" x14ac:dyDescent="0.25">
      <c r="A73" s="5">
        <v>38687</v>
      </c>
      <c r="B73" s="14">
        <v>13.514699999999999</v>
      </c>
    </row>
    <row r="74" spans="1:2" x14ac:dyDescent="0.25">
      <c r="A74" s="5">
        <v>38718</v>
      </c>
      <c r="B74" s="14">
        <v>14.7029</v>
      </c>
    </row>
    <row r="75" spans="1:2" x14ac:dyDescent="0.25">
      <c r="A75" s="5">
        <v>38749</v>
      </c>
      <c r="B75" s="14">
        <v>14.5786</v>
      </c>
    </row>
    <row r="76" spans="1:2" x14ac:dyDescent="0.25">
      <c r="A76" s="5">
        <v>38777</v>
      </c>
      <c r="B76" s="14">
        <v>14.733499999999999</v>
      </c>
    </row>
    <row r="77" spans="1:2" x14ac:dyDescent="0.25">
      <c r="A77" s="5">
        <v>38808</v>
      </c>
      <c r="B77" s="14">
        <v>16.153099999999998</v>
      </c>
    </row>
    <row r="78" spans="1:2" x14ac:dyDescent="0.25">
      <c r="A78" s="5">
        <v>38838</v>
      </c>
      <c r="B78" s="14">
        <v>17.123200000000001</v>
      </c>
    </row>
    <row r="79" spans="1:2" x14ac:dyDescent="0.25">
      <c r="A79" s="5">
        <v>38869</v>
      </c>
      <c r="B79" s="14">
        <v>14.421099999999999</v>
      </c>
    </row>
    <row r="80" spans="1:2" x14ac:dyDescent="0.25">
      <c r="A80" s="5">
        <v>38899</v>
      </c>
      <c r="B80" s="14">
        <v>16.924499999999998</v>
      </c>
    </row>
    <row r="81" spans="1:2" x14ac:dyDescent="0.25">
      <c r="A81" s="5">
        <v>38930</v>
      </c>
      <c r="B81" s="14">
        <v>15.646699999999999</v>
      </c>
    </row>
    <row r="82" spans="1:2" x14ac:dyDescent="0.25">
      <c r="A82" s="5">
        <v>38961</v>
      </c>
      <c r="B82" s="14">
        <v>14.620900000000001</v>
      </c>
    </row>
    <row r="83" spans="1:2" x14ac:dyDescent="0.25">
      <c r="A83" s="5">
        <v>38991</v>
      </c>
      <c r="B83" s="14">
        <v>15.2484</v>
      </c>
    </row>
    <row r="84" spans="1:2" x14ac:dyDescent="0.25">
      <c r="A84" s="5">
        <v>39022</v>
      </c>
      <c r="B84" s="14">
        <v>15.599500000000001</v>
      </c>
    </row>
    <row r="85" spans="1:2" x14ac:dyDescent="0.25">
      <c r="A85" s="5">
        <v>39052</v>
      </c>
      <c r="B85" s="14">
        <v>15.087199999999999</v>
      </c>
    </row>
    <row r="86" spans="1:2" x14ac:dyDescent="0.25">
      <c r="A86" s="5">
        <v>39083</v>
      </c>
      <c r="B86" s="14">
        <v>15.5152</v>
      </c>
    </row>
    <row r="87" spans="1:2" x14ac:dyDescent="0.25">
      <c r="A87" s="5">
        <v>39114</v>
      </c>
      <c r="B87" s="14">
        <v>16.3034</v>
      </c>
    </row>
    <row r="88" spans="1:2" x14ac:dyDescent="0.25">
      <c r="A88" s="5">
        <v>39142</v>
      </c>
      <c r="B88" s="14">
        <v>15.6617</v>
      </c>
    </row>
    <row r="89" spans="1:2" x14ac:dyDescent="0.25">
      <c r="A89" s="5">
        <v>39173</v>
      </c>
      <c r="B89" s="14">
        <v>16.354800000000001</v>
      </c>
    </row>
    <row r="90" spans="1:2" x14ac:dyDescent="0.25">
      <c r="A90" s="5">
        <v>39203</v>
      </c>
      <c r="B90" s="14">
        <v>15.9057</v>
      </c>
    </row>
    <row r="91" spans="1:2" x14ac:dyDescent="0.25">
      <c r="A91" s="5">
        <v>39234</v>
      </c>
      <c r="B91" s="14">
        <v>15.7263</v>
      </c>
    </row>
    <row r="92" spans="1:2" x14ac:dyDescent="0.25">
      <c r="A92" s="5">
        <v>39264</v>
      </c>
      <c r="B92" s="14">
        <v>15.491199999999999</v>
      </c>
    </row>
    <row r="93" spans="1:2" x14ac:dyDescent="0.25">
      <c r="A93" s="5">
        <v>39295</v>
      </c>
      <c r="B93" s="14">
        <v>15.944900000000001</v>
      </c>
    </row>
    <row r="94" spans="1:2" x14ac:dyDescent="0.25">
      <c r="A94" s="5">
        <v>39326</v>
      </c>
      <c r="B94" s="14">
        <v>16.433800000000002</v>
      </c>
    </row>
    <row r="95" spans="1:2" x14ac:dyDescent="0.25">
      <c r="A95" s="5">
        <v>39356</v>
      </c>
      <c r="B95" s="14">
        <v>17.107900000000001</v>
      </c>
    </row>
    <row r="96" spans="1:2" x14ac:dyDescent="0.25">
      <c r="A96" s="5">
        <v>39387</v>
      </c>
      <c r="B96" s="14">
        <v>17.251300000000001</v>
      </c>
    </row>
    <row r="97" spans="1:2" x14ac:dyDescent="0.25">
      <c r="A97" s="5">
        <v>39417</v>
      </c>
      <c r="B97" s="14">
        <v>17.637499999999999</v>
      </c>
    </row>
    <row r="98" spans="1:2" x14ac:dyDescent="0.25">
      <c r="A98" s="5">
        <v>39448</v>
      </c>
      <c r="B98" s="14">
        <v>19.4909</v>
      </c>
    </row>
    <row r="99" spans="1:2" x14ac:dyDescent="0.25">
      <c r="A99" s="5">
        <v>39479</v>
      </c>
      <c r="B99" s="14">
        <v>19.7517</v>
      </c>
    </row>
    <row r="100" spans="1:2" x14ac:dyDescent="0.25">
      <c r="A100" s="5">
        <v>39508</v>
      </c>
      <c r="B100" s="14">
        <v>20.508199999999999</v>
      </c>
    </row>
    <row r="101" spans="1:2" x14ac:dyDescent="0.25">
      <c r="A101" s="5">
        <v>39539</v>
      </c>
      <c r="B101" s="14">
        <v>18.878799999999998</v>
      </c>
    </row>
    <row r="102" spans="1:2" x14ac:dyDescent="0.25">
      <c r="A102" s="5">
        <v>39569</v>
      </c>
      <c r="B102" s="14">
        <v>18.244499999999999</v>
      </c>
    </row>
    <row r="103" spans="1:2" x14ac:dyDescent="0.25">
      <c r="A103" s="5">
        <v>39600</v>
      </c>
      <c r="B103" s="14">
        <v>18.331800000000001</v>
      </c>
    </row>
    <row r="104" spans="1:2" x14ac:dyDescent="0.25">
      <c r="A104" s="5">
        <v>39630</v>
      </c>
      <c r="B104" s="14">
        <v>19.730599999999999</v>
      </c>
    </row>
    <row r="105" spans="1:2" x14ac:dyDescent="0.25">
      <c r="A105" s="5">
        <v>39661</v>
      </c>
      <c r="B105" s="14">
        <v>17.177800000000001</v>
      </c>
    </row>
    <row r="106" spans="1:2" x14ac:dyDescent="0.25">
      <c r="A106" s="5">
        <v>39692</v>
      </c>
      <c r="B106" s="14">
        <v>17.731000000000002</v>
      </c>
    </row>
    <row r="107" spans="1:2" x14ac:dyDescent="0.25">
      <c r="A107" s="5">
        <v>39722</v>
      </c>
      <c r="B107" s="14">
        <v>19.8064</v>
      </c>
    </row>
    <row r="108" spans="1:2" x14ac:dyDescent="0.25">
      <c r="A108" s="5">
        <v>39753</v>
      </c>
      <c r="B108" s="14">
        <v>18.689299999999999</v>
      </c>
    </row>
    <row r="109" spans="1:2" x14ac:dyDescent="0.25">
      <c r="A109" s="5">
        <v>39783</v>
      </c>
      <c r="B109" s="14">
        <v>19.667300000000001</v>
      </c>
    </row>
    <row r="110" spans="1:2" x14ac:dyDescent="0.25">
      <c r="A110" s="5">
        <v>39814</v>
      </c>
      <c r="B110" s="14">
        <v>19.730899999999998</v>
      </c>
    </row>
    <row r="111" spans="1:2" x14ac:dyDescent="0.25">
      <c r="A111" s="5">
        <v>39845</v>
      </c>
      <c r="B111" s="14">
        <v>24.6372</v>
      </c>
    </row>
    <row r="112" spans="1:2" x14ac:dyDescent="0.25">
      <c r="A112" s="5">
        <v>39873</v>
      </c>
      <c r="B112" s="14">
        <v>22.764800000000001</v>
      </c>
    </row>
    <row r="113" spans="1:2" x14ac:dyDescent="0.25">
      <c r="A113" s="5">
        <v>39904</v>
      </c>
      <c r="B113" s="14">
        <v>21.714099999999998</v>
      </c>
    </row>
    <row r="114" spans="1:2" x14ac:dyDescent="0.25">
      <c r="A114" s="5">
        <v>39934</v>
      </c>
      <c r="B114" s="14">
        <v>22.1327</v>
      </c>
    </row>
    <row r="115" spans="1:2" x14ac:dyDescent="0.25">
      <c r="A115" s="5">
        <v>39965</v>
      </c>
      <c r="B115" s="14">
        <v>21.572199999999999</v>
      </c>
    </row>
    <row r="116" spans="1:2" x14ac:dyDescent="0.25">
      <c r="A116" s="5">
        <v>39995</v>
      </c>
      <c r="B116" s="14">
        <v>21.360700000000001</v>
      </c>
    </row>
    <row r="117" spans="1:2" x14ac:dyDescent="0.25">
      <c r="A117" s="5">
        <v>40026</v>
      </c>
      <c r="B117" s="14">
        <v>21.4023</v>
      </c>
    </row>
    <row r="118" spans="1:2" x14ac:dyDescent="0.25">
      <c r="A118" s="5">
        <v>40057</v>
      </c>
      <c r="B118" s="14">
        <v>22.038399999999999</v>
      </c>
    </row>
    <row r="119" spans="1:2" x14ac:dyDescent="0.25">
      <c r="A119" s="5">
        <v>40087</v>
      </c>
      <c r="B119" s="14">
        <v>22.607399999999998</v>
      </c>
    </row>
    <row r="120" spans="1:2" x14ac:dyDescent="0.25">
      <c r="A120" s="5">
        <v>40118</v>
      </c>
      <c r="B120" s="14">
        <v>24.415700000000001</v>
      </c>
    </row>
    <row r="121" spans="1:2" x14ac:dyDescent="0.25">
      <c r="A121" s="5">
        <v>40148</v>
      </c>
      <c r="B121" s="14">
        <v>24.810500000000001</v>
      </c>
    </row>
    <row r="122" spans="1:2" x14ac:dyDescent="0.25">
      <c r="A122" s="5">
        <v>40179</v>
      </c>
      <c r="B122" s="14">
        <v>25.239100000000001</v>
      </c>
    </row>
    <row r="123" spans="1:2" x14ac:dyDescent="0.25">
      <c r="A123" s="5">
        <v>40210</v>
      </c>
      <c r="B123" s="14">
        <v>26.1616</v>
      </c>
    </row>
    <row r="124" spans="1:2" x14ac:dyDescent="0.25">
      <c r="A124" s="5">
        <v>40238</v>
      </c>
      <c r="B124" s="14">
        <v>25.9541</v>
      </c>
    </row>
    <row r="125" spans="1:2" x14ac:dyDescent="0.25">
      <c r="A125" s="5">
        <v>40269</v>
      </c>
      <c r="B125" s="14">
        <v>27.4635</v>
      </c>
    </row>
    <row r="126" spans="1:2" x14ac:dyDescent="0.25">
      <c r="A126" s="5">
        <v>40299</v>
      </c>
      <c r="B126" s="14">
        <v>31.7867</v>
      </c>
    </row>
    <row r="127" spans="1:2" x14ac:dyDescent="0.25">
      <c r="A127" s="5">
        <v>40330</v>
      </c>
      <c r="B127" s="14">
        <v>32.145200000000003</v>
      </c>
    </row>
    <row r="128" spans="1:2" x14ac:dyDescent="0.25">
      <c r="A128" s="5">
        <v>40360</v>
      </c>
      <c r="B128" s="14">
        <v>30.0745</v>
      </c>
    </row>
    <row r="129" spans="1:2" x14ac:dyDescent="0.25">
      <c r="A129" s="5">
        <v>40391</v>
      </c>
      <c r="B129" s="14">
        <v>30.6557</v>
      </c>
    </row>
    <row r="130" spans="1:2" x14ac:dyDescent="0.25">
      <c r="A130" s="5">
        <v>40422</v>
      </c>
      <c r="B130" s="14">
        <v>31.269400000000001</v>
      </c>
    </row>
    <row r="131" spans="1:2" x14ac:dyDescent="0.25">
      <c r="A131" s="5">
        <v>40452</v>
      </c>
      <c r="B131" s="14">
        <v>31.444700000000001</v>
      </c>
    </row>
    <row r="132" spans="1:2" x14ac:dyDescent="0.25">
      <c r="A132" s="5">
        <v>40483</v>
      </c>
      <c r="B132" s="14">
        <v>32.317700000000002</v>
      </c>
    </row>
    <row r="133" spans="1:2" x14ac:dyDescent="0.25">
      <c r="A133" s="5">
        <v>40513</v>
      </c>
      <c r="B133" s="14">
        <v>33.519500000000001</v>
      </c>
    </row>
    <row r="134" spans="1:2" x14ac:dyDescent="0.25">
      <c r="A134" s="5">
        <v>40544</v>
      </c>
      <c r="B134" s="14">
        <v>32.707500000000003</v>
      </c>
    </row>
    <row r="135" spans="1:2" x14ac:dyDescent="0.25">
      <c r="A135" s="5">
        <v>40575</v>
      </c>
      <c r="B135" s="14">
        <v>32.688000000000002</v>
      </c>
    </row>
    <row r="136" spans="1:2" x14ac:dyDescent="0.25">
      <c r="A136" s="5">
        <v>40603</v>
      </c>
      <c r="B136" s="14">
        <v>32.020000000000003</v>
      </c>
    </row>
    <row r="137" spans="1:2" x14ac:dyDescent="0.25">
      <c r="A137" s="5">
        <v>40634</v>
      </c>
      <c r="B137" s="14">
        <v>33.038499999999999</v>
      </c>
    </row>
    <row r="138" spans="1:2" x14ac:dyDescent="0.25">
      <c r="A138" s="5">
        <v>40664</v>
      </c>
      <c r="B138" s="14">
        <v>33.735999999999997</v>
      </c>
    </row>
    <row r="139" spans="1:2" x14ac:dyDescent="0.25">
      <c r="A139" s="5">
        <v>40695</v>
      </c>
      <c r="B139" s="14">
        <v>34.4786</v>
      </c>
    </row>
    <row r="140" spans="1:2" x14ac:dyDescent="0.25">
      <c r="A140" s="5">
        <v>40725</v>
      </c>
      <c r="B140" s="14">
        <v>36.074800000000003</v>
      </c>
    </row>
    <row r="141" spans="1:2" x14ac:dyDescent="0.25">
      <c r="A141" s="5">
        <v>40756</v>
      </c>
      <c r="B141" s="14">
        <v>39.078099999999999</v>
      </c>
    </row>
    <row r="142" spans="1:2" x14ac:dyDescent="0.25">
      <c r="A142" s="5">
        <v>40787</v>
      </c>
      <c r="B142" s="14">
        <v>41.206200000000003</v>
      </c>
    </row>
    <row r="143" spans="1:2" x14ac:dyDescent="0.25">
      <c r="A143" s="5">
        <v>40817</v>
      </c>
      <c r="B143" s="14">
        <v>38.962899999999998</v>
      </c>
    </row>
    <row r="144" spans="1:2" x14ac:dyDescent="0.25">
      <c r="A144" s="5">
        <v>40848</v>
      </c>
      <c r="B144" s="14">
        <v>42.317599999999999</v>
      </c>
    </row>
    <row r="145" spans="1:2" x14ac:dyDescent="0.25">
      <c r="A145" s="5">
        <v>40878</v>
      </c>
      <c r="B145" s="14">
        <v>38.843499999999999</v>
      </c>
    </row>
    <row r="146" spans="1:2" x14ac:dyDescent="0.25">
      <c r="A146" s="5">
        <v>40909</v>
      </c>
      <c r="B146" s="14">
        <v>41.706699999999998</v>
      </c>
    </row>
    <row r="147" spans="1:2" x14ac:dyDescent="0.25">
      <c r="A147" s="5">
        <v>40940</v>
      </c>
      <c r="B147" s="14">
        <v>42.381300000000003</v>
      </c>
    </row>
    <row r="148" spans="1:2" x14ac:dyDescent="0.25">
      <c r="A148" s="5">
        <v>40969</v>
      </c>
      <c r="B148" s="14">
        <v>40.736600000000003</v>
      </c>
    </row>
    <row r="149" spans="1:2" x14ac:dyDescent="0.25">
      <c r="A149" s="5">
        <v>41000</v>
      </c>
      <c r="B149" s="14">
        <v>40.429400000000001</v>
      </c>
    </row>
    <row r="150" spans="1:2" x14ac:dyDescent="0.25">
      <c r="A150" s="5">
        <v>41030</v>
      </c>
      <c r="B150" s="14">
        <v>39.168900000000001</v>
      </c>
    </row>
    <row r="151" spans="1:2" x14ac:dyDescent="0.25">
      <c r="A151" s="5">
        <v>41061</v>
      </c>
      <c r="B151" s="14">
        <v>41.356999999999999</v>
      </c>
    </row>
    <row r="152" spans="1:2" x14ac:dyDescent="0.25">
      <c r="A152" s="5">
        <v>41091</v>
      </c>
      <c r="B152" s="14">
        <v>41.658099999999997</v>
      </c>
    </row>
    <row r="153" spans="1:2" x14ac:dyDescent="0.25">
      <c r="A153" s="5">
        <v>41122</v>
      </c>
      <c r="B153" s="14">
        <v>41.910600000000002</v>
      </c>
    </row>
    <row r="154" spans="1:2" x14ac:dyDescent="0.25">
      <c r="A154" s="5">
        <v>41153</v>
      </c>
      <c r="B154" s="14">
        <v>43.302300000000002</v>
      </c>
    </row>
    <row r="155" spans="1:2" x14ac:dyDescent="0.25">
      <c r="A155" s="5">
        <v>41183</v>
      </c>
      <c r="B155" s="14">
        <v>43.040599999999998</v>
      </c>
    </row>
    <row r="156" spans="1:2" x14ac:dyDescent="0.25">
      <c r="A156" s="5">
        <v>41214</v>
      </c>
      <c r="B156" s="14">
        <v>43.066499999999998</v>
      </c>
    </row>
    <row r="157" spans="1:2" x14ac:dyDescent="0.25">
      <c r="A157" s="5">
        <v>41244</v>
      </c>
      <c r="B157" s="14">
        <v>41.406700000000001</v>
      </c>
    </row>
    <row r="158" spans="1:2" x14ac:dyDescent="0.25">
      <c r="A158" s="5">
        <v>41275</v>
      </c>
      <c r="B158" s="14">
        <v>40.578000000000003</v>
      </c>
    </row>
    <row r="159" spans="1:2" x14ac:dyDescent="0.25">
      <c r="A159" s="5">
        <v>41306</v>
      </c>
      <c r="B159" s="14">
        <v>38.644199999999998</v>
      </c>
    </row>
    <row r="160" spans="1:2" x14ac:dyDescent="0.25">
      <c r="A160" s="5">
        <v>41334</v>
      </c>
      <c r="B160" s="14">
        <v>39.146099999999997</v>
      </c>
    </row>
    <row r="161" spans="1:2" x14ac:dyDescent="0.25">
      <c r="A161" s="5">
        <v>41365</v>
      </c>
      <c r="B161" s="14">
        <v>33.2515</v>
      </c>
    </row>
    <row r="162" spans="1:2" x14ac:dyDescent="0.25">
      <c r="A162" s="5">
        <v>41395</v>
      </c>
      <c r="B162" s="14">
        <v>34.7911</v>
      </c>
    </row>
    <row r="163" spans="1:2" x14ac:dyDescent="0.25">
      <c r="A163" s="5">
        <v>41426</v>
      </c>
      <c r="B163" s="14">
        <v>33.655799999999999</v>
      </c>
    </row>
    <row r="164" spans="1:2" x14ac:dyDescent="0.25">
      <c r="A164" s="5">
        <v>41456</v>
      </c>
      <c r="B164" s="14">
        <v>31.613199999999999</v>
      </c>
    </row>
    <row r="165" spans="1:2" x14ac:dyDescent="0.25">
      <c r="A165" s="5">
        <v>41487</v>
      </c>
      <c r="B165" s="14">
        <v>33.203699999999998</v>
      </c>
    </row>
    <row r="166" spans="1:2" x14ac:dyDescent="0.25">
      <c r="A166" s="5">
        <v>41518</v>
      </c>
      <c r="B166" s="14">
        <v>32.043700000000001</v>
      </c>
    </row>
    <row r="167" spans="1:2" x14ac:dyDescent="0.25">
      <c r="A167" s="5">
        <v>41548</v>
      </c>
      <c r="B167" s="14">
        <v>30.3475</v>
      </c>
    </row>
    <row r="168" spans="1:2" x14ac:dyDescent="0.25">
      <c r="A168" s="5">
        <v>41579</v>
      </c>
      <c r="B168" s="14">
        <v>30.6983</v>
      </c>
    </row>
    <row r="169" spans="1:2" x14ac:dyDescent="0.25">
      <c r="A169" s="5">
        <v>41609</v>
      </c>
      <c r="B169" s="14">
        <v>28.968599999999999</v>
      </c>
    </row>
    <row r="170" spans="1:2" x14ac:dyDescent="0.25">
      <c r="A170" s="5">
        <v>41640</v>
      </c>
      <c r="B170" s="14">
        <v>29.318300000000001</v>
      </c>
    </row>
    <row r="171" spans="1:2" x14ac:dyDescent="0.25">
      <c r="A171" s="5">
        <v>41671</v>
      </c>
      <c r="B171" s="14">
        <v>30.9343</v>
      </c>
    </row>
    <row r="172" spans="1:2" x14ac:dyDescent="0.25">
      <c r="A172" s="5">
        <v>41699</v>
      </c>
      <c r="B172" s="14">
        <v>32.100900000000003</v>
      </c>
    </row>
    <row r="173" spans="1:2" x14ac:dyDescent="0.25">
      <c r="A173" s="5">
        <v>41730</v>
      </c>
      <c r="B173" s="14">
        <v>30.264099999999999</v>
      </c>
    </row>
    <row r="174" spans="1:2" x14ac:dyDescent="0.25">
      <c r="A174" s="5">
        <v>41760</v>
      </c>
      <c r="B174" s="14">
        <v>30.370100000000001</v>
      </c>
    </row>
    <row r="175" spans="1:2" x14ac:dyDescent="0.25">
      <c r="A175" s="5">
        <v>41791</v>
      </c>
      <c r="B175" s="14">
        <v>30.298400000000001</v>
      </c>
    </row>
    <row r="176" spans="1:2" x14ac:dyDescent="0.25">
      <c r="A176" s="5">
        <v>41821</v>
      </c>
      <c r="B176" s="14">
        <v>30.653400000000001</v>
      </c>
    </row>
    <row r="177" spans="1:2" x14ac:dyDescent="0.25">
      <c r="A177" s="5">
        <v>41852</v>
      </c>
      <c r="B177" s="14">
        <v>31.282599999999999</v>
      </c>
    </row>
    <row r="178" spans="1:2" x14ac:dyDescent="0.25">
      <c r="A178" s="5">
        <v>41883</v>
      </c>
      <c r="B178" s="14">
        <v>30.603100000000001</v>
      </c>
    </row>
    <row r="179" spans="1:2" x14ac:dyDescent="0.25">
      <c r="A179" s="5">
        <v>41913</v>
      </c>
      <c r="B179" s="14">
        <v>31.071200000000001</v>
      </c>
    </row>
    <row r="180" spans="1:2" x14ac:dyDescent="0.25">
      <c r="A180" s="5">
        <v>41944</v>
      </c>
      <c r="B180" s="14">
        <v>30.4846</v>
      </c>
    </row>
    <row r="181" spans="1:2" x14ac:dyDescent="0.25">
      <c r="A181" s="5">
        <v>41974</v>
      </c>
      <c r="B181" s="14">
        <v>30.7621</v>
      </c>
    </row>
    <row r="182" spans="1:2" x14ac:dyDescent="0.25">
      <c r="A182" s="5">
        <v>42005</v>
      </c>
      <c r="B182" s="14">
        <v>34.867699999999999</v>
      </c>
    </row>
    <row r="183" spans="1:2" x14ac:dyDescent="0.25">
      <c r="A183" s="5">
        <v>42036</v>
      </c>
      <c r="B183" s="14">
        <v>34.610300000000002</v>
      </c>
    </row>
    <row r="184" spans="1:2" x14ac:dyDescent="0.25">
      <c r="A184" s="5">
        <v>42064</v>
      </c>
      <c r="B184" s="14">
        <v>35.378700000000002</v>
      </c>
    </row>
    <row r="185" spans="1:2" x14ac:dyDescent="0.25">
      <c r="A185" s="5">
        <v>42095</v>
      </c>
      <c r="B185" s="14">
        <v>36.191099999999999</v>
      </c>
    </row>
    <row r="186" spans="1:2" x14ac:dyDescent="0.25">
      <c r="A186" s="5">
        <v>42125</v>
      </c>
      <c r="B186" s="14">
        <v>34.3718</v>
      </c>
    </row>
    <row r="187" spans="1:2" x14ac:dyDescent="0.25">
      <c r="A187" s="5">
        <v>42156</v>
      </c>
      <c r="B187" s="14">
        <v>33.669800000000002</v>
      </c>
    </row>
    <row r="188" spans="1:2" x14ac:dyDescent="0.25">
      <c r="A188" s="5">
        <v>42186</v>
      </c>
      <c r="B188" s="14">
        <v>33.846299999999999</v>
      </c>
    </row>
    <row r="189" spans="1:2" x14ac:dyDescent="0.25">
      <c r="A189" s="5">
        <v>42217</v>
      </c>
      <c r="B189" s="14">
        <v>32.155000000000001</v>
      </c>
    </row>
    <row r="190" spans="1:2" x14ac:dyDescent="0.25">
      <c r="A190" s="5">
        <v>42248</v>
      </c>
      <c r="B190" s="14">
        <v>31.88</v>
      </c>
    </row>
    <row r="191" spans="1:2" x14ac:dyDescent="0.25">
      <c r="A191" s="5">
        <v>42278</v>
      </c>
      <c r="B191" s="14">
        <v>33.280099999999997</v>
      </c>
    </row>
    <row r="192" spans="1:2" x14ac:dyDescent="0.25">
      <c r="A192" s="5">
        <v>42309</v>
      </c>
      <c r="B192" s="14">
        <v>32.401899999999998</v>
      </c>
    </row>
    <row r="193" spans="1:2" x14ac:dyDescent="0.25">
      <c r="A193" s="5">
        <v>42339</v>
      </c>
      <c r="B193" s="14">
        <v>31.154699999999998</v>
      </c>
    </row>
    <row r="194" spans="1:2" x14ac:dyDescent="0.25">
      <c r="A194" s="5">
        <v>42370</v>
      </c>
      <c r="B194" s="14">
        <v>32.013399999999997</v>
      </c>
    </row>
    <row r="195" spans="1:2" x14ac:dyDescent="0.25">
      <c r="A195" s="5">
        <v>42401</v>
      </c>
      <c r="B195" s="14">
        <v>34.750700000000002</v>
      </c>
    </row>
    <row r="196" spans="1:2" x14ac:dyDescent="0.25">
      <c r="A196" s="5">
        <v>42430</v>
      </c>
      <c r="B196" s="14">
        <v>35.644399999999997</v>
      </c>
    </row>
    <row r="197" spans="1:2" x14ac:dyDescent="0.25">
      <c r="A197" s="5">
        <v>42461</v>
      </c>
      <c r="B197" s="14">
        <v>35.1736</v>
      </c>
    </row>
    <row r="198" spans="1:2" x14ac:dyDescent="0.25">
      <c r="A198" s="5">
        <v>42491</v>
      </c>
      <c r="B198" s="14">
        <v>36.046100000000003</v>
      </c>
    </row>
    <row r="199" spans="1:2" x14ac:dyDescent="0.25">
      <c r="A199" s="5">
        <v>42522</v>
      </c>
      <c r="B199" s="14">
        <v>36.924900000000001</v>
      </c>
    </row>
    <row r="200" spans="1:2" x14ac:dyDescent="0.25">
      <c r="A200" s="5">
        <v>42552</v>
      </c>
      <c r="B200" s="14">
        <v>38.634300000000003</v>
      </c>
    </row>
    <row r="201" spans="1:2" x14ac:dyDescent="0.25">
      <c r="A201" s="5">
        <v>42583</v>
      </c>
      <c r="B201" s="14">
        <v>38.431399999999996</v>
      </c>
    </row>
    <row r="202" spans="1:2" x14ac:dyDescent="0.25">
      <c r="A202" s="5">
        <v>42614</v>
      </c>
      <c r="B202" s="14">
        <v>37.759300000000003</v>
      </c>
    </row>
    <row r="203" spans="1:2" x14ac:dyDescent="0.25">
      <c r="A203" s="5">
        <v>42644</v>
      </c>
      <c r="B203" s="14">
        <v>38.708799999999997</v>
      </c>
    </row>
    <row r="204" spans="1:2" x14ac:dyDescent="0.25">
      <c r="A204" s="5">
        <v>42675</v>
      </c>
      <c r="B204" s="14">
        <v>36.733800000000002</v>
      </c>
    </row>
    <row r="205" spans="1:2" x14ac:dyDescent="0.25">
      <c r="A205" s="5">
        <v>42705</v>
      </c>
      <c r="B205" s="14">
        <v>34.740299999999998</v>
      </c>
    </row>
    <row r="206" spans="1:2" x14ac:dyDescent="0.25">
      <c r="A206" s="5">
        <v>42736</v>
      </c>
      <c r="B206" s="14">
        <v>36.362000000000002</v>
      </c>
    </row>
    <row r="207" spans="1:2" x14ac:dyDescent="0.25">
      <c r="A207" s="5">
        <v>42767</v>
      </c>
      <c r="B207" s="14">
        <v>37.344499999999996</v>
      </c>
    </row>
    <row r="208" spans="1:2" x14ac:dyDescent="0.25">
      <c r="A208" s="5">
        <v>42795</v>
      </c>
      <c r="B208" s="14">
        <v>36.499899999999997</v>
      </c>
    </row>
    <row r="209" spans="1:2" x14ac:dyDescent="0.25">
      <c r="A209" s="5">
        <v>42826</v>
      </c>
      <c r="B209" s="14">
        <v>38.931199999999997</v>
      </c>
    </row>
    <row r="210" spans="1:2" x14ac:dyDescent="0.25">
      <c r="A210" s="5">
        <v>42856</v>
      </c>
      <c r="B210" s="14">
        <v>36.0124</v>
      </c>
    </row>
    <row r="211" spans="1:2" x14ac:dyDescent="0.25">
      <c r="A211" s="5">
        <v>42887</v>
      </c>
      <c r="B211" s="14">
        <v>36.114899999999999</v>
      </c>
    </row>
    <row r="212" spans="1:2" x14ac:dyDescent="0.25">
      <c r="A212" s="5">
        <v>42917</v>
      </c>
      <c r="B212" s="14">
        <v>34.3979</v>
      </c>
    </row>
    <row r="213" spans="1:2" x14ac:dyDescent="0.25">
      <c r="A213" s="5">
        <v>42948</v>
      </c>
      <c r="B213" s="14">
        <v>34.784300000000002</v>
      </c>
    </row>
    <row r="214" spans="1:2" x14ac:dyDescent="0.25">
      <c r="A214" s="5">
        <v>42979</v>
      </c>
      <c r="B214" s="14">
        <v>35.497700000000002</v>
      </c>
    </row>
    <row r="215" spans="1:2" x14ac:dyDescent="0.25">
      <c r="A215" s="5">
        <v>43009</v>
      </c>
      <c r="B215" s="14">
        <v>35.448900000000002</v>
      </c>
    </row>
    <row r="216" spans="1:2" x14ac:dyDescent="0.25">
      <c r="A216" s="5">
        <v>43040</v>
      </c>
      <c r="B216" s="14">
        <v>34.8645</v>
      </c>
    </row>
    <row r="217" spans="1:2" x14ac:dyDescent="0.25">
      <c r="A217" s="5">
        <v>43070</v>
      </c>
      <c r="B217" s="14">
        <v>34.280099999999997</v>
      </c>
    </row>
    <row r="218" spans="1:2" x14ac:dyDescent="0.25">
      <c r="A218" s="5">
        <v>43101</v>
      </c>
      <c r="B218" s="14">
        <v>35.1175</v>
      </c>
    </row>
    <row r="219" spans="1:2" x14ac:dyDescent="0.25">
      <c r="A219" s="5">
        <v>43132</v>
      </c>
      <c r="B219" s="14">
        <v>34.771999999999998</v>
      </c>
    </row>
    <row r="220" spans="1:2" x14ac:dyDescent="0.25">
      <c r="A220" s="5">
        <v>43160</v>
      </c>
      <c r="B220" s="14">
        <v>34.3307</v>
      </c>
    </row>
    <row r="221" spans="1:2" x14ac:dyDescent="0.25">
      <c r="A221" s="5">
        <v>43191</v>
      </c>
      <c r="B221" s="14">
        <v>34.9895</v>
      </c>
    </row>
    <row r="222" spans="1:2" x14ac:dyDescent="0.25">
      <c r="A222" s="5">
        <v>43221</v>
      </c>
      <c r="B222" s="14">
        <v>35.116500000000002</v>
      </c>
    </row>
    <row r="223" spans="1:2" x14ac:dyDescent="0.25">
      <c r="A223" s="5">
        <v>43252</v>
      </c>
      <c r="B223" s="14">
        <v>35.370800000000003</v>
      </c>
    </row>
    <row r="224" spans="1:2" x14ac:dyDescent="0.25">
      <c r="A224" s="5">
        <v>43282</v>
      </c>
      <c r="B224" s="14">
        <v>34.104199999999999</v>
      </c>
    </row>
    <row r="225" spans="1:2" x14ac:dyDescent="0.25">
      <c r="A225" s="5">
        <v>43313</v>
      </c>
      <c r="B225" s="14">
        <v>33.609699999999997</v>
      </c>
    </row>
    <row r="226" spans="1:2" x14ac:dyDescent="0.25">
      <c r="A226" s="5">
        <v>43344</v>
      </c>
      <c r="B226" s="14">
        <v>32.932699999999997</v>
      </c>
    </row>
    <row r="227" spans="1:2" x14ac:dyDescent="0.25">
      <c r="A227" s="5">
        <v>43374</v>
      </c>
      <c r="B227" s="14">
        <v>34.0092</v>
      </c>
    </row>
    <row r="228" spans="1:2" x14ac:dyDescent="0.25">
      <c r="A228" s="5">
        <v>43405</v>
      </c>
      <c r="B228" s="14">
        <v>34.420099999999998</v>
      </c>
    </row>
    <row r="229" spans="1:2" x14ac:dyDescent="0.25">
      <c r="A229" s="5">
        <v>43435</v>
      </c>
      <c r="B229" s="14">
        <v>35.1372</v>
      </c>
    </row>
    <row r="230" spans="1:2" x14ac:dyDescent="0.25">
      <c r="A230" s="5">
        <v>43466</v>
      </c>
      <c r="B230" s="14">
        <v>36.279899999999998</v>
      </c>
    </row>
    <row r="231" spans="1:2" x14ac:dyDescent="0.25">
      <c r="A231" s="5">
        <v>43497</v>
      </c>
      <c r="B231" s="14">
        <v>37.557400000000001</v>
      </c>
    </row>
    <row r="232" spans="1:2" x14ac:dyDescent="0.25">
      <c r="A232" s="5">
        <v>43525</v>
      </c>
      <c r="B232" s="14">
        <v>36.853099999999998</v>
      </c>
    </row>
    <row r="233" spans="1:2" x14ac:dyDescent="0.25">
      <c r="A233" s="5">
        <v>43556</v>
      </c>
      <c r="B233" s="14">
        <v>36.5976</v>
      </c>
    </row>
    <row r="234" spans="1:2" x14ac:dyDescent="0.25">
      <c r="A234" s="5">
        <v>43586</v>
      </c>
      <c r="B234" s="14">
        <v>37.160499999999999</v>
      </c>
    </row>
    <row r="235" spans="1:2" x14ac:dyDescent="0.25">
      <c r="A235" s="5">
        <v>43617</v>
      </c>
      <c r="B235" s="14">
        <v>38.301299999999998</v>
      </c>
    </row>
    <row r="236" spans="1:2" x14ac:dyDescent="0.25">
      <c r="A236" s="5">
        <v>43647</v>
      </c>
      <c r="B236" s="14">
        <v>40.385300000000001</v>
      </c>
    </row>
    <row r="237" spans="1:2" x14ac:dyDescent="0.25">
      <c r="A237" s="5">
        <v>43678</v>
      </c>
      <c r="B237" s="14">
        <v>44.081000000000003</v>
      </c>
    </row>
    <row r="238" spans="1:2" x14ac:dyDescent="0.25">
      <c r="A238" s="5">
        <v>43709</v>
      </c>
      <c r="B238" s="14">
        <v>43.631100000000004</v>
      </c>
    </row>
    <row r="239" spans="1:2" x14ac:dyDescent="0.25">
      <c r="A239" s="5">
        <v>43739</v>
      </c>
      <c r="B239" s="14">
        <v>43.109200000000001</v>
      </c>
    </row>
    <row r="240" spans="1:2" x14ac:dyDescent="0.25">
      <c r="A240" s="5">
        <v>43770</v>
      </c>
      <c r="B240" s="14">
        <v>42.659199999999998</v>
      </c>
    </row>
    <row r="241" spans="1:3" x14ac:dyDescent="0.25">
      <c r="A241" s="5">
        <v>43800</v>
      </c>
      <c r="B241" s="14">
        <v>42.572200000000002</v>
      </c>
    </row>
    <row r="242" spans="1:3" ht="16.5" x14ac:dyDescent="0.25">
      <c r="A242" s="5">
        <v>43831</v>
      </c>
      <c r="B242" s="14">
        <v>44.775199999999998</v>
      </c>
      <c r="C242" s="3"/>
    </row>
    <row r="243" spans="1:3" x14ac:dyDescent="0.25">
      <c r="A243" s="5">
        <v>43862</v>
      </c>
      <c r="B243" s="14">
        <v>46.954900000000002</v>
      </c>
    </row>
    <row r="244" spans="1:3" x14ac:dyDescent="0.25">
      <c r="A244" s="5">
        <v>43891</v>
      </c>
      <c r="B244" s="14">
        <v>44.841200000000001</v>
      </c>
    </row>
    <row r="245" spans="1:3" x14ac:dyDescent="0.25">
      <c r="A245" s="5">
        <v>43922</v>
      </c>
      <c r="B245" s="14">
        <v>50.505000000000003</v>
      </c>
    </row>
    <row r="246" spans="1:3" x14ac:dyDescent="0.25">
      <c r="A246" s="5">
        <v>43952</v>
      </c>
      <c r="B246" s="14">
        <v>51.781500000000001</v>
      </c>
    </row>
    <row r="247" spans="1:3" x14ac:dyDescent="0.25">
      <c r="A247" s="5">
        <v>43983</v>
      </c>
      <c r="B247" s="14">
        <v>48.829099999999997</v>
      </c>
    </row>
    <row r="248" spans="1:3" x14ac:dyDescent="0.25">
      <c r="A248" s="5">
        <v>44013</v>
      </c>
      <c r="B248" s="14">
        <v>50.947600000000001</v>
      </c>
    </row>
    <row r="249" spans="1:3" x14ac:dyDescent="0.25">
      <c r="A249" s="5">
        <v>44044</v>
      </c>
      <c r="B249" s="14">
        <v>52.749400000000001</v>
      </c>
    </row>
    <row r="250" spans="1:3" x14ac:dyDescent="0.25">
      <c r="A250" s="5">
        <v>44075</v>
      </c>
      <c r="B250" s="14">
        <v>52.948</v>
      </c>
    </row>
    <row r="251" spans="1:3" x14ac:dyDescent="0.25">
      <c r="A251" s="5">
        <v>44105</v>
      </c>
      <c r="B251" s="14">
        <v>52.242400000000004</v>
      </c>
    </row>
    <row r="252" spans="1:3" x14ac:dyDescent="0.25">
      <c r="A252" s="5">
        <v>44136</v>
      </c>
      <c r="B252" s="14">
        <v>51.240099999999998</v>
      </c>
    </row>
    <row r="253" spans="1:3" x14ac:dyDescent="0.25">
      <c r="A253" s="5">
        <v>44166</v>
      </c>
      <c r="B253" s="14">
        <v>48.9223</v>
      </c>
    </row>
    <row r="254" spans="1:3" x14ac:dyDescent="0.25">
      <c r="A254" s="5">
        <v>44197</v>
      </c>
      <c r="B254" s="14">
        <v>48.6111</v>
      </c>
    </row>
    <row r="255" spans="1:3" x14ac:dyDescent="0.25">
      <c r="A255" s="5">
        <v>44228</v>
      </c>
      <c r="B255" s="14">
        <v>48.119399999999999</v>
      </c>
    </row>
    <row r="256" spans="1:3" x14ac:dyDescent="0.25">
      <c r="A256" s="5">
        <v>44256</v>
      </c>
      <c r="B256" s="14">
        <v>46.582099999999997</v>
      </c>
    </row>
    <row r="257" spans="1:2" x14ac:dyDescent="0.25">
      <c r="A257" s="5">
        <v>44287</v>
      </c>
      <c r="B257" s="14">
        <v>47.3108</v>
      </c>
    </row>
    <row r="258" spans="1:2" x14ac:dyDescent="0.25">
      <c r="A258" s="5">
        <v>44317</v>
      </c>
      <c r="B258" s="14">
        <v>48.744700000000002</v>
      </c>
    </row>
    <row r="259" spans="1:2" x14ac:dyDescent="0.25">
      <c r="A259" s="5">
        <v>44348</v>
      </c>
      <c r="B259" s="14">
        <v>49.219200000000001</v>
      </c>
    </row>
    <row r="260" spans="1:2" x14ac:dyDescent="0.25">
      <c r="A260" s="5">
        <v>44378</v>
      </c>
      <c r="B260" s="14">
        <v>49.695</v>
      </c>
    </row>
    <row r="261" spans="1:2" x14ac:dyDescent="0.25">
      <c r="A261" s="5">
        <v>44409</v>
      </c>
      <c r="B261" s="14">
        <v>48.4482</v>
      </c>
    </row>
    <row r="262" spans="1:2" x14ac:dyDescent="0.25">
      <c r="A262" s="5">
        <v>44440</v>
      </c>
      <c r="B262" s="14">
        <v>48.775599999999997</v>
      </c>
    </row>
    <row r="263" spans="1:2" x14ac:dyDescent="0.25">
      <c r="A263" s="5">
        <v>44470</v>
      </c>
      <c r="B263" s="14">
        <v>48.907899999999998</v>
      </c>
    </row>
    <row r="264" spans="1:2" x14ac:dyDescent="0.25">
      <c r="A264" s="5">
        <v>44501</v>
      </c>
      <c r="B264" s="14">
        <v>52.605699999999999</v>
      </c>
    </row>
    <row r="265" spans="1:2" x14ac:dyDescent="0.25">
      <c r="A265" s="5">
        <v>44531</v>
      </c>
      <c r="B265" s="14">
        <v>50.600900000000003</v>
      </c>
    </row>
    <row r="266" spans="1:2" x14ac:dyDescent="0.25">
      <c r="A266" s="5">
        <v>44562</v>
      </c>
      <c r="B266" s="14">
        <v>51.137500000000003</v>
      </c>
    </row>
    <row r="267" spans="1:2" x14ac:dyDescent="0.25">
      <c r="A267" s="5">
        <v>44593</v>
      </c>
      <c r="B267" s="14">
        <v>52.398400000000002</v>
      </c>
    </row>
    <row r="268" spans="1:2" x14ac:dyDescent="0.25">
      <c r="A268" s="5">
        <v>44621</v>
      </c>
      <c r="B268" s="14">
        <v>56.157600000000002</v>
      </c>
    </row>
    <row r="269" spans="1:2" x14ac:dyDescent="0.25">
      <c r="A269" s="5">
        <v>44652</v>
      </c>
      <c r="B269" s="14">
        <v>58.561300000000003</v>
      </c>
    </row>
    <row r="270" spans="1:2" x14ac:dyDescent="0.25">
      <c r="A270" s="5">
        <v>44682</v>
      </c>
      <c r="B270" s="14">
        <v>55.991199999999999</v>
      </c>
    </row>
    <row r="271" spans="1:2" x14ac:dyDescent="0.25">
      <c r="A271" s="5">
        <v>44713</v>
      </c>
      <c r="B271" s="14">
        <v>56.3063</v>
      </c>
    </row>
    <row r="272" spans="1:2" x14ac:dyDescent="0.25">
      <c r="A272" s="5">
        <v>44743</v>
      </c>
      <c r="B272" s="14">
        <v>54.320399999999999</v>
      </c>
    </row>
    <row r="273" spans="1:2" x14ac:dyDescent="0.25">
      <c r="A273" s="5">
        <v>44774</v>
      </c>
      <c r="B273" s="14">
        <v>56.188499999999998</v>
      </c>
    </row>
    <row r="274" spans="1:2" x14ac:dyDescent="0.25">
      <c r="A274" s="5">
        <v>44805</v>
      </c>
      <c r="B274" s="14">
        <v>53.4405</v>
      </c>
    </row>
    <row r="275" spans="1:2" x14ac:dyDescent="0.25">
      <c r="A275" s="5">
        <v>44835</v>
      </c>
      <c r="B275" s="14">
        <v>54.3125</v>
      </c>
    </row>
    <row r="276" spans="1:2" x14ac:dyDescent="0.25">
      <c r="A276" s="5">
        <v>44866</v>
      </c>
      <c r="B276" s="14">
        <v>55.255000000000003</v>
      </c>
    </row>
    <row r="277" spans="1:2" x14ac:dyDescent="0.25">
      <c r="A277" s="5">
        <v>44896</v>
      </c>
      <c r="B277" s="14">
        <v>53.6098</v>
      </c>
    </row>
    <row r="278" spans="1:2" x14ac:dyDescent="0.25">
      <c r="A278" s="5">
        <v>44927</v>
      </c>
      <c r="B278" s="14">
        <v>56.826599999999999</v>
      </c>
    </row>
    <row r="279" spans="1:2" x14ac:dyDescent="0.25">
      <c r="A279" s="5">
        <v>44958</v>
      </c>
      <c r="B279" s="14">
        <v>55.1569</v>
      </c>
    </row>
    <row r="280" spans="1:2" x14ac:dyDescent="0.25">
      <c r="A280" s="5">
        <v>44986</v>
      </c>
      <c r="B280" s="14">
        <v>58.345500000000001</v>
      </c>
    </row>
    <row r="281" spans="1:2" x14ac:dyDescent="0.25">
      <c r="A281" s="5">
        <v>45017</v>
      </c>
      <c r="B281" s="14">
        <v>57.95</v>
      </c>
    </row>
    <row r="282" spans="1:2" x14ac:dyDescent="0.25">
      <c r="A282" s="5">
        <v>45047</v>
      </c>
      <c r="B282" s="14">
        <v>59.535400000000003</v>
      </c>
    </row>
    <row r="283" spans="1:2" x14ac:dyDescent="0.25">
      <c r="A283" s="5">
        <v>45078</v>
      </c>
      <c r="B283" s="14">
        <v>57.4499</v>
      </c>
    </row>
    <row r="284" spans="1:2" x14ac:dyDescent="0.25">
      <c r="A284" s="5">
        <v>45108</v>
      </c>
      <c r="B284" s="14">
        <v>55.869500000000002</v>
      </c>
    </row>
    <row r="285" spans="1:2" x14ac:dyDescent="0.25">
      <c r="A285" s="5">
        <v>45139</v>
      </c>
      <c r="B285" s="14">
        <v>55.982100000000003</v>
      </c>
    </row>
    <row r="286" spans="1:2" x14ac:dyDescent="0.25">
      <c r="A286" s="5">
        <v>45170</v>
      </c>
      <c r="B286" s="14">
        <v>57.851199999999999</v>
      </c>
    </row>
    <row r="287" spans="1:2" x14ac:dyDescent="0.25">
      <c r="A287" s="5">
        <v>45200</v>
      </c>
      <c r="B287" s="14">
        <v>58.801900000000003</v>
      </c>
    </row>
    <row r="288" spans="1:2" x14ac:dyDescent="0.25">
      <c r="A288" s="5">
        <v>45231</v>
      </c>
      <c r="B288" s="14">
        <v>58.011000000000003</v>
      </c>
    </row>
    <row r="289" spans="1:2" x14ac:dyDescent="0.25">
      <c r="A289" s="5">
        <v>45261</v>
      </c>
      <c r="B289" s="14">
        <v>59.469200000000001</v>
      </c>
    </row>
    <row r="290" spans="1:2" x14ac:dyDescent="0.25">
      <c r="A290" s="5">
        <v>45292</v>
      </c>
      <c r="B290" s="14">
        <v>60.087000000000003</v>
      </c>
    </row>
  </sheetData>
  <scenarios current="0" show="0" sqref="E290">
    <scenario name="Gold" locked="1" count="32" user="Luca Ferri" comment="Creato da: Luca Ferri il 08/01/2024">
      <inputCells r="A275" val="44835" numFmtId="17"/>
      <inputCells r="B275" val="54,3125" numFmtId="167"/>
      <inputCells r="A276" val="44866" numFmtId="17"/>
      <inputCells r="B276" val="55,255" numFmtId="167"/>
      <inputCells r="A277" val="44896" numFmtId="17"/>
      <inputCells r="B277" val="53,6098" numFmtId="167"/>
      <inputCells r="A278" val="44927" numFmtId="17"/>
      <inputCells r="B278" val="56,8266" numFmtId="167"/>
      <inputCells r="A279" val="44958" numFmtId="17"/>
      <inputCells r="B279" val="55,1569" numFmtId="167"/>
      <inputCells r="A280" val="44986" numFmtId="17"/>
      <inputCells r="B280" val="58,3455" numFmtId="167"/>
      <inputCells r="A281" val="45017" numFmtId="17"/>
      <inputCells r="B281" val="57,95" numFmtId="167"/>
      <inputCells r="A282" val="45047" numFmtId="17"/>
      <inputCells r="B282" val="59,5354" numFmtId="167"/>
      <inputCells r="A283" val="45078" numFmtId="17"/>
      <inputCells r="B283" val="57,4499" numFmtId="167"/>
      <inputCells r="A284" val="45108" numFmtId="17"/>
      <inputCells r="B284" val="55,8695" numFmtId="167"/>
      <inputCells r="A285" val="45139" numFmtId="17"/>
      <inputCells r="B285" val="55,9821" numFmtId="167"/>
      <inputCells r="A286" val="45170" numFmtId="17"/>
      <inputCells r="B286" val="57,8512" numFmtId="167"/>
      <inputCells r="A287" val="45200" numFmtId="17"/>
      <inputCells r="B287" val="58,8019" numFmtId="167"/>
      <inputCells r="A288" val="45231" numFmtId="17"/>
      <inputCells r="B288" val="58,011" numFmtId="167"/>
      <inputCells r="A289" val="45261" numFmtId="17"/>
      <inputCells r="B289" val="59,4692" numFmtId="167"/>
      <inputCells r="A290" val="45292" numFmtId="17"/>
      <inputCells r="B290" val="60,087" numFmtId="167"/>
    </scenario>
  </scenarios>
  <mergeCells count="38">
    <mergeCell ref="C26:D26"/>
    <mergeCell ref="C27:D27"/>
    <mergeCell ref="C15:D15"/>
    <mergeCell ref="C9:D9"/>
    <mergeCell ref="E47:F47"/>
    <mergeCell ref="E48:F48"/>
    <mergeCell ref="E49:F49"/>
    <mergeCell ref="C30:D30"/>
    <mergeCell ref="C28:D28"/>
    <mergeCell ref="C29:D29"/>
    <mergeCell ref="M1:N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K1:L1"/>
    <mergeCell ref="C5:D5"/>
    <mergeCell ref="C6:D6"/>
    <mergeCell ref="C7:D7"/>
    <mergeCell ref="C8:D8"/>
    <mergeCell ref="H1:I1"/>
    <mergeCell ref="A1:B1"/>
    <mergeCell ref="F1:G1"/>
    <mergeCell ref="C2:D2"/>
    <mergeCell ref="C3:D3"/>
    <mergeCell ref="C4:D4"/>
    <mergeCell ref="C1:D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05D8-4350-4D0A-8E64-8ECAEBBAC030}">
  <dimension ref="A1:E482"/>
  <sheetViews>
    <sheetView workbookViewId="0">
      <selection activeCell="F283" sqref="F283"/>
    </sheetView>
  </sheetViews>
  <sheetFormatPr defaultRowHeight="15" x14ac:dyDescent="0.25"/>
  <cols>
    <col min="1" max="1" width="21.85546875" bestFit="1" customWidth="1"/>
    <col min="2" max="2" width="11" bestFit="1" customWidth="1"/>
    <col min="3" max="3" width="12.5703125" customWidth="1"/>
    <col min="4" max="4" width="29.28515625" customWidth="1"/>
    <col min="5" max="5" width="30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s="1">
        <v>36526</v>
      </c>
      <c r="B2" s="4">
        <v>8.9797999999999991</v>
      </c>
    </row>
    <row r="3" spans="1:5" x14ac:dyDescent="0.25">
      <c r="A3" s="1">
        <v>36557</v>
      </c>
      <c r="B3" s="4">
        <v>9.8708419999999997</v>
      </c>
    </row>
    <row r="4" spans="1:5" x14ac:dyDescent="0.25">
      <c r="A4" s="1">
        <v>36586</v>
      </c>
      <c r="B4" s="4">
        <v>9.5774980000000003</v>
      </c>
    </row>
    <row r="5" spans="1:5" x14ac:dyDescent="0.25">
      <c r="A5" s="1">
        <v>36617</v>
      </c>
      <c r="B5" s="4">
        <v>9.4756900000000002</v>
      </c>
    </row>
    <row r="6" spans="1:5" x14ac:dyDescent="0.25">
      <c r="A6" s="1">
        <v>36647</v>
      </c>
      <c r="B6" s="4">
        <v>9.6907770000000006</v>
      </c>
    </row>
    <row r="7" spans="1:5" x14ac:dyDescent="0.25">
      <c r="A7" s="1">
        <v>36678</v>
      </c>
      <c r="B7" s="4">
        <v>9.7557419999999997</v>
      </c>
    </row>
    <row r="8" spans="1:5" x14ac:dyDescent="0.25">
      <c r="A8" s="1">
        <v>36708</v>
      </c>
      <c r="B8" s="4">
        <v>9.6324529999999999</v>
      </c>
    </row>
    <row r="9" spans="1:5" x14ac:dyDescent="0.25">
      <c r="A9" s="1">
        <v>36739</v>
      </c>
      <c r="B9" s="4">
        <v>9.656549</v>
      </c>
    </row>
    <row r="10" spans="1:5" x14ac:dyDescent="0.25">
      <c r="A10" s="1">
        <v>36770</v>
      </c>
      <c r="B10" s="4">
        <v>10.199299999999999</v>
      </c>
    </row>
    <row r="11" spans="1:5" x14ac:dyDescent="0.25">
      <c r="A11" s="1">
        <v>36800</v>
      </c>
      <c r="B11" s="4">
        <v>10.258699999999999</v>
      </c>
    </row>
    <row r="12" spans="1:5" x14ac:dyDescent="0.25">
      <c r="A12" s="1">
        <v>36831</v>
      </c>
      <c r="B12" s="4">
        <v>9.9232399999999998</v>
      </c>
    </row>
    <row r="13" spans="1:5" x14ac:dyDescent="0.25">
      <c r="A13" s="1">
        <v>36861</v>
      </c>
      <c r="B13" s="4">
        <v>9.6803679999999996</v>
      </c>
    </row>
    <row r="14" spans="1:5" x14ac:dyDescent="0.25">
      <c r="A14" s="1">
        <v>36892</v>
      </c>
      <c r="B14" s="4">
        <v>8.9944749999999996</v>
      </c>
    </row>
    <row r="15" spans="1:5" x14ac:dyDescent="0.25">
      <c r="A15" s="1">
        <v>36923</v>
      </c>
      <c r="B15" s="4">
        <v>9.0484810000000007</v>
      </c>
    </row>
    <row r="16" spans="1:5" x14ac:dyDescent="0.25">
      <c r="A16" s="1">
        <v>36951</v>
      </c>
      <c r="B16" s="4">
        <v>9.2472879999999993</v>
      </c>
    </row>
    <row r="17" spans="1:2" x14ac:dyDescent="0.25">
      <c r="A17" s="1">
        <v>36982</v>
      </c>
      <c r="B17" s="4">
        <v>9.5426859999999998</v>
      </c>
    </row>
    <row r="18" spans="1:2" x14ac:dyDescent="0.25">
      <c r="A18" s="1">
        <v>37012</v>
      </c>
      <c r="B18" s="4">
        <v>9.915699</v>
      </c>
    </row>
    <row r="19" spans="1:2" x14ac:dyDescent="0.25">
      <c r="A19" s="1">
        <v>37043</v>
      </c>
      <c r="B19" s="4">
        <v>10.093</v>
      </c>
    </row>
    <row r="20" spans="1:2" x14ac:dyDescent="0.25">
      <c r="A20" s="1">
        <v>37073</v>
      </c>
      <c r="B20" s="4">
        <v>10.0159</v>
      </c>
    </row>
    <row r="21" spans="1:2" x14ac:dyDescent="0.25">
      <c r="A21" s="1">
        <v>37104</v>
      </c>
      <c r="B21" s="4">
        <v>9.6678850000000001</v>
      </c>
    </row>
    <row r="22" spans="1:2" x14ac:dyDescent="0.25">
      <c r="A22" s="1">
        <v>37135</v>
      </c>
      <c r="B22" s="4">
        <v>10.0732</v>
      </c>
    </row>
    <row r="23" spans="1:2" x14ac:dyDescent="0.25">
      <c r="A23" s="1">
        <v>37165</v>
      </c>
      <c r="B23" s="4">
        <v>9.9796820000000004</v>
      </c>
    </row>
    <row r="24" spans="1:2" x14ac:dyDescent="0.25">
      <c r="A24" s="1">
        <v>37196</v>
      </c>
      <c r="B24" s="4">
        <v>9.9704139999999999</v>
      </c>
    </row>
    <row r="25" spans="1:2" x14ac:dyDescent="0.25">
      <c r="A25" s="1">
        <v>37226</v>
      </c>
      <c r="B25" s="4">
        <v>9.8767999999999994</v>
      </c>
    </row>
    <row r="26" spans="1:2" x14ac:dyDescent="0.25">
      <c r="A26" s="1">
        <v>37257</v>
      </c>
      <c r="B26" s="4">
        <v>10.282</v>
      </c>
    </row>
    <row r="27" spans="1:2" x14ac:dyDescent="0.25">
      <c r="A27" s="1">
        <v>37288</v>
      </c>
      <c r="B27" s="4">
        <v>10.983499999999999</v>
      </c>
    </row>
    <row r="28" spans="1:2" x14ac:dyDescent="0.25">
      <c r="A28" s="1">
        <v>37316</v>
      </c>
      <c r="B28" s="4">
        <v>10.5428</v>
      </c>
    </row>
    <row r="29" spans="1:2" x14ac:dyDescent="0.25">
      <c r="A29" s="1">
        <v>37347</v>
      </c>
      <c r="B29" s="4">
        <v>10.943</v>
      </c>
    </row>
    <row r="30" spans="1:2" x14ac:dyDescent="0.25">
      <c r="A30" s="1">
        <v>37377</v>
      </c>
      <c r="B30" s="4">
        <v>10.909000000000001</v>
      </c>
    </row>
    <row r="31" spans="1:2" x14ac:dyDescent="0.25">
      <c r="A31" s="1">
        <v>37408</v>
      </c>
      <c r="B31" s="4">
        <v>10.835000000000001</v>
      </c>
    </row>
    <row r="32" spans="1:2" x14ac:dyDescent="0.25">
      <c r="A32" s="1">
        <v>37438</v>
      </c>
      <c r="B32" s="4">
        <v>10.2134</v>
      </c>
    </row>
    <row r="33" spans="1:2" x14ac:dyDescent="0.25">
      <c r="A33" s="1">
        <v>37469</v>
      </c>
      <c r="B33" s="4">
        <v>10.2837</v>
      </c>
    </row>
    <row r="34" spans="1:2" x14ac:dyDescent="0.25">
      <c r="A34" s="1">
        <v>37500</v>
      </c>
      <c r="B34" s="4">
        <v>10.486000000000001</v>
      </c>
    </row>
    <row r="35" spans="1:2" x14ac:dyDescent="0.25">
      <c r="A35" s="1">
        <v>37530</v>
      </c>
      <c r="B35" s="4">
        <v>10.2342</v>
      </c>
    </row>
    <row r="36" spans="1:2" x14ac:dyDescent="0.25">
      <c r="A36" s="1">
        <v>37561</v>
      </c>
      <c r="B36" s="4">
        <v>10.2196</v>
      </c>
    </row>
    <row r="37" spans="1:2" x14ac:dyDescent="0.25">
      <c r="A37" s="1">
        <v>37591</v>
      </c>
      <c r="B37" s="4">
        <v>10.591699999999999</v>
      </c>
    </row>
    <row r="38" spans="1:2" x14ac:dyDescent="0.25">
      <c r="A38" s="1">
        <v>37622</v>
      </c>
      <c r="B38" s="4">
        <v>10.670500000000001</v>
      </c>
    </row>
    <row r="39" spans="1:2" x14ac:dyDescent="0.25">
      <c r="A39" s="1">
        <v>37653</v>
      </c>
      <c r="B39" s="4">
        <v>10.472799999999999</v>
      </c>
    </row>
    <row r="40" spans="1:2" x14ac:dyDescent="0.25">
      <c r="A40" s="1">
        <v>37681</v>
      </c>
      <c r="B40" s="4">
        <v>10.058</v>
      </c>
    </row>
    <row r="41" spans="1:2" x14ac:dyDescent="0.25">
      <c r="A41" s="1">
        <v>37712</v>
      </c>
      <c r="B41" s="4">
        <v>9.6546339999999997</v>
      </c>
    </row>
    <row r="42" spans="1:2" x14ac:dyDescent="0.25">
      <c r="A42" s="1">
        <v>37742</v>
      </c>
      <c r="B42" s="4">
        <v>9.9082100000000004</v>
      </c>
    </row>
    <row r="43" spans="1:2" x14ac:dyDescent="0.25">
      <c r="A43" s="1">
        <v>37773</v>
      </c>
      <c r="B43" s="4">
        <v>9.7339330000000004</v>
      </c>
    </row>
    <row r="44" spans="1:2" x14ac:dyDescent="0.25">
      <c r="A44" s="1">
        <v>37803</v>
      </c>
      <c r="B44" s="4">
        <v>9.7899480000000008</v>
      </c>
    </row>
    <row r="45" spans="1:2" x14ac:dyDescent="0.25">
      <c r="A45" s="1">
        <v>37834</v>
      </c>
      <c r="B45" s="4">
        <v>10.361000000000001</v>
      </c>
    </row>
    <row r="46" spans="1:2" x14ac:dyDescent="0.25">
      <c r="A46" s="1">
        <v>37865</v>
      </c>
      <c r="B46" s="4">
        <v>10.6473</v>
      </c>
    </row>
    <row r="47" spans="1:2" x14ac:dyDescent="0.25">
      <c r="A47" s="1">
        <v>37895</v>
      </c>
      <c r="B47" s="4">
        <v>10.266500000000001</v>
      </c>
    </row>
    <row r="48" spans="1:2" x14ac:dyDescent="0.25">
      <c r="A48" s="1">
        <v>37926</v>
      </c>
      <c r="B48" s="4">
        <v>10.8597</v>
      </c>
    </row>
    <row r="49" spans="1:2" x14ac:dyDescent="0.25">
      <c r="A49" s="1">
        <v>37956</v>
      </c>
      <c r="B49" s="4">
        <v>10.694100000000001</v>
      </c>
    </row>
    <row r="50" spans="1:2" x14ac:dyDescent="0.25">
      <c r="A50" s="1">
        <v>37987</v>
      </c>
      <c r="B50" s="4">
        <v>10.4145</v>
      </c>
    </row>
    <row r="51" spans="1:2" x14ac:dyDescent="0.25">
      <c r="A51" s="1">
        <v>38018</v>
      </c>
      <c r="B51" s="4">
        <v>10.3978</v>
      </c>
    </row>
    <row r="52" spans="1:2" x14ac:dyDescent="0.25">
      <c r="A52" s="1">
        <v>38047</v>
      </c>
      <c r="B52" s="4">
        <v>10.460800000000001</v>
      </c>
    </row>
    <row r="53" spans="1:2" x14ac:dyDescent="0.25">
      <c r="A53" s="1">
        <v>38078</v>
      </c>
      <c r="B53" s="4">
        <v>10.688000000000001</v>
      </c>
    </row>
    <row r="54" spans="1:2" x14ac:dyDescent="0.25">
      <c r="A54" s="1">
        <v>38108</v>
      </c>
      <c r="B54" s="4">
        <v>10.201599999999999</v>
      </c>
    </row>
    <row r="55" spans="1:2" x14ac:dyDescent="0.25">
      <c r="A55" s="1">
        <v>38139</v>
      </c>
      <c r="B55" s="4">
        <v>10.267799999999999</v>
      </c>
    </row>
    <row r="56" spans="1:2" x14ac:dyDescent="0.25">
      <c r="A56" s="1">
        <v>38169</v>
      </c>
      <c r="B56" s="4">
        <v>10.5025</v>
      </c>
    </row>
    <row r="57" spans="1:2" x14ac:dyDescent="0.25">
      <c r="A57" s="1">
        <v>38200</v>
      </c>
      <c r="B57" s="4">
        <v>10.4795</v>
      </c>
    </row>
    <row r="58" spans="1:2" x14ac:dyDescent="0.25">
      <c r="A58" s="1">
        <v>38231</v>
      </c>
      <c r="B58" s="4">
        <v>10.690099999999999</v>
      </c>
    </row>
    <row r="59" spans="1:2" x14ac:dyDescent="0.25">
      <c r="A59" s="1">
        <v>38261</v>
      </c>
      <c r="B59" s="4">
        <v>10.782500000000001</v>
      </c>
    </row>
    <row r="60" spans="1:2" x14ac:dyDescent="0.25">
      <c r="A60" s="1">
        <v>38292</v>
      </c>
      <c r="B60" s="4">
        <v>10.8408</v>
      </c>
    </row>
    <row r="61" spans="1:2" x14ac:dyDescent="0.25">
      <c r="A61" s="1">
        <v>38322</v>
      </c>
      <c r="B61" s="4">
        <v>10.553800000000001</v>
      </c>
    </row>
    <row r="62" spans="1:2" x14ac:dyDescent="0.25">
      <c r="A62" s="1">
        <v>38353</v>
      </c>
      <c r="B62" s="4">
        <v>10.357200000000001</v>
      </c>
    </row>
    <row r="63" spans="1:2" x14ac:dyDescent="0.25">
      <c r="A63" s="1">
        <v>38384</v>
      </c>
      <c r="B63" s="4">
        <v>10.5139</v>
      </c>
    </row>
    <row r="64" spans="1:2" x14ac:dyDescent="0.25">
      <c r="A64" s="1">
        <v>38412</v>
      </c>
      <c r="B64" s="4">
        <v>10.6225</v>
      </c>
    </row>
    <row r="65" spans="1:2" x14ac:dyDescent="0.25">
      <c r="A65" s="1">
        <v>38443</v>
      </c>
      <c r="B65" s="4">
        <v>10.5802</v>
      </c>
    </row>
    <row r="66" spans="1:2" x14ac:dyDescent="0.25">
      <c r="A66" s="1">
        <v>38473</v>
      </c>
      <c r="B66" s="4">
        <v>10.6492</v>
      </c>
    </row>
    <row r="67" spans="1:2" x14ac:dyDescent="0.25">
      <c r="A67" s="1">
        <v>38504</v>
      </c>
      <c r="B67" s="4">
        <v>11.380599999999999</v>
      </c>
    </row>
    <row r="68" spans="1:2" x14ac:dyDescent="0.25">
      <c r="A68" s="1">
        <v>38534</v>
      </c>
      <c r="B68" s="4">
        <v>11.2141</v>
      </c>
    </row>
    <row r="69" spans="1:2" x14ac:dyDescent="0.25">
      <c r="A69" s="1">
        <v>38565</v>
      </c>
      <c r="B69" s="4">
        <v>11.4826</v>
      </c>
    </row>
    <row r="70" spans="1:2" x14ac:dyDescent="0.25">
      <c r="A70" s="1">
        <v>38596</v>
      </c>
      <c r="B70" s="4">
        <v>11.970700000000001</v>
      </c>
    </row>
    <row r="71" spans="1:2" x14ac:dyDescent="0.25">
      <c r="A71" s="1">
        <v>38626</v>
      </c>
      <c r="B71" s="4">
        <v>12.4826</v>
      </c>
    </row>
    <row r="72" spans="1:2" x14ac:dyDescent="0.25">
      <c r="A72" s="1">
        <v>38657</v>
      </c>
      <c r="B72" s="4">
        <v>12.8521</v>
      </c>
    </row>
    <row r="73" spans="1:2" x14ac:dyDescent="0.25">
      <c r="A73" s="1">
        <v>38687</v>
      </c>
      <c r="B73" s="4">
        <v>13.514699999999999</v>
      </c>
    </row>
    <row r="74" spans="1:2" x14ac:dyDescent="0.25">
      <c r="A74" s="1">
        <v>38718</v>
      </c>
      <c r="B74" s="4">
        <v>14.7029</v>
      </c>
    </row>
    <row r="75" spans="1:2" x14ac:dyDescent="0.25">
      <c r="A75" s="1">
        <v>38749</v>
      </c>
      <c r="B75" s="4">
        <v>14.5786</v>
      </c>
    </row>
    <row r="76" spans="1:2" x14ac:dyDescent="0.25">
      <c r="A76" s="1">
        <v>38777</v>
      </c>
      <c r="B76" s="4">
        <v>14.733499999999999</v>
      </c>
    </row>
    <row r="77" spans="1:2" x14ac:dyDescent="0.25">
      <c r="A77" s="1">
        <v>38808</v>
      </c>
      <c r="B77" s="4">
        <v>16.153099999999998</v>
      </c>
    </row>
    <row r="78" spans="1:2" x14ac:dyDescent="0.25">
      <c r="A78" s="1">
        <v>38838</v>
      </c>
      <c r="B78" s="4">
        <v>17.123200000000001</v>
      </c>
    </row>
    <row r="79" spans="1:2" x14ac:dyDescent="0.25">
      <c r="A79" s="1">
        <v>38869</v>
      </c>
      <c r="B79" s="4">
        <v>14.421099999999999</v>
      </c>
    </row>
    <row r="80" spans="1:2" x14ac:dyDescent="0.25">
      <c r="A80" s="1">
        <v>38899</v>
      </c>
      <c r="B80" s="4">
        <v>16.924499999999998</v>
      </c>
    </row>
    <row r="81" spans="1:2" x14ac:dyDescent="0.25">
      <c r="A81" s="1">
        <v>38930</v>
      </c>
      <c r="B81" s="4">
        <v>15.646699999999999</v>
      </c>
    </row>
    <row r="82" spans="1:2" x14ac:dyDescent="0.25">
      <c r="A82" s="1">
        <v>38961</v>
      </c>
      <c r="B82" s="4">
        <v>14.620900000000001</v>
      </c>
    </row>
    <row r="83" spans="1:2" x14ac:dyDescent="0.25">
      <c r="A83" s="1">
        <v>38991</v>
      </c>
      <c r="B83" s="4">
        <v>15.2484</v>
      </c>
    </row>
    <row r="84" spans="1:2" x14ac:dyDescent="0.25">
      <c r="A84" s="1">
        <v>39022</v>
      </c>
      <c r="B84" s="4">
        <v>15.599500000000001</v>
      </c>
    </row>
    <row r="85" spans="1:2" x14ac:dyDescent="0.25">
      <c r="A85" s="1">
        <v>39052</v>
      </c>
      <c r="B85" s="4">
        <v>15.087199999999999</v>
      </c>
    </row>
    <row r="86" spans="1:2" x14ac:dyDescent="0.25">
      <c r="A86" s="1">
        <v>39083</v>
      </c>
      <c r="B86" s="4">
        <v>15.5152</v>
      </c>
    </row>
    <row r="87" spans="1:2" x14ac:dyDescent="0.25">
      <c r="A87" s="1">
        <v>39114</v>
      </c>
      <c r="B87" s="4">
        <v>16.3034</v>
      </c>
    </row>
    <row r="88" spans="1:2" x14ac:dyDescent="0.25">
      <c r="A88" s="1">
        <v>39142</v>
      </c>
      <c r="B88" s="4">
        <v>15.6617</v>
      </c>
    </row>
    <row r="89" spans="1:2" x14ac:dyDescent="0.25">
      <c r="A89" s="1">
        <v>39173</v>
      </c>
      <c r="B89" s="4">
        <v>16.354800000000001</v>
      </c>
    </row>
    <row r="90" spans="1:2" x14ac:dyDescent="0.25">
      <c r="A90" s="1">
        <v>39203</v>
      </c>
      <c r="B90" s="4">
        <v>15.9057</v>
      </c>
    </row>
    <row r="91" spans="1:2" x14ac:dyDescent="0.25">
      <c r="A91" s="1">
        <v>39234</v>
      </c>
      <c r="B91" s="4">
        <v>15.7263</v>
      </c>
    </row>
    <row r="92" spans="1:2" x14ac:dyDescent="0.25">
      <c r="A92" s="1">
        <v>39264</v>
      </c>
      <c r="B92" s="4">
        <v>15.491199999999999</v>
      </c>
    </row>
    <row r="93" spans="1:2" x14ac:dyDescent="0.25">
      <c r="A93" s="1">
        <v>39295</v>
      </c>
      <c r="B93" s="4">
        <v>15.944900000000001</v>
      </c>
    </row>
    <row r="94" spans="1:2" x14ac:dyDescent="0.25">
      <c r="A94" s="1">
        <v>39326</v>
      </c>
      <c r="B94" s="4">
        <v>16.433800000000002</v>
      </c>
    </row>
    <row r="95" spans="1:2" x14ac:dyDescent="0.25">
      <c r="A95" s="1">
        <v>39356</v>
      </c>
      <c r="B95" s="4">
        <v>17.107900000000001</v>
      </c>
    </row>
    <row r="96" spans="1:2" x14ac:dyDescent="0.25">
      <c r="A96" s="1">
        <v>39387</v>
      </c>
      <c r="B96" s="4">
        <v>17.251300000000001</v>
      </c>
    </row>
    <row r="97" spans="1:2" x14ac:dyDescent="0.25">
      <c r="A97" s="1">
        <v>39417</v>
      </c>
      <c r="B97" s="4">
        <v>17.637499999999999</v>
      </c>
    </row>
    <row r="98" spans="1:2" x14ac:dyDescent="0.25">
      <c r="A98" s="1">
        <v>39448</v>
      </c>
      <c r="B98" s="4">
        <v>19.4909</v>
      </c>
    </row>
    <row r="99" spans="1:2" x14ac:dyDescent="0.25">
      <c r="A99" s="1">
        <v>39479</v>
      </c>
      <c r="B99" s="4">
        <v>19.7517</v>
      </c>
    </row>
    <row r="100" spans="1:2" x14ac:dyDescent="0.25">
      <c r="A100" s="1">
        <v>39508</v>
      </c>
      <c r="B100" s="4">
        <v>20.508199999999999</v>
      </c>
    </row>
    <row r="101" spans="1:2" x14ac:dyDescent="0.25">
      <c r="A101" s="1">
        <v>39539</v>
      </c>
      <c r="B101" s="4">
        <v>18.878799999999998</v>
      </c>
    </row>
    <row r="102" spans="1:2" x14ac:dyDescent="0.25">
      <c r="A102" s="1">
        <v>39569</v>
      </c>
      <c r="B102" s="4">
        <v>18.244499999999999</v>
      </c>
    </row>
    <row r="103" spans="1:2" x14ac:dyDescent="0.25">
      <c r="A103" s="1">
        <v>39600</v>
      </c>
      <c r="B103" s="4">
        <v>18.331800000000001</v>
      </c>
    </row>
    <row r="104" spans="1:2" x14ac:dyDescent="0.25">
      <c r="A104" s="1">
        <v>39630</v>
      </c>
      <c r="B104" s="4">
        <v>19.730599999999999</v>
      </c>
    </row>
    <row r="105" spans="1:2" x14ac:dyDescent="0.25">
      <c r="A105" s="1">
        <v>39661</v>
      </c>
      <c r="B105" s="4">
        <v>17.177800000000001</v>
      </c>
    </row>
    <row r="106" spans="1:2" x14ac:dyDescent="0.25">
      <c r="A106" s="1">
        <v>39692</v>
      </c>
      <c r="B106" s="4">
        <v>17.731000000000002</v>
      </c>
    </row>
    <row r="107" spans="1:2" x14ac:dyDescent="0.25">
      <c r="A107" s="1">
        <v>39722</v>
      </c>
      <c r="B107" s="4">
        <v>19.8064</v>
      </c>
    </row>
    <row r="108" spans="1:2" x14ac:dyDescent="0.25">
      <c r="A108" s="1">
        <v>39753</v>
      </c>
      <c r="B108" s="4">
        <v>18.689299999999999</v>
      </c>
    </row>
    <row r="109" spans="1:2" x14ac:dyDescent="0.25">
      <c r="A109" s="1">
        <v>39783</v>
      </c>
      <c r="B109" s="4">
        <v>19.667300000000001</v>
      </c>
    </row>
    <row r="110" spans="1:2" x14ac:dyDescent="0.25">
      <c r="A110" s="1">
        <v>39814</v>
      </c>
      <c r="B110" s="4">
        <v>19.730899999999998</v>
      </c>
    </row>
    <row r="111" spans="1:2" x14ac:dyDescent="0.25">
      <c r="A111" s="1">
        <v>39845</v>
      </c>
      <c r="B111" s="4">
        <v>24.6372</v>
      </c>
    </row>
    <row r="112" spans="1:2" x14ac:dyDescent="0.25">
      <c r="A112" s="1">
        <v>39873</v>
      </c>
      <c r="B112" s="4">
        <v>22.764800000000001</v>
      </c>
    </row>
    <row r="113" spans="1:2" x14ac:dyDescent="0.25">
      <c r="A113" s="1">
        <v>39904</v>
      </c>
      <c r="B113" s="4">
        <v>21.714099999999998</v>
      </c>
    </row>
    <row r="114" spans="1:2" x14ac:dyDescent="0.25">
      <c r="A114" s="1">
        <v>39934</v>
      </c>
      <c r="B114" s="4">
        <v>22.1327</v>
      </c>
    </row>
    <row r="115" spans="1:2" x14ac:dyDescent="0.25">
      <c r="A115" s="1">
        <v>39965</v>
      </c>
      <c r="B115" s="4">
        <v>21.572199999999999</v>
      </c>
    </row>
    <row r="116" spans="1:2" x14ac:dyDescent="0.25">
      <c r="A116" s="1">
        <v>39995</v>
      </c>
      <c r="B116" s="4">
        <v>21.360700000000001</v>
      </c>
    </row>
    <row r="117" spans="1:2" x14ac:dyDescent="0.25">
      <c r="A117" s="1">
        <v>40026</v>
      </c>
      <c r="B117" s="4">
        <v>21.4023</v>
      </c>
    </row>
    <row r="118" spans="1:2" x14ac:dyDescent="0.25">
      <c r="A118" s="1">
        <v>40057</v>
      </c>
      <c r="B118" s="4">
        <v>22.038399999999999</v>
      </c>
    </row>
    <row r="119" spans="1:2" x14ac:dyDescent="0.25">
      <c r="A119" s="1">
        <v>40087</v>
      </c>
      <c r="B119" s="4">
        <v>22.607399999999998</v>
      </c>
    </row>
    <row r="120" spans="1:2" x14ac:dyDescent="0.25">
      <c r="A120" s="1">
        <v>40118</v>
      </c>
      <c r="B120" s="4">
        <v>24.415700000000001</v>
      </c>
    </row>
    <row r="121" spans="1:2" x14ac:dyDescent="0.25">
      <c r="A121" s="1">
        <v>40148</v>
      </c>
      <c r="B121" s="4">
        <v>24.810500000000001</v>
      </c>
    </row>
    <row r="122" spans="1:2" x14ac:dyDescent="0.25">
      <c r="A122" s="1">
        <v>40179</v>
      </c>
      <c r="B122" s="4">
        <v>25.239100000000001</v>
      </c>
    </row>
    <row r="123" spans="1:2" x14ac:dyDescent="0.25">
      <c r="A123" s="1">
        <v>40210</v>
      </c>
      <c r="B123" s="4">
        <v>26.1616</v>
      </c>
    </row>
    <row r="124" spans="1:2" x14ac:dyDescent="0.25">
      <c r="A124" s="1">
        <v>40238</v>
      </c>
      <c r="B124" s="4">
        <v>25.9541</v>
      </c>
    </row>
    <row r="125" spans="1:2" x14ac:dyDescent="0.25">
      <c r="A125" s="1">
        <v>40269</v>
      </c>
      <c r="B125" s="4">
        <v>27.4635</v>
      </c>
    </row>
    <row r="126" spans="1:2" x14ac:dyDescent="0.25">
      <c r="A126" s="1">
        <v>40299</v>
      </c>
      <c r="B126" s="4">
        <v>31.7867</v>
      </c>
    </row>
    <row r="127" spans="1:2" x14ac:dyDescent="0.25">
      <c r="A127" s="1">
        <v>40330</v>
      </c>
      <c r="B127" s="4">
        <v>32.145200000000003</v>
      </c>
    </row>
    <row r="128" spans="1:2" x14ac:dyDescent="0.25">
      <c r="A128" s="1">
        <v>40360</v>
      </c>
      <c r="B128" s="4">
        <v>30.0745</v>
      </c>
    </row>
    <row r="129" spans="1:2" x14ac:dyDescent="0.25">
      <c r="A129" s="1">
        <v>40391</v>
      </c>
      <c r="B129" s="4">
        <v>30.6557</v>
      </c>
    </row>
    <row r="130" spans="1:2" x14ac:dyDescent="0.25">
      <c r="A130" s="1">
        <v>40422</v>
      </c>
      <c r="B130" s="4">
        <v>31.269400000000001</v>
      </c>
    </row>
    <row r="131" spans="1:2" x14ac:dyDescent="0.25">
      <c r="A131" s="1">
        <v>40452</v>
      </c>
      <c r="B131" s="4">
        <v>31.444700000000001</v>
      </c>
    </row>
    <row r="132" spans="1:2" x14ac:dyDescent="0.25">
      <c r="A132" s="1">
        <v>40483</v>
      </c>
      <c r="B132" s="4">
        <v>32.317700000000002</v>
      </c>
    </row>
    <row r="133" spans="1:2" x14ac:dyDescent="0.25">
      <c r="A133" s="1">
        <v>40513</v>
      </c>
      <c r="B133" s="4">
        <v>33.519500000000001</v>
      </c>
    </row>
    <row r="134" spans="1:2" x14ac:dyDescent="0.25">
      <c r="A134" s="1">
        <v>40544</v>
      </c>
      <c r="B134" s="4">
        <v>32.707500000000003</v>
      </c>
    </row>
    <row r="135" spans="1:2" x14ac:dyDescent="0.25">
      <c r="A135" s="1">
        <v>40575</v>
      </c>
      <c r="B135" s="4">
        <v>32.688000000000002</v>
      </c>
    </row>
    <row r="136" spans="1:2" x14ac:dyDescent="0.25">
      <c r="A136" s="1">
        <v>40603</v>
      </c>
      <c r="B136" s="4">
        <v>32.020000000000003</v>
      </c>
    </row>
    <row r="137" spans="1:2" x14ac:dyDescent="0.25">
      <c r="A137" s="1">
        <v>40634</v>
      </c>
      <c r="B137" s="4">
        <v>33.038499999999999</v>
      </c>
    </row>
    <row r="138" spans="1:2" x14ac:dyDescent="0.25">
      <c r="A138" s="1">
        <v>40664</v>
      </c>
      <c r="B138" s="4">
        <v>33.735999999999997</v>
      </c>
    </row>
    <row r="139" spans="1:2" x14ac:dyDescent="0.25">
      <c r="A139" s="1">
        <v>40695</v>
      </c>
      <c r="B139" s="4">
        <v>34.4786</v>
      </c>
    </row>
    <row r="140" spans="1:2" x14ac:dyDescent="0.25">
      <c r="A140" s="1">
        <v>40725</v>
      </c>
      <c r="B140" s="4">
        <v>36.074800000000003</v>
      </c>
    </row>
    <row r="141" spans="1:2" x14ac:dyDescent="0.25">
      <c r="A141" s="1">
        <v>40756</v>
      </c>
      <c r="B141" s="4">
        <v>39.078099999999999</v>
      </c>
    </row>
    <row r="142" spans="1:2" x14ac:dyDescent="0.25">
      <c r="A142" s="1">
        <v>40787</v>
      </c>
      <c r="B142" s="4">
        <v>41.206200000000003</v>
      </c>
    </row>
    <row r="143" spans="1:2" x14ac:dyDescent="0.25">
      <c r="A143" s="1">
        <v>40817</v>
      </c>
      <c r="B143" s="4">
        <v>38.962899999999998</v>
      </c>
    </row>
    <row r="144" spans="1:2" x14ac:dyDescent="0.25">
      <c r="A144" s="1">
        <v>40848</v>
      </c>
      <c r="B144" s="4">
        <v>42.317599999999999</v>
      </c>
    </row>
    <row r="145" spans="1:2" x14ac:dyDescent="0.25">
      <c r="A145" s="1">
        <v>40878</v>
      </c>
      <c r="B145" s="4">
        <v>38.843499999999999</v>
      </c>
    </row>
    <row r="146" spans="1:2" x14ac:dyDescent="0.25">
      <c r="A146" s="1">
        <v>40909</v>
      </c>
      <c r="B146" s="4">
        <v>41.706699999999998</v>
      </c>
    </row>
    <row r="147" spans="1:2" x14ac:dyDescent="0.25">
      <c r="A147" s="1">
        <v>40940</v>
      </c>
      <c r="B147" s="4">
        <v>42.381300000000003</v>
      </c>
    </row>
    <row r="148" spans="1:2" x14ac:dyDescent="0.25">
      <c r="A148" s="1">
        <v>40969</v>
      </c>
      <c r="B148" s="4">
        <v>40.736600000000003</v>
      </c>
    </row>
    <row r="149" spans="1:2" x14ac:dyDescent="0.25">
      <c r="A149" s="1">
        <v>41000</v>
      </c>
      <c r="B149" s="4">
        <v>40.429400000000001</v>
      </c>
    </row>
    <row r="150" spans="1:2" x14ac:dyDescent="0.25">
      <c r="A150" s="1">
        <v>41030</v>
      </c>
      <c r="B150" s="4">
        <v>39.168900000000001</v>
      </c>
    </row>
    <row r="151" spans="1:2" x14ac:dyDescent="0.25">
      <c r="A151" s="1">
        <v>41061</v>
      </c>
      <c r="B151" s="4">
        <v>41.356999999999999</v>
      </c>
    </row>
    <row r="152" spans="1:2" x14ac:dyDescent="0.25">
      <c r="A152" s="1">
        <v>41091</v>
      </c>
      <c r="B152" s="4">
        <v>41.658099999999997</v>
      </c>
    </row>
    <row r="153" spans="1:2" x14ac:dyDescent="0.25">
      <c r="A153" s="1">
        <v>41122</v>
      </c>
      <c r="B153" s="4">
        <v>41.910600000000002</v>
      </c>
    </row>
    <row r="154" spans="1:2" x14ac:dyDescent="0.25">
      <c r="A154" s="1">
        <v>41153</v>
      </c>
      <c r="B154" s="4">
        <v>43.302300000000002</v>
      </c>
    </row>
    <row r="155" spans="1:2" x14ac:dyDescent="0.25">
      <c r="A155" s="1">
        <v>41183</v>
      </c>
      <c r="B155" s="4">
        <v>43.040599999999998</v>
      </c>
    </row>
    <row r="156" spans="1:2" x14ac:dyDescent="0.25">
      <c r="A156" s="1">
        <v>41214</v>
      </c>
      <c r="B156" s="4">
        <v>43.066499999999998</v>
      </c>
    </row>
    <row r="157" spans="1:2" x14ac:dyDescent="0.25">
      <c r="A157" s="1">
        <v>41244</v>
      </c>
      <c r="B157" s="4">
        <v>41.406700000000001</v>
      </c>
    </row>
    <row r="158" spans="1:2" x14ac:dyDescent="0.25">
      <c r="A158" s="1">
        <v>41275</v>
      </c>
      <c r="B158" s="4">
        <v>40.578000000000003</v>
      </c>
    </row>
    <row r="159" spans="1:2" x14ac:dyDescent="0.25">
      <c r="A159" s="1">
        <v>41306</v>
      </c>
      <c r="B159" s="4">
        <v>38.644199999999998</v>
      </c>
    </row>
    <row r="160" spans="1:2" x14ac:dyDescent="0.25">
      <c r="A160" s="1">
        <v>41334</v>
      </c>
      <c r="B160" s="4">
        <v>39.146099999999997</v>
      </c>
    </row>
    <row r="161" spans="1:2" x14ac:dyDescent="0.25">
      <c r="A161" s="1">
        <v>41365</v>
      </c>
      <c r="B161" s="4">
        <v>33.2515</v>
      </c>
    </row>
    <row r="162" spans="1:2" x14ac:dyDescent="0.25">
      <c r="A162" s="1">
        <v>41395</v>
      </c>
      <c r="B162" s="4">
        <v>34.7911</v>
      </c>
    </row>
    <row r="163" spans="1:2" x14ac:dyDescent="0.25">
      <c r="A163" s="1">
        <v>41426</v>
      </c>
      <c r="B163" s="4">
        <v>33.655799999999999</v>
      </c>
    </row>
    <row r="164" spans="1:2" x14ac:dyDescent="0.25">
      <c r="A164" s="1">
        <v>41456</v>
      </c>
      <c r="B164" s="4">
        <v>31.613199999999999</v>
      </c>
    </row>
    <row r="165" spans="1:2" x14ac:dyDescent="0.25">
      <c r="A165" s="1">
        <v>41487</v>
      </c>
      <c r="B165" s="4">
        <v>33.203699999999998</v>
      </c>
    </row>
    <row r="166" spans="1:2" x14ac:dyDescent="0.25">
      <c r="A166" s="1">
        <v>41518</v>
      </c>
      <c r="B166" s="4">
        <v>32.043700000000001</v>
      </c>
    </row>
    <row r="167" spans="1:2" x14ac:dyDescent="0.25">
      <c r="A167" s="1">
        <v>41548</v>
      </c>
      <c r="B167" s="4">
        <v>30.3475</v>
      </c>
    </row>
    <row r="168" spans="1:2" x14ac:dyDescent="0.25">
      <c r="A168" s="1">
        <v>41579</v>
      </c>
      <c r="B168" s="4">
        <v>30.6983</v>
      </c>
    </row>
    <row r="169" spans="1:2" x14ac:dyDescent="0.25">
      <c r="A169" s="1">
        <v>41609</v>
      </c>
      <c r="B169" s="4">
        <v>28.968599999999999</v>
      </c>
    </row>
    <row r="170" spans="1:2" x14ac:dyDescent="0.25">
      <c r="A170" s="1">
        <v>41640</v>
      </c>
      <c r="B170" s="4">
        <v>29.318300000000001</v>
      </c>
    </row>
    <row r="171" spans="1:2" x14ac:dyDescent="0.25">
      <c r="A171" s="1">
        <v>41671</v>
      </c>
      <c r="B171" s="4">
        <v>30.9343</v>
      </c>
    </row>
    <row r="172" spans="1:2" x14ac:dyDescent="0.25">
      <c r="A172" s="1">
        <v>41699</v>
      </c>
      <c r="B172" s="4">
        <v>32.100900000000003</v>
      </c>
    </row>
    <row r="173" spans="1:2" x14ac:dyDescent="0.25">
      <c r="A173" s="1">
        <v>41730</v>
      </c>
      <c r="B173" s="4">
        <v>30.264099999999999</v>
      </c>
    </row>
    <row r="174" spans="1:2" x14ac:dyDescent="0.25">
      <c r="A174" s="1">
        <v>41760</v>
      </c>
      <c r="B174" s="4">
        <v>30.370100000000001</v>
      </c>
    </row>
    <row r="175" spans="1:2" x14ac:dyDescent="0.25">
      <c r="A175" s="1">
        <v>41791</v>
      </c>
      <c r="B175" s="4">
        <v>30.298400000000001</v>
      </c>
    </row>
    <row r="176" spans="1:2" x14ac:dyDescent="0.25">
      <c r="A176" s="1">
        <v>41821</v>
      </c>
      <c r="B176" s="4">
        <v>30.653400000000001</v>
      </c>
    </row>
    <row r="177" spans="1:2" x14ac:dyDescent="0.25">
      <c r="A177" s="1">
        <v>41852</v>
      </c>
      <c r="B177" s="4">
        <v>31.282599999999999</v>
      </c>
    </row>
    <row r="178" spans="1:2" x14ac:dyDescent="0.25">
      <c r="A178" s="1">
        <v>41883</v>
      </c>
      <c r="B178" s="4">
        <v>30.603100000000001</v>
      </c>
    </row>
    <row r="179" spans="1:2" x14ac:dyDescent="0.25">
      <c r="A179" s="1">
        <v>41913</v>
      </c>
      <c r="B179" s="4">
        <v>31.071200000000001</v>
      </c>
    </row>
    <row r="180" spans="1:2" x14ac:dyDescent="0.25">
      <c r="A180" s="1">
        <v>41944</v>
      </c>
      <c r="B180" s="4">
        <v>30.4846</v>
      </c>
    </row>
    <row r="181" spans="1:2" x14ac:dyDescent="0.25">
      <c r="A181" s="1">
        <v>41974</v>
      </c>
      <c r="B181" s="4">
        <v>30.7621</v>
      </c>
    </row>
    <row r="182" spans="1:2" x14ac:dyDescent="0.25">
      <c r="A182" s="1">
        <v>42005</v>
      </c>
      <c r="B182" s="4">
        <v>34.867699999999999</v>
      </c>
    </row>
    <row r="183" spans="1:2" x14ac:dyDescent="0.25">
      <c r="A183" s="1">
        <v>42036</v>
      </c>
      <c r="B183" s="4">
        <v>34.610300000000002</v>
      </c>
    </row>
    <row r="184" spans="1:2" x14ac:dyDescent="0.25">
      <c r="A184" s="1">
        <v>42064</v>
      </c>
      <c r="B184" s="4">
        <v>35.378700000000002</v>
      </c>
    </row>
    <row r="185" spans="1:2" x14ac:dyDescent="0.25">
      <c r="A185" s="1">
        <v>42095</v>
      </c>
      <c r="B185" s="4">
        <v>36.191099999999999</v>
      </c>
    </row>
    <row r="186" spans="1:2" x14ac:dyDescent="0.25">
      <c r="A186" s="1">
        <v>42125</v>
      </c>
      <c r="B186" s="4">
        <v>34.3718</v>
      </c>
    </row>
    <row r="187" spans="1:2" x14ac:dyDescent="0.25">
      <c r="A187" s="1">
        <v>42156</v>
      </c>
      <c r="B187" s="4">
        <v>33.669800000000002</v>
      </c>
    </row>
    <row r="188" spans="1:2" x14ac:dyDescent="0.25">
      <c r="A188" s="1">
        <v>42186</v>
      </c>
      <c r="B188" s="4">
        <v>33.846299999999999</v>
      </c>
    </row>
    <row r="189" spans="1:2" x14ac:dyDescent="0.25">
      <c r="A189" s="1">
        <v>42217</v>
      </c>
      <c r="B189" s="4">
        <v>32.155000000000001</v>
      </c>
    </row>
    <row r="190" spans="1:2" x14ac:dyDescent="0.25">
      <c r="A190" s="1">
        <v>42248</v>
      </c>
      <c r="B190" s="4">
        <v>31.88</v>
      </c>
    </row>
    <row r="191" spans="1:2" x14ac:dyDescent="0.25">
      <c r="A191" s="1">
        <v>42278</v>
      </c>
      <c r="B191" s="4">
        <v>33.280099999999997</v>
      </c>
    </row>
    <row r="192" spans="1:2" x14ac:dyDescent="0.25">
      <c r="A192" s="1">
        <v>42309</v>
      </c>
      <c r="B192" s="4">
        <v>32.401899999999998</v>
      </c>
    </row>
    <row r="193" spans="1:2" x14ac:dyDescent="0.25">
      <c r="A193" s="1">
        <v>42339</v>
      </c>
      <c r="B193" s="4">
        <v>31.154699999999998</v>
      </c>
    </row>
    <row r="194" spans="1:2" x14ac:dyDescent="0.25">
      <c r="A194" s="1">
        <v>42370</v>
      </c>
      <c r="B194" s="4">
        <v>32.013399999999997</v>
      </c>
    </row>
    <row r="195" spans="1:2" x14ac:dyDescent="0.25">
      <c r="A195" s="1">
        <v>42401</v>
      </c>
      <c r="B195" s="4">
        <v>34.750700000000002</v>
      </c>
    </row>
    <row r="196" spans="1:2" x14ac:dyDescent="0.25">
      <c r="A196" s="1">
        <v>42430</v>
      </c>
      <c r="B196" s="4">
        <v>35.644399999999997</v>
      </c>
    </row>
    <row r="197" spans="1:2" x14ac:dyDescent="0.25">
      <c r="A197" s="1">
        <v>42461</v>
      </c>
      <c r="B197" s="4">
        <v>35.1736</v>
      </c>
    </row>
    <row r="198" spans="1:2" x14ac:dyDescent="0.25">
      <c r="A198" s="1">
        <v>42491</v>
      </c>
      <c r="B198" s="4">
        <v>36.046100000000003</v>
      </c>
    </row>
    <row r="199" spans="1:2" x14ac:dyDescent="0.25">
      <c r="A199" s="1">
        <v>42522</v>
      </c>
      <c r="B199" s="4">
        <v>36.924900000000001</v>
      </c>
    </row>
    <row r="200" spans="1:2" x14ac:dyDescent="0.25">
      <c r="A200" s="1">
        <v>42552</v>
      </c>
      <c r="B200" s="4">
        <v>38.634300000000003</v>
      </c>
    </row>
    <row r="201" spans="1:2" x14ac:dyDescent="0.25">
      <c r="A201" s="1">
        <v>42583</v>
      </c>
      <c r="B201" s="4">
        <v>38.431399999999996</v>
      </c>
    </row>
    <row r="202" spans="1:2" x14ac:dyDescent="0.25">
      <c r="A202" s="1">
        <v>42614</v>
      </c>
      <c r="B202" s="4">
        <v>37.759300000000003</v>
      </c>
    </row>
    <row r="203" spans="1:2" x14ac:dyDescent="0.25">
      <c r="A203" s="1">
        <v>42644</v>
      </c>
      <c r="B203" s="4">
        <v>38.708799999999997</v>
      </c>
    </row>
    <row r="204" spans="1:2" x14ac:dyDescent="0.25">
      <c r="A204" s="1">
        <v>42675</v>
      </c>
      <c r="B204" s="4">
        <v>36.733800000000002</v>
      </c>
    </row>
    <row r="205" spans="1:2" x14ac:dyDescent="0.25">
      <c r="A205" s="1">
        <v>42705</v>
      </c>
      <c r="B205" s="4">
        <v>34.740299999999998</v>
      </c>
    </row>
    <row r="206" spans="1:2" x14ac:dyDescent="0.25">
      <c r="A206" s="1">
        <v>42736</v>
      </c>
      <c r="B206" s="4">
        <v>36.362000000000002</v>
      </c>
    </row>
    <row r="207" spans="1:2" x14ac:dyDescent="0.25">
      <c r="A207" s="1">
        <v>42767</v>
      </c>
      <c r="B207" s="4">
        <v>37.344499999999996</v>
      </c>
    </row>
    <row r="208" spans="1:2" x14ac:dyDescent="0.25">
      <c r="A208" s="1">
        <v>42795</v>
      </c>
      <c r="B208" s="4">
        <v>36.499899999999997</v>
      </c>
    </row>
    <row r="209" spans="1:2" x14ac:dyDescent="0.25">
      <c r="A209" s="1">
        <v>42826</v>
      </c>
      <c r="B209" s="4">
        <v>38.931199999999997</v>
      </c>
    </row>
    <row r="210" spans="1:2" x14ac:dyDescent="0.25">
      <c r="A210" s="1">
        <v>42856</v>
      </c>
      <c r="B210" s="4">
        <v>36.0124</v>
      </c>
    </row>
    <row r="211" spans="1:2" x14ac:dyDescent="0.25">
      <c r="A211" s="1">
        <v>42887</v>
      </c>
      <c r="B211" s="4">
        <v>36.114899999999999</v>
      </c>
    </row>
    <row r="212" spans="1:2" x14ac:dyDescent="0.25">
      <c r="A212" s="1">
        <v>42917</v>
      </c>
      <c r="B212" s="4">
        <v>34.3979</v>
      </c>
    </row>
    <row r="213" spans="1:2" x14ac:dyDescent="0.25">
      <c r="A213" s="1">
        <v>42948</v>
      </c>
      <c r="B213" s="4">
        <v>34.784300000000002</v>
      </c>
    </row>
    <row r="214" spans="1:2" x14ac:dyDescent="0.25">
      <c r="A214" s="1">
        <v>42979</v>
      </c>
      <c r="B214" s="4">
        <v>35.497700000000002</v>
      </c>
    </row>
    <row r="215" spans="1:2" x14ac:dyDescent="0.25">
      <c r="A215" s="1">
        <v>43009</v>
      </c>
      <c r="B215" s="4">
        <v>35.448900000000002</v>
      </c>
    </row>
    <row r="216" spans="1:2" x14ac:dyDescent="0.25">
      <c r="A216" s="1">
        <v>43040</v>
      </c>
      <c r="B216" s="4">
        <v>34.8645</v>
      </c>
    </row>
    <row r="217" spans="1:2" x14ac:dyDescent="0.25">
      <c r="A217" s="1">
        <v>43070</v>
      </c>
      <c r="B217" s="4">
        <v>34.280099999999997</v>
      </c>
    </row>
    <row r="218" spans="1:2" x14ac:dyDescent="0.25">
      <c r="A218" s="1">
        <v>43101</v>
      </c>
      <c r="B218" s="4">
        <v>35.1175</v>
      </c>
    </row>
    <row r="219" spans="1:2" x14ac:dyDescent="0.25">
      <c r="A219" s="1">
        <v>43132</v>
      </c>
      <c r="B219" s="4">
        <v>34.771999999999998</v>
      </c>
    </row>
    <row r="220" spans="1:2" x14ac:dyDescent="0.25">
      <c r="A220" s="1">
        <v>43160</v>
      </c>
      <c r="B220" s="4">
        <v>34.3307</v>
      </c>
    </row>
    <row r="221" spans="1:2" x14ac:dyDescent="0.25">
      <c r="A221" s="1">
        <v>43191</v>
      </c>
      <c r="B221" s="4">
        <v>34.9895</v>
      </c>
    </row>
    <row r="222" spans="1:2" x14ac:dyDescent="0.25">
      <c r="A222" s="1">
        <v>43221</v>
      </c>
      <c r="B222" s="4">
        <v>35.116500000000002</v>
      </c>
    </row>
    <row r="223" spans="1:2" x14ac:dyDescent="0.25">
      <c r="A223" s="1">
        <v>43252</v>
      </c>
      <c r="B223" s="4">
        <v>35.370800000000003</v>
      </c>
    </row>
    <row r="224" spans="1:2" x14ac:dyDescent="0.25">
      <c r="A224" s="1">
        <v>43282</v>
      </c>
      <c r="B224" s="4">
        <v>34.104199999999999</v>
      </c>
    </row>
    <row r="225" spans="1:2" x14ac:dyDescent="0.25">
      <c r="A225" s="1">
        <v>43313</v>
      </c>
      <c r="B225" s="4">
        <v>33.609699999999997</v>
      </c>
    </row>
    <row r="226" spans="1:2" x14ac:dyDescent="0.25">
      <c r="A226" s="1">
        <v>43344</v>
      </c>
      <c r="B226" s="4">
        <v>32.932699999999997</v>
      </c>
    </row>
    <row r="227" spans="1:2" x14ac:dyDescent="0.25">
      <c r="A227" s="1">
        <v>43374</v>
      </c>
      <c r="B227" s="4">
        <v>34.0092</v>
      </c>
    </row>
    <row r="228" spans="1:2" x14ac:dyDescent="0.25">
      <c r="A228" s="1">
        <v>43405</v>
      </c>
      <c r="B228" s="4">
        <v>34.420099999999998</v>
      </c>
    </row>
    <row r="229" spans="1:2" x14ac:dyDescent="0.25">
      <c r="A229" s="1">
        <v>43435</v>
      </c>
      <c r="B229" s="4">
        <v>35.1372</v>
      </c>
    </row>
    <row r="230" spans="1:2" x14ac:dyDescent="0.25">
      <c r="A230" s="1">
        <v>43466</v>
      </c>
      <c r="B230" s="4">
        <v>36.279899999999998</v>
      </c>
    </row>
    <row r="231" spans="1:2" x14ac:dyDescent="0.25">
      <c r="A231" s="1">
        <v>43497</v>
      </c>
      <c r="B231" s="4">
        <v>37.557400000000001</v>
      </c>
    </row>
    <row r="232" spans="1:2" x14ac:dyDescent="0.25">
      <c r="A232" s="1">
        <v>43525</v>
      </c>
      <c r="B232" s="4">
        <v>36.853099999999998</v>
      </c>
    </row>
    <row r="233" spans="1:2" x14ac:dyDescent="0.25">
      <c r="A233" s="1">
        <v>43556</v>
      </c>
      <c r="B233" s="4">
        <v>36.5976</v>
      </c>
    </row>
    <row r="234" spans="1:2" x14ac:dyDescent="0.25">
      <c r="A234" s="1">
        <v>43586</v>
      </c>
      <c r="B234" s="4">
        <v>37.160499999999999</v>
      </c>
    </row>
    <row r="235" spans="1:2" x14ac:dyDescent="0.25">
      <c r="A235" s="1">
        <v>43617</v>
      </c>
      <c r="B235" s="4">
        <v>38.301299999999998</v>
      </c>
    </row>
    <row r="236" spans="1:2" x14ac:dyDescent="0.25">
      <c r="A236" s="1">
        <v>43647</v>
      </c>
      <c r="B236" s="4">
        <v>40.385300000000001</v>
      </c>
    </row>
    <row r="237" spans="1:2" x14ac:dyDescent="0.25">
      <c r="A237" s="1">
        <v>43678</v>
      </c>
      <c r="B237" s="4">
        <v>44.081000000000003</v>
      </c>
    </row>
    <row r="238" spans="1:2" x14ac:dyDescent="0.25">
      <c r="A238" s="1">
        <v>43709</v>
      </c>
      <c r="B238" s="4">
        <v>43.631100000000004</v>
      </c>
    </row>
    <row r="239" spans="1:2" x14ac:dyDescent="0.25">
      <c r="A239" s="1">
        <v>43739</v>
      </c>
      <c r="B239" s="4">
        <v>43.109200000000001</v>
      </c>
    </row>
    <row r="240" spans="1:2" x14ac:dyDescent="0.25">
      <c r="A240" s="1">
        <v>43770</v>
      </c>
      <c r="B240" s="4">
        <v>42.659199999999998</v>
      </c>
    </row>
    <row r="241" spans="1:2" x14ac:dyDescent="0.25">
      <c r="A241" s="1">
        <v>43800</v>
      </c>
      <c r="B241" s="4">
        <v>42.572200000000002</v>
      </c>
    </row>
    <row r="242" spans="1:2" x14ac:dyDescent="0.25">
      <c r="A242" s="1">
        <v>43831</v>
      </c>
      <c r="B242" s="4">
        <v>44.775199999999998</v>
      </c>
    </row>
    <row r="243" spans="1:2" x14ac:dyDescent="0.25">
      <c r="A243" s="1">
        <v>43862</v>
      </c>
      <c r="B243" s="4">
        <v>46.954900000000002</v>
      </c>
    </row>
    <row r="244" spans="1:2" x14ac:dyDescent="0.25">
      <c r="A244" s="1">
        <v>43891</v>
      </c>
      <c r="B244" s="4">
        <v>44.841200000000001</v>
      </c>
    </row>
    <row r="245" spans="1:2" x14ac:dyDescent="0.25">
      <c r="A245" s="1">
        <v>43922</v>
      </c>
      <c r="B245" s="4">
        <v>50.505000000000003</v>
      </c>
    </row>
    <row r="246" spans="1:2" x14ac:dyDescent="0.25">
      <c r="A246" s="1">
        <v>43952</v>
      </c>
      <c r="B246" s="4">
        <v>51.781500000000001</v>
      </c>
    </row>
    <row r="247" spans="1:2" x14ac:dyDescent="0.25">
      <c r="A247" s="1">
        <v>43983</v>
      </c>
      <c r="B247" s="4">
        <v>48.829099999999997</v>
      </c>
    </row>
    <row r="248" spans="1:2" x14ac:dyDescent="0.25">
      <c r="A248" s="1">
        <v>44013</v>
      </c>
      <c r="B248" s="4">
        <v>50.947600000000001</v>
      </c>
    </row>
    <row r="249" spans="1:2" x14ac:dyDescent="0.25">
      <c r="A249" s="1">
        <v>44044</v>
      </c>
      <c r="B249" s="4">
        <v>52.749400000000001</v>
      </c>
    </row>
    <row r="250" spans="1:2" x14ac:dyDescent="0.25">
      <c r="A250" s="1">
        <v>44075</v>
      </c>
      <c r="B250" s="4">
        <v>52.948</v>
      </c>
    </row>
    <row r="251" spans="1:2" x14ac:dyDescent="0.25">
      <c r="A251" s="1">
        <v>44105</v>
      </c>
      <c r="B251" s="4">
        <v>52.242400000000004</v>
      </c>
    </row>
    <row r="252" spans="1:2" x14ac:dyDescent="0.25">
      <c r="A252" s="1">
        <v>44136</v>
      </c>
      <c r="B252" s="4">
        <v>51.240099999999998</v>
      </c>
    </row>
    <row r="253" spans="1:2" x14ac:dyDescent="0.25">
      <c r="A253" s="1">
        <v>44166</v>
      </c>
      <c r="B253" s="4">
        <v>48.9223</v>
      </c>
    </row>
    <row r="254" spans="1:2" x14ac:dyDescent="0.25">
      <c r="A254" s="1">
        <v>44197</v>
      </c>
      <c r="B254" s="4">
        <v>48.6111</v>
      </c>
    </row>
    <row r="255" spans="1:2" x14ac:dyDescent="0.25">
      <c r="A255" s="1">
        <v>44228</v>
      </c>
      <c r="B255" s="4">
        <v>48.119399999999999</v>
      </c>
    </row>
    <row r="256" spans="1:2" x14ac:dyDescent="0.25">
      <c r="A256" s="1">
        <v>44256</v>
      </c>
      <c r="B256" s="4">
        <v>46.582099999999997</v>
      </c>
    </row>
    <row r="257" spans="1:2" x14ac:dyDescent="0.25">
      <c r="A257" s="1">
        <v>44287</v>
      </c>
      <c r="B257" s="4">
        <v>47.3108</v>
      </c>
    </row>
    <row r="258" spans="1:2" x14ac:dyDescent="0.25">
      <c r="A258" s="1">
        <v>44317</v>
      </c>
      <c r="B258" s="4">
        <v>48.744700000000002</v>
      </c>
    </row>
    <row r="259" spans="1:2" x14ac:dyDescent="0.25">
      <c r="A259" s="1">
        <v>44348</v>
      </c>
      <c r="B259" s="4">
        <v>49.219200000000001</v>
      </c>
    </row>
    <row r="260" spans="1:2" x14ac:dyDescent="0.25">
      <c r="A260" s="1">
        <v>44378</v>
      </c>
      <c r="B260" s="4">
        <v>49.695</v>
      </c>
    </row>
    <row r="261" spans="1:2" x14ac:dyDescent="0.25">
      <c r="A261" s="1">
        <v>44409</v>
      </c>
      <c r="B261" s="4">
        <v>48.4482</v>
      </c>
    </row>
    <row r="262" spans="1:2" x14ac:dyDescent="0.25">
      <c r="A262" s="1">
        <v>44440</v>
      </c>
      <c r="B262" s="4">
        <v>48.775599999999997</v>
      </c>
    </row>
    <row r="263" spans="1:2" x14ac:dyDescent="0.25">
      <c r="A263" s="1">
        <v>44470</v>
      </c>
      <c r="B263" s="4">
        <v>48.907899999999998</v>
      </c>
    </row>
    <row r="264" spans="1:2" x14ac:dyDescent="0.25">
      <c r="A264" s="1">
        <v>44501</v>
      </c>
      <c r="B264" s="4">
        <v>52.605699999999999</v>
      </c>
    </row>
    <row r="265" spans="1:2" x14ac:dyDescent="0.25">
      <c r="A265" s="1">
        <v>44531</v>
      </c>
      <c r="B265" s="4">
        <v>50.600900000000003</v>
      </c>
    </row>
    <row r="266" spans="1:2" x14ac:dyDescent="0.25">
      <c r="A266" s="1">
        <v>44562</v>
      </c>
      <c r="B266" s="4">
        <v>51.137500000000003</v>
      </c>
    </row>
    <row r="267" spans="1:2" x14ac:dyDescent="0.25">
      <c r="A267" s="1">
        <v>44593</v>
      </c>
      <c r="B267" s="4">
        <v>52.398400000000002</v>
      </c>
    </row>
    <row r="268" spans="1:2" x14ac:dyDescent="0.25">
      <c r="A268" s="1">
        <v>44621</v>
      </c>
      <c r="B268" s="4">
        <v>56.157600000000002</v>
      </c>
    </row>
    <row r="269" spans="1:2" x14ac:dyDescent="0.25">
      <c r="A269" s="1">
        <v>44652</v>
      </c>
      <c r="B269" s="4">
        <v>58.561300000000003</v>
      </c>
    </row>
    <row r="270" spans="1:2" x14ac:dyDescent="0.25">
      <c r="A270" s="1">
        <v>44682</v>
      </c>
      <c r="B270" s="4">
        <v>55.991199999999999</v>
      </c>
    </row>
    <row r="271" spans="1:2" x14ac:dyDescent="0.25">
      <c r="A271" s="1">
        <v>44713</v>
      </c>
      <c r="B271" s="4">
        <v>56.3063</v>
      </c>
    </row>
    <row r="272" spans="1:2" x14ac:dyDescent="0.25">
      <c r="A272" s="1">
        <v>44743</v>
      </c>
      <c r="B272" s="4">
        <v>54.320399999999999</v>
      </c>
    </row>
    <row r="273" spans="1:2" x14ac:dyDescent="0.25">
      <c r="A273" s="1">
        <v>44774</v>
      </c>
      <c r="B273" s="4">
        <v>56.188499999999998</v>
      </c>
    </row>
    <row r="274" spans="1:2" x14ac:dyDescent="0.25">
      <c r="A274" s="1">
        <v>44805</v>
      </c>
      <c r="B274" s="4">
        <v>53.4405</v>
      </c>
    </row>
    <row r="275" spans="1:2" x14ac:dyDescent="0.25">
      <c r="A275" s="1">
        <v>44835</v>
      </c>
      <c r="B275" s="4">
        <v>54.3125</v>
      </c>
    </row>
    <row r="276" spans="1:2" x14ac:dyDescent="0.25">
      <c r="A276" s="1">
        <v>44866</v>
      </c>
      <c r="B276" s="4">
        <v>55.255000000000003</v>
      </c>
    </row>
    <row r="277" spans="1:2" x14ac:dyDescent="0.25">
      <c r="A277" s="1">
        <v>44896</v>
      </c>
      <c r="B277" s="4">
        <v>53.6098</v>
      </c>
    </row>
    <row r="278" spans="1:2" x14ac:dyDescent="0.25">
      <c r="A278" s="1">
        <v>44927</v>
      </c>
      <c r="B278" s="4">
        <v>56.826599999999999</v>
      </c>
    </row>
    <row r="279" spans="1:2" x14ac:dyDescent="0.25">
      <c r="A279" s="1">
        <v>44958</v>
      </c>
      <c r="B279" s="4">
        <v>55.1569</v>
      </c>
    </row>
    <row r="280" spans="1:2" x14ac:dyDescent="0.25">
      <c r="A280" s="1">
        <v>44986</v>
      </c>
      <c r="B280" s="4">
        <v>58.345500000000001</v>
      </c>
    </row>
    <row r="281" spans="1:2" x14ac:dyDescent="0.25">
      <c r="A281" s="1">
        <v>45017</v>
      </c>
      <c r="B281" s="4">
        <v>57.95</v>
      </c>
    </row>
    <row r="282" spans="1:2" x14ac:dyDescent="0.25">
      <c r="A282" s="1">
        <v>45047</v>
      </c>
      <c r="B282" s="4">
        <v>59.535400000000003</v>
      </c>
    </row>
    <row r="283" spans="1:2" x14ac:dyDescent="0.25">
      <c r="A283" s="1">
        <v>45078</v>
      </c>
      <c r="B283" s="4">
        <v>57.4499</v>
      </c>
    </row>
    <row r="284" spans="1:2" x14ac:dyDescent="0.25">
      <c r="A284" s="1">
        <v>45108</v>
      </c>
      <c r="B284" s="4">
        <v>55.869500000000002</v>
      </c>
    </row>
    <row r="285" spans="1:2" x14ac:dyDescent="0.25">
      <c r="A285" s="1">
        <v>45139</v>
      </c>
      <c r="B285" s="4">
        <v>55.982100000000003</v>
      </c>
    </row>
    <row r="286" spans="1:2" x14ac:dyDescent="0.25">
      <c r="A286" s="1">
        <v>45170</v>
      </c>
      <c r="B286" s="4">
        <v>57.851199999999999</v>
      </c>
    </row>
    <row r="287" spans="1:2" x14ac:dyDescent="0.25">
      <c r="A287" s="1">
        <v>45200</v>
      </c>
      <c r="B287" s="4">
        <v>58.801900000000003</v>
      </c>
    </row>
    <row r="288" spans="1:2" x14ac:dyDescent="0.25">
      <c r="A288" s="1">
        <v>45231</v>
      </c>
      <c r="B288" s="4">
        <v>58.011000000000003</v>
      </c>
    </row>
    <row r="289" spans="1:5" x14ac:dyDescent="0.25">
      <c r="A289" s="1">
        <v>45261</v>
      </c>
      <c r="B289" s="4">
        <v>59.469200000000001</v>
      </c>
    </row>
    <row r="290" spans="1:5" x14ac:dyDescent="0.25">
      <c r="A290" s="1">
        <v>45292</v>
      </c>
      <c r="B290" s="4">
        <v>60.087000000000003</v>
      </c>
      <c r="C290" s="4">
        <v>60.087000000000003</v>
      </c>
      <c r="D290" s="4">
        <v>60.087000000000003</v>
      </c>
      <c r="E290" s="4">
        <v>60.087000000000003</v>
      </c>
    </row>
    <row r="291" spans="1:5" x14ac:dyDescent="0.25">
      <c r="A291" s="1">
        <v>45323</v>
      </c>
      <c r="C291" s="4">
        <f t="shared" ref="C291:C322" si="0">_xlfn.FORECAST.ETS(A291,$B$2:$B$290,$A$2:$A$290,1,1)</f>
        <v>60.259696261035877</v>
      </c>
      <c r="D291" s="4">
        <f t="shared" ref="D291:D322" si="1">C291-_xlfn.FORECAST.ETS.CONFINT(A291,$B$2:$B$290,$A$2:$A$290,0.95,1,1)</f>
        <v>57.129734861895514</v>
      </c>
      <c r="E291" s="4">
        <f t="shared" ref="E291:E322" si="2">C291+_xlfn.FORECAST.ETS.CONFINT(A291,$B$2:$B$290,$A$2:$A$290,0.95,1,1)</f>
        <v>63.38965766017624</v>
      </c>
    </row>
    <row r="292" spans="1:5" x14ac:dyDescent="0.25">
      <c r="A292" s="1">
        <v>45352</v>
      </c>
      <c r="C292" s="4">
        <f t="shared" si="0"/>
        <v>60.432392522071751</v>
      </c>
      <c r="D292" s="4">
        <f t="shared" si="1"/>
        <v>56.931588413705455</v>
      </c>
      <c r="E292" s="4">
        <f t="shared" si="2"/>
        <v>63.933196630438047</v>
      </c>
    </row>
    <row r="293" spans="1:5" x14ac:dyDescent="0.25">
      <c r="A293" s="1">
        <v>45383</v>
      </c>
      <c r="C293" s="4">
        <f t="shared" si="0"/>
        <v>60.605088783107625</v>
      </c>
      <c r="D293" s="4">
        <f t="shared" si="1"/>
        <v>56.767846739851144</v>
      </c>
      <c r="E293" s="4">
        <f t="shared" si="2"/>
        <v>64.442330826364113</v>
      </c>
    </row>
    <row r="294" spans="1:5" x14ac:dyDescent="0.25">
      <c r="A294" s="1">
        <v>45413</v>
      </c>
      <c r="C294" s="4">
        <f t="shared" si="0"/>
        <v>60.777785044143499</v>
      </c>
      <c r="D294" s="4">
        <f t="shared" si="1"/>
        <v>56.630126761019405</v>
      </c>
      <c r="E294" s="4">
        <f t="shared" si="2"/>
        <v>64.925443327267601</v>
      </c>
    </row>
    <row r="295" spans="1:5" x14ac:dyDescent="0.25">
      <c r="A295" s="1">
        <v>45444</v>
      </c>
      <c r="C295" s="4">
        <f t="shared" si="0"/>
        <v>60.950481305179373</v>
      </c>
      <c r="D295" s="4">
        <f t="shared" si="1"/>
        <v>56.512962042847178</v>
      </c>
      <c r="E295" s="4">
        <f t="shared" si="2"/>
        <v>65.388000567511568</v>
      </c>
    </row>
    <row r="296" spans="1:5" x14ac:dyDescent="0.25">
      <c r="A296" s="1">
        <v>45474</v>
      </c>
      <c r="C296" s="4">
        <f t="shared" si="0"/>
        <v>61.123177566215247</v>
      </c>
      <c r="D296" s="4">
        <f t="shared" si="1"/>
        <v>56.412554464983728</v>
      </c>
      <c r="E296" s="4">
        <f t="shared" si="2"/>
        <v>65.833800667446766</v>
      </c>
    </row>
    <row r="297" spans="1:5" x14ac:dyDescent="0.25">
      <c r="A297" s="1">
        <v>45505</v>
      </c>
      <c r="C297" s="4">
        <f t="shared" si="0"/>
        <v>61.295873827251128</v>
      </c>
      <c r="D297" s="4">
        <f t="shared" si="1"/>
        <v>56.326138701336987</v>
      </c>
      <c r="E297" s="4">
        <f t="shared" si="2"/>
        <v>66.26560895316527</v>
      </c>
    </row>
    <row r="298" spans="1:5" x14ac:dyDescent="0.25">
      <c r="A298" s="1">
        <v>45536</v>
      </c>
      <c r="C298" s="4">
        <f t="shared" si="0"/>
        <v>61.468570088287002</v>
      </c>
      <c r="D298" s="4">
        <f t="shared" si="1"/>
        <v>56.251627645001626</v>
      </c>
      <c r="E298" s="4">
        <f t="shared" si="2"/>
        <v>66.685512531572385</v>
      </c>
    </row>
    <row r="299" spans="1:5" x14ac:dyDescent="0.25">
      <c r="A299" s="1">
        <v>45566</v>
      </c>
      <c r="C299" s="4">
        <f t="shared" si="0"/>
        <v>61.641266349322876</v>
      </c>
      <c r="D299" s="4">
        <f t="shared" si="1"/>
        <v>56.187400445251207</v>
      </c>
      <c r="E299" s="4">
        <f t="shared" si="2"/>
        <v>67.095132253394553</v>
      </c>
    </row>
    <row r="300" spans="1:5" x14ac:dyDescent="0.25">
      <c r="A300" s="1">
        <v>45597</v>
      </c>
      <c r="C300" s="4">
        <f t="shared" si="0"/>
        <v>61.81396261035875</v>
      </c>
      <c r="D300" s="4">
        <f t="shared" si="1"/>
        <v>56.132168761212967</v>
      </c>
      <c r="E300" s="4">
        <f t="shared" si="2"/>
        <v>67.495756459504534</v>
      </c>
    </row>
    <row r="301" spans="1:5" x14ac:dyDescent="0.25">
      <c r="A301" s="1">
        <v>45627</v>
      </c>
      <c r="C301" s="4">
        <f t="shared" si="0"/>
        <v>61.986658871394624</v>
      </c>
      <c r="D301" s="4">
        <f t="shared" si="1"/>
        <v>56.084888612933604</v>
      </c>
      <c r="E301" s="4">
        <f t="shared" si="2"/>
        <v>67.888429129855652</v>
      </c>
    </row>
    <row r="302" spans="1:5" x14ac:dyDescent="0.25">
      <c r="A302" s="1">
        <v>45658</v>
      </c>
      <c r="C302" s="4">
        <f t="shared" si="0"/>
        <v>62.159355132430498</v>
      </c>
      <c r="D302" s="4">
        <f t="shared" si="1"/>
        <v>56.044700161681533</v>
      </c>
      <c r="E302" s="4">
        <f t="shared" si="2"/>
        <v>68.274010103179464</v>
      </c>
    </row>
    <row r="303" spans="1:5" x14ac:dyDescent="0.25">
      <c r="A303" s="1">
        <v>45689</v>
      </c>
      <c r="C303" s="4">
        <f t="shared" si="0"/>
        <v>62.332051393466372</v>
      </c>
      <c r="D303" s="4">
        <f t="shared" si="1"/>
        <v>56.010885312713754</v>
      </c>
      <c r="E303" s="4">
        <f t="shared" si="2"/>
        <v>68.653217474218991</v>
      </c>
    </row>
    <row r="304" spans="1:5" x14ac:dyDescent="0.25">
      <c r="A304" s="1">
        <v>45717</v>
      </c>
      <c r="C304" s="4">
        <f t="shared" si="0"/>
        <v>62.504747654502246</v>
      </c>
      <c r="D304" s="4">
        <f t="shared" si="1"/>
        <v>55.982837090531838</v>
      </c>
      <c r="E304" s="4">
        <f t="shared" si="2"/>
        <v>69.026658218472662</v>
      </c>
    </row>
    <row r="305" spans="1:5" x14ac:dyDescent="0.25">
      <c r="A305" s="1">
        <v>45748</v>
      </c>
      <c r="C305" s="4">
        <f t="shared" si="0"/>
        <v>62.67744391553812</v>
      </c>
      <c r="D305" s="4">
        <f t="shared" si="1"/>
        <v>55.960037023251772</v>
      </c>
      <c r="E305" s="4">
        <f t="shared" si="2"/>
        <v>69.394850807824469</v>
      </c>
    </row>
    <row r="306" spans="1:5" x14ac:dyDescent="0.25">
      <c r="A306" s="1">
        <v>45778</v>
      </c>
      <c r="C306" s="4">
        <f t="shared" si="0"/>
        <v>62.850140176573994</v>
      </c>
      <c r="D306" s="4">
        <f t="shared" si="1"/>
        <v>55.942038116666659</v>
      </c>
      <c r="E306" s="4">
        <f t="shared" si="2"/>
        <v>69.758242236481323</v>
      </c>
    </row>
    <row r="307" spans="1:5" x14ac:dyDescent="0.25">
      <c r="A307" s="1">
        <v>45809</v>
      </c>
      <c r="C307" s="4">
        <f t="shared" si="0"/>
        <v>63.022836437609868</v>
      </c>
      <c r="D307" s="4">
        <f t="shared" si="1"/>
        <v>55.928451817473672</v>
      </c>
      <c r="E307" s="4">
        <f t="shared" si="2"/>
        <v>70.117221057746065</v>
      </c>
    </row>
    <row r="308" spans="1:5" x14ac:dyDescent="0.25">
      <c r="A308" s="1">
        <v>45839</v>
      </c>
      <c r="C308" s="4">
        <f t="shared" si="0"/>
        <v>63.195532698645749</v>
      </c>
      <c r="D308" s="4">
        <f t="shared" si="1"/>
        <v>55.918937879993265</v>
      </c>
      <c r="E308" s="4">
        <f t="shared" si="2"/>
        <v>70.472127517298233</v>
      </c>
    </row>
    <row r="309" spans="1:5" x14ac:dyDescent="0.25">
      <c r="A309" s="1">
        <v>45870</v>
      </c>
      <c r="C309" s="4">
        <f t="shared" si="0"/>
        <v>63.368228959681623</v>
      </c>
      <c r="D309" s="4">
        <f t="shared" si="1"/>
        <v>55.913196383451123</v>
      </c>
      <c r="E309" s="4">
        <f t="shared" si="2"/>
        <v>70.823261535912124</v>
      </c>
    </row>
    <row r="310" spans="1:5" x14ac:dyDescent="0.25">
      <c r="A310" s="1">
        <v>45901</v>
      </c>
      <c r="C310" s="4">
        <f t="shared" si="0"/>
        <v>63.540925220717497</v>
      </c>
      <c r="D310" s="4">
        <f t="shared" si="1"/>
        <v>55.910961367251666</v>
      </c>
      <c r="E310" s="4">
        <f t="shared" si="2"/>
        <v>71.170889074183336</v>
      </c>
    </row>
    <row r="311" spans="1:5" x14ac:dyDescent="0.25">
      <c r="A311" s="1">
        <v>45931</v>
      </c>
      <c r="C311" s="4">
        <f t="shared" si="0"/>
        <v>63.713621481753371</v>
      </c>
      <c r="D311" s="4">
        <f t="shared" si="1"/>
        <v>55.911995700817158</v>
      </c>
      <c r="E311" s="4">
        <f t="shared" si="2"/>
        <v>71.515247262689584</v>
      </c>
    </row>
    <row r="312" spans="1:5" x14ac:dyDescent="0.25">
      <c r="A312" s="1">
        <v>45962</v>
      </c>
      <c r="C312" s="4">
        <f t="shared" si="0"/>
        <v>63.886317742789245</v>
      </c>
      <c r="D312" s="4">
        <f t="shared" si="1"/>
        <v>55.916086907506312</v>
      </c>
      <c r="E312" s="4">
        <f t="shared" si="2"/>
        <v>71.856548578072179</v>
      </c>
    </row>
    <row r="313" spans="1:5" x14ac:dyDescent="0.25">
      <c r="A313" s="1">
        <v>45992</v>
      </c>
      <c r="C313" s="4">
        <f t="shared" si="0"/>
        <v>64.059014003825112</v>
      </c>
      <c r="D313" s="4">
        <f t="shared" si="1"/>
        <v>55.923043734441706</v>
      </c>
      <c r="E313" s="4">
        <f t="shared" si="2"/>
        <v>72.194984273208519</v>
      </c>
    </row>
    <row r="314" spans="1:5" x14ac:dyDescent="0.25">
      <c r="A314" s="1">
        <v>46023</v>
      </c>
      <c r="C314" s="4">
        <f t="shared" si="0"/>
        <v>64.231710264860993</v>
      </c>
      <c r="D314" s="4">
        <f t="shared" si="1"/>
        <v>55.932693311698841</v>
      </c>
      <c r="E314" s="4">
        <f t="shared" si="2"/>
        <v>72.530727218023145</v>
      </c>
    </row>
    <row r="315" spans="1:5" x14ac:dyDescent="0.25">
      <c r="A315" s="1">
        <v>46054</v>
      </c>
      <c r="C315" s="4">
        <f t="shared" si="0"/>
        <v>64.40440652589686</v>
      </c>
      <c r="D315" s="4">
        <f t="shared" si="1"/>
        <v>55.944878781704631</v>
      </c>
      <c r="E315" s="4">
        <f t="shared" si="2"/>
        <v>72.863934270089089</v>
      </c>
    </row>
    <row r="316" spans="1:5" x14ac:dyDescent="0.25">
      <c r="A316" s="1">
        <v>46082</v>
      </c>
      <c r="C316" s="4">
        <f t="shared" si="0"/>
        <v>64.577102786932741</v>
      </c>
      <c r="D316" s="4">
        <f t="shared" si="1"/>
        <v>55.959457307147495</v>
      </c>
      <c r="E316" s="4">
        <f t="shared" si="2"/>
        <v>73.194748266717994</v>
      </c>
    </row>
    <row r="317" spans="1:5" x14ac:dyDescent="0.25">
      <c r="A317" s="1">
        <v>46113</v>
      </c>
      <c r="C317" s="4">
        <f t="shared" si="0"/>
        <v>64.749799047968622</v>
      </c>
      <c r="D317" s="4">
        <f t="shared" si="1"/>
        <v>55.976298386105967</v>
      </c>
      <c r="E317" s="4">
        <f t="shared" si="2"/>
        <v>73.523299709831278</v>
      </c>
    </row>
    <row r="318" spans="1:5" x14ac:dyDescent="0.25">
      <c r="A318" s="1">
        <v>46143</v>
      </c>
      <c r="C318" s="4">
        <f t="shared" si="0"/>
        <v>64.922495309004489</v>
      </c>
      <c r="D318" s="4">
        <f t="shared" si="1"/>
        <v>55.995282418443452</v>
      </c>
      <c r="E318" s="4">
        <f t="shared" si="2"/>
        <v>73.849708199565526</v>
      </c>
    </row>
    <row r="319" spans="1:5" x14ac:dyDescent="0.25">
      <c r="A319" s="1">
        <v>46174</v>
      </c>
      <c r="C319" s="4">
        <f t="shared" si="0"/>
        <v>65.09519157004037</v>
      </c>
      <c r="D319" s="4">
        <f t="shared" si="1"/>
        <v>56.016299479170272</v>
      </c>
      <c r="E319" s="4">
        <f t="shared" si="2"/>
        <v>74.174083660910469</v>
      </c>
    </row>
    <row r="320" spans="1:5" x14ac:dyDescent="0.25">
      <c r="A320" s="1">
        <v>46204</v>
      </c>
      <c r="C320" s="4">
        <f t="shared" si="0"/>
        <v>65.267887831076237</v>
      </c>
      <c r="D320" s="4">
        <f t="shared" si="1"/>
        <v>56.039248263414336</v>
      </c>
      <c r="E320" s="4">
        <f t="shared" si="2"/>
        <v>74.496527398738138</v>
      </c>
    </row>
    <row r="321" spans="1:5" x14ac:dyDescent="0.25">
      <c r="A321" s="1">
        <v>46235</v>
      </c>
      <c r="C321" s="4">
        <f t="shared" si="0"/>
        <v>65.440584092112118</v>
      </c>
      <c r="D321" s="4">
        <f t="shared" si="1"/>
        <v>56.064035174564182</v>
      </c>
      <c r="E321" s="4">
        <f t="shared" si="2"/>
        <v>74.817133009660054</v>
      </c>
    </row>
    <row r="322" spans="1:5" x14ac:dyDescent="0.25">
      <c r="A322" s="1">
        <v>46266</v>
      </c>
      <c r="C322" s="4">
        <f t="shared" si="0"/>
        <v>65.613280353147985</v>
      </c>
      <c r="D322" s="4">
        <f t="shared" si="1"/>
        <v>56.090573532551019</v>
      </c>
      <c r="E322" s="4">
        <f t="shared" si="2"/>
        <v>75.135987173744951</v>
      </c>
    </row>
    <row r="323" spans="1:5" x14ac:dyDescent="0.25">
      <c r="A323" s="1">
        <v>46296</v>
      </c>
      <c r="C323" s="4">
        <f t="shared" ref="C323:C354" si="3">_xlfn.FORECAST.ETS(A323,$B$2:$B$290,$A$2:$A$290,1,1)</f>
        <v>65.785976614183866</v>
      </c>
      <c r="D323" s="4">
        <f t="shared" ref="D323:D354" si="4">C323-_xlfn.FORECAST.ETS.CONFINT(A323,$B$2:$B$290,$A$2:$A$290,0.95,1,1)</f>
        <v>56.118782883490589</v>
      </c>
      <c r="E323" s="4">
        <f t="shared" ref="E323:E354" si="5">C323+_xlfn.FORECAST.ETS.CONFINT(A323,$B$2:$B$290,$A$2:$A$290,0.95,1,1)</f>
        <v>75.453170344877151</v>
      </c>
    </row>
    <row r="324" spans="1:5" x14ac:dyDescent="0.25">
      <c r="A324" s="1">
        <v>46327</v>
      </c>
      <c r="C324" s="4">
        <f t="shared" si="3"/>
        <v>65.958672875219733</v>
      </c>
      <c r="D324" s="4">
        <f t="shared" si="4"/>
        <v>56.14858839527664</v>
      </c>
      <c r="E324" s="4">
        <f t="shared" si="5"/>
        <v>75.768757355162819</v>
      </c>
    </row>
    <row r="325" spans="1:5" x14ac:dyDescent="0.25">
      <c r="A325" s="1">
        <v>46357</v>
      </c>
      <c r="C325" s="4">
        <f t="shared" si="3"/>
        <v>66.131369136255614</v>
      </c>
      <c r="D325" s="4">
        <f t="shared" si="4"/>
        <v>56.179920326411114</v>
      </c>
      <c r="E325" s="4">
        <f t="shared" si="5"/>
        <v>76.082817946100107</v>
      </c>
    </row>
    <row r="326" spans="1:5" x14ac:dyDescent="0.25">
      <c r="A326" s="1">
        <v>46388</v>
      </c>
      <c r="C326" s="4">
        <f t="shared" si="3"/>
        <v>66.304065397291481</v>
      </c>
      <c r="D326" s="4">
        <f t="shared" si="4"/>
        <v>56.212713557519095</v>
      </c>
      <c r="E326" s="4">
        <f t="shared" si="5"/>
        <v>76.395417237063867</v>
      </c>
    </row>
    <row r="327" spans="1:5" x14ac:dyDescent="0.25">
      <c r="A327" s="1">
        <v>46419</v>
      </c>
      <c r="C327" s="4">
        <f t="shared" si="3"/>
        <v>66.476761658327362</v>
      </c>
      <c r="D327" s="4">
        <f t="shared" si="4"/>
        <v>56.246907176747314</v>
      </c>
      <c r="E327" s="4">
        <f t="shared" si="5"/>
        <v>76.70661613990741</v>
      </c>
    </row>
    <row r="328" spans="1:5" x14ac:dyDescent="0.25">
      <c r="A328" s="1">
        <v>46447</v>
      </c>
      <c r="C328" s="4">
        <f t="shared" si="3"/>
        <v>66.649457919363243</v>
      </c>
      <c r="D328" s="4">
        <f t="shared" si="4"/>
        <v>56.282444111667722</v>
      </c>
      <c r="E328" s="4">
        <f t="shared" si="5"/>
        <v>77.016471727058757</v>
      </c>
    </row>
    <row r="329" spans="1:5" x14ac:dyDescent="0.25">
      <c r="A329" s="1">
        <v>46478</v>
      </c>
      <c r="C329" s="4">
        <f t="shared" si="3"/>
        <v>66.82215418039911</v>
      </c>
      <c r="D329" s="4">
        <f t="shared" si="4"/>
        <v>56.319270801472499</v>
      </c>
      <c r="E329" s="4">
        <f t="shared" si="5"/>
        <v>77.325037559325722</v>
      </c>
    </row>
    <row r="330" spans="1:5" x14ac:dyDescent="0.25">
      <c r="A330" s="1">
        <v>46508</v>
      </c>
      <c r="C330" s="4">
        <f t="shared" si="3"/>
        <v>66.994850441434991</v>
      </c>
      <c r="D330" s="4">
        <f t="shared" si="4"/>
        <v>56.357336904204118</v>
      </c>
      <c r="E330" s="4">
        <f t="shared" si="5"/>
        <v>77.632363978665865</v>
      </c>
    </row>
    <row r="331" spans="1:5" x14ac:dyDescent="0.25">
      <c r="A331" s="1">
        <v>46539</v>
      </c>
      <c r="C331" s="4">
        <f t="shared" si="3"/>
        <v>67.167546702470858</v>
      </c>
      <c r="D331" s="4">
        <f t="shared" si="4"/>
        <v>56.396595034555077</v>
      </c>
      <c r="E331" s="4">
        <f t="shared" si="5"/>
        <v>77.93849837038664</v>
      </c>
    </row>
    <row r="332" spans="1:5" x14ac:dyDescent="0.25">
      <c r="A332" s="1">
        <v>46569</v>
      </c>
      <c r="C332" s="4">
        <f t="shared" si="3"/>
        <v>67.340242963506739</v>
      </c>
      <c r="D332" s="4">
        <f t="shared" si="4"/>
        <v>56.43700052842933</v>
      </c>
      <c r="E332" s="4">
        <f t="shared" si="5"/>
        <v>78.243485398584141</v>
      </c>
    </row>
    <row r="333" spans="1:5" x14ac:dyDescent="0.25">
      <c r="A333" s="1">
        <v>46600</v>
      </c>
      <c r="C333" s="4">
        <f t="shared" si="3"/>
        <v>67.512939224542606</v>
      </c>
      <c r="D333" s="4">
        <f t="shared" si="4"/>
        <v>56.478511231004759</v>
      </c>
      <c r="E333" s="4">
        <f t="shared" si="5"/>
        <v>78.547367218080453</v>
      </c>
    </row>
    <row r="334" spans="1:5" x14ac:dyDescent="0.25">
      <c r="A334" s="1">
        <v>46631</v>
      </c>
      <c r="C334" s="4">
        <f t="shared" si="3"/>
        <v>67.685635485578487</v>
      </c>
      <c r="D334" s="4">
        <f t="shared" si="4"/>
        <v>56.521087305495634</v>
      </c>
      <c r="E334" s="4">
        <f t="shared" si="5"/>
        <v>78.850183665661348</v>
      </c>
    </row>
    <row r="335" spans="1:5" x14ac:dyDescent="0.25">
      <c r="A335" s="1">
        <v>46661</v>
      </c>
      <c r="C335" s="4">
        <f t="shared" si="3"/>
        <v>67.858331746614354</v>
      </c>
      <c r="D335" s="4">
        <f t="shared" si="4"/>
        <v>56.564691060199344</v>
      </c>
      <c r="E335" s="4">
        <f t="shared" si="5"/>
        <v>79.151972433029371</v>
      </c>
    </row>
    <row r="336" spans="1:5" x14ac:dyDescent="0.25">
      <c r="A336" s="1">
        <v>46692</v>
      </c>
      <c r="C336" s="4">
        <f t="shared" si="3"/>
        <v>68.031028007650235</v>
      </c>
      <c r="D336" s="4">
        <f t="shared" si="4"/>
        <v>56.60928679173837</v>
      </c>
      <c r="E336" s="4">
        <f t="shared" si="5"/>
        <v>79.4527692235621</v>
      </c>
    </row>
    <row r="337" spans="1:5" x14ac:dyDescent="0.25">
      <c r="A337" s="1">
        <v>46722</v>
      </c>
      <c r="C337" s="4">
        <f t="shared" si="3"/>
        <v>68.203724268686102</v>
      </c>
      <c r="D337" s="4">
        <f t="shared" si="4"/>
        <v>56.654840642683894</v>
      </c>
      <c r="E337" s="4">
        <f t="shared" si="5"/>
        <v>79.75260789468831</v>
      </c>
    </row>
    <row r="338" spans="1:5" x14ac:dyDescent="0.25">
      <c r="A338" s="1">
        <v>46753</v>
      </c>
      <c r="C338" s="4">
        <f t="shared" si="3"/>
        <v>68.376420529721983</v>
      </c>
      <c r="D338" s="4">
        <f t="shared" si="4"/>
        <v>56.701320471983216</v>
      </c>
      <c r="E338" s="4">
        <f t="shared" si="5"/>
        <v>80.051520587460743</v>
      </c>
    </row>
    <row r="339" spans="1:5" x14ac:dyDescent="0.25">
      <c r="A339" s="1">
        <v>46784</v>
      </c>
      <c r="C339" s="4">
        <f t="shared" si="3"/>
        <v>68.549116790757864</v>
      </c>
      <c r="D339" s="4">
        <f t="shared" si="4"/>
        <v>56.748695736812977</v>
      </c>
      <c r="E339" s="4">
        <f t="shared" si="5"/>
        <v>80.349537844702752</v>
      </c>
    </row>
    <row r="340" spans="1:5" x14ac:dyDescent="0.25">
      <c r="A340" s="1">
        <v>46813</v>
      </c>
      <c r="C340" s="4">
        <f t="shared" si="3"/>
        <v>68.721813051793731</v>
      </c>
      <c r="D340" s="4">
        <f t="shared" si="4"/>
        <v>56.796937384652338</v>
      </c>
      <c r="E340" s="4">
        <f t="shared" si="5"/>
        <v>80.646688718935124</v>
      </c>
    </row>
    <row r="341" spans="1:5" x14ac:dyDescent="0.25">
      <c r="A341" s="1">
        <v>46844</v>
      </c>
      <c r="C341" s="4">
        <f t="shared" si="3"/>
        <v>68.894509312829612</v>
      </c>
      <c r="D341" s="4">
        <f t="shared" si="4"/>
        <v>56.846017754517682</v>
      </c>
      <c r="E341" s="4">
        <f t="shared" si="5"/>
        <v>80.94300087114155</v>
      </c>
    </row>
    <row r="342" spans="1:5" x14ac:dyDescent="0.25">
      <c r="A342" s="1">
        <v>46874</v>
      </c>
      <c r="C342" s="4">
        <f t="shared" si="3"/>
        <v>69.067205573865479</v>
      </c>
      <c r="D342" s="4">
        <f t="shared" si="4"/>
        <v>56.895910486427113</v>
      </c>
      <c r="E342" s="4">
        <f t="shared" si="5"/>
        <v>81.238500661303846</v>
      </c>
    </row>
    <row r="343" spans="1:5" x14ac:dyDescent="0.25">
      <c r="A343" s="1">
        <v>46905</v>
      </c>
      <c r="C343" s="4">
        <f t="shared" si="3"/>
        <v>69.23990183490136</v>
      </c>
      <c r="D343" s="4">
        <f t="shared" si="4"/>
        <v>56.946590438273525</v>
      </c>
      <c r="E343" s="4">
        <f t="shared" si="5"/>
        <v>81.533213231529189</v>
      </c>
    </row>
    <row r="344" spans="1:5" x14ac:dyDescent="0.25">
      <c r="A344" s="1">
        <v>46935</v>
      </c>
      <c r="C344" s="4">
        <f t="shared" si="3"/>
        <v>69.412598095937227</v>
      </c>
      <c r="D344" s="4">
        <f t="shared" si="4"/>
        <v>56.998033609379263</v>
      </c>
      <c r="E344" s="4">
        <f t="shared" si="5"/>
        <v>81.827162582495191</v>
      </c>
    </row>
    <row r="345" spans="1:5" x14ac:dyDescent="0.25">
      <c r="A345" s="1">
        <v>46966</v>
      </c>
      <c r="C345" s="4">
        <f t="shared" si="3"/>
        <v>69.585294356973108</v>
      </c>
      <c r="D345" s="4">
        <f t="shared" si="4"/>
        <v>57.050217070089019</v>
      </c>
      <c r="E345" s="4">
        <f t="shared" si="5"/>
        <v>82.120371643857197</v>
      </c>
    </row>
    <row r="346" spans="1:5" x14ac:dyDescent="0.25">
      <c r="A346" s="1">
        <v>46997</v>
      </c>
      <c r="C346" s="4">
        <f t="shared" si="3"/>
        <v>69.757990618008975</v>
      </c>
      <c r="D346" s="4">
        <f t="shared" si="4"/>
        <v>57.103118896828633</v>
      </c>
      <c r="E346" s="4">
        <f t="shared" si="5"/>
        <v>82.412862339189317</v>
      </c>
    </row>
    <row r="347" spans="1:5" x14ac:dyDescent="0.25">
      <c r="A347" s="1">
        <v>47027</v>
      </c>
      <c r="C347" s="4">
        <f t="shared" si="3"/>
        <v>69.930686879044856</v>
      </c>
      <c r="D347" s="4">
        <f t="shared" si="4"/>
        <v>57.156718112121226</v>
      </c>
      <c r="E347" s="4">
        <f t="shared" si="5"/>
        <v>82.704655645968487</v>
      </c>
    </row>
    <row r="348" spans="1:5" x14ac:dyDescent="0.25">
      <c r="A348" s="1">
        <v>47058</v>
      </c>
      <c r="C348" s="4">
        <f t="shared" si="3"/>
        <v>70.103383140080723</v>
      </c>
      <c r="D348" s="4">
        <f t="shared" si="4"/>
        <v>57.210994629106281</v>
      </c>
      <c r="E348" s="4">
        <f t="shared" si="5"/>
        <v>82.995771651055165</v>
      </c>
    </row>
    <row r="349" spans="1:5" x14ac:dyDescent="0.25">
      <c r="A349" s="1">
        <v>47088</v>
      </c>
      <c r="C349" s="4">
        <f t="shared" si="3"/>
        <v>70.276079401116604</v>
      </c>
      <c r="D349" s="4">
        <f t="shared" si="4"/>
        <v>57.265929200156485</v>
      </c>
      <c r="E349" s="4">
        <f t="shared" si="5"/>
        <v>83.28622960207673</v>
      </c>
    </row>
    <row r="350" spans="1:5" x14ac:dyDescent="0.25">
      <c r="A350" s="1">
        <v>47119</v>
      </c>
      <c r="C350" s="4">
        <f t="shared" si="3"/>
        <v>70.448775662152485</v>
      </c>
      <c r="D350" s="4">
        <f t="shared" si="4"/>
        <v>57.321503369228573</v>
      </c>
      <c r="E350" s="4">
        <f t="shared" si="5"/>
        <v>83.57604795507639</v>
      </c>
    </row>
    <row r="351" spans="1:5" x14ac:dyDescent="0.25">
      <c r="A351" s="1">
        <v>47150</v>
      </c>
      <c r="C351" s="4">
        <f t="shared" si="3"/>
        <v>70.621471923188352</v>
      </c>
      <c r="D351" s="4">
        <f t="shared" si="4"/>
        <v>57.377699427622829</v>
      </c>
      <c r="E351" s="4">
        <f t="shared" si="5"/>
        <v>83.865244418753875</v>
      </c>
    </row>
    <row r="352" spans="1:5" x14ac:dyDescent="0.25">
      <c r="A352" s="1">
        <v>47178</v>
      </c>
      <c r="C352" s="4">
        <f t="shared" si="3"/>
        <v>70.794168184224219</v>
      </c>
      <c r="D352" s="4">
        <f t="shared" si="4"/>
        <v>57.434500372858189</v>
      </c>
      <c r="E352" s="4">
        <f t="shared" si="5"/>
        <v>84.153835995590256</v>
      </c>
    </row>
    <row r="353" spans="1:5" x14ac:dyDescent="0.25">
      <c r="A353" s="1">
        <v>47209</v>
      </c>
      <c r="C353" s="4">
        <f t="shared" si="3"/>
        <v>70.9668644452601</v>
      </c>
      <c r="D353" s="4">
        <f t="shared" si="4"/>
        <v>57.49188987039949</v>
      </c>
      <c r="E353" s="4">
        <f t="shared" si="5"/>
        <v>84.44183902012071</v>
      </c>
    </row>
    <row r="354" spans="1:5" x14ac:dyDescent="0.25">
      <c r="A354" s="1">
        <v>47239</v>
      </c>
      <c r="C354" s="4">
        <f t="shared" si="3"/>
        <v>71.139560706295981</v>
      </c>
      <c r="D354" s="4">
        <f t="shared" si="4"/>
        <v>57.549852217999216</v>
      </c>
      <c r="E354" s="4">
        <f t="shared" si="5"/>
        <v>84.729269194592746</v>
      </c>
    </row>
    <row r="355" spans="1:5" x14ac:dyDescent="0.25">
      <c r="A355" s="1">
        <v>47270</v>
      </c>
      <c r="C355" s="4">
        <f t="shared" ref="C355:C386" si="6">_xlfn.FORECAST.ETS(A355,$B$2:$B$290,$A$2:$A$290,1,1)</f>
        <v>71.312256967331848</v>
      </c>
      <c r="D355" s="4">
        <f t="shared" ref="D355:D386" si="7">C355-_xlfn.FORECAST.ETS.CONFINT(A355,$B$2:$B$290,$A$2:$A$290,0.95,1,1)</f>
        <v>57.608372312439194</v>
      </c>
      <c r="E355" s="4">
        <f t="shared" ref="E355:E386" si="8">C355+_xlfn.FORECAST.ETS.CONFINT(A355,$B$2:$B$290,$A$2:$A$290,0.95,1,1)</f>
        <v>85.016141622224495</v>
      </c>
    </row>
    <row r="356" spans="1:5" x14ac:dyDescent="0.25">
      <c r="A356" s="1">
        <v>47300</v>
      </c>
      <c r="C356" s="4">
        <f t="shared" si="6"/>
        <v>71.484953228367729</v>
      </c>
      <c r="D356" s="4">
        <f t="shared" si="7"/>
        <v>57.667435618478173</v>
      </c>
      <c r="E356" s="4">
        <f t="shared" si="8"/>
        <v>85.302470838257278</v>
      </c>
    </row>
    <row r="357" spans="1:5" x14ac:dyDescent="0.25">
      <c r="A357" s="1">
        <v>47331</v>
      </c>
      <c r="C357" s="4">
        <f t="shared" si="6"/>
        <v>71.657649489403596</v>
      </c>
      <c r="D357" s="4">
        <f t="shared" si="7"/>
        <v>57.727028139829166</v>
      </c>
      <c r="E357" s="4">
        <f t="shared" si="8"/>
        <v>85.588270838978033</v>
      </c>
    </row>
    <row r="358" spans="1:5" x14ac:dyDescent="0.25">
      <c r="A358" s="1">
        <v>47362</v>
      </c>
      <c r="C358" s="4">
        <f t="shared" si="6"/>
        <v>71.830345750439477</v>
      </c>
      <c r="D358" s="4">
        <f t="shared" si="7"/>
        <v>57.787136392007483</v>
      </c>
      <c r="E358" s="4">
        <f t="shared" si="8"/>
        <v>85.873555108871471</v>
      </c>
    </row>
    <row r="359" spans="1:5" x14ac:dyDescent="0.25">
      <c r="A359" s="1">
        <v>47392</v>
      </c>
      <c r="C359" s="4">
        <f t="shared" si="6"/>
        <v>72.003042011475344</v>
      </c>
      <c r="D359" s="4">
        <f t="shared" si="7"/>
        <v>57.847747376904024</v>
      </c>
      <c r="E359" s="4">
        <f t="shared" si="8"/>
        <v>86.158336646046664</v>
      </c>
    </row>
    <row r="360" spans="1:5" x14ac:dyDescent="0.25">
      <c r="A360" s="1">
        <v>47423</v>
      </c>
      <c r="C360" s="4">
        <f t="shared" si="6"/>
        <v>72.175738272511225</v>
      </c>
      <c r="D360" s="4">
        <f t="shared" si="7"/>
        <v>57.908848558952393</v>
      </c>
      <c r="E360" s="4">
        <f t="shared" si="8"/>
        <v>86.44262798607005</v>
      </c>
    </row>
    <row r="361" spans="1:5" x14ac:dyDescent="0.25">
      <c r="A361" s="1">
        <v>47453</v>
      </c>
      <c r="C361" s="4">
        <f t="shared" si="6"/>
        <v>72.348434533547092</v>
      </c>
      <c r="D361" s="4">
        <f t="shared" si="7"/>
        <v>57.970427842769325</v>
      </c>
      <c r="E361" s="4">
        <f t="shared" si="8"/>
        <v>86.726441224324859</v>
      </c>
    </row>
    <row r="362" spans="1:5" x14ac:dyDescent="0.25">
      <c r="A362" s="1">
        <v>47484</v>
      </c>
      <c r="C362" s="4">
        <f t="shared" si="6"/>
        <v>72.521130794582973</v>
      </c>
      <c r="D362" s="4">
        <f t="shared" si="7"/>
        <v>58.032473552159217</v>
      </c>
      <c r="E362" s="4">
        <f t="shared" si="8"/>
        <v>87.009788037006729</v>
      </c>
    </row>
    <row r="363" spans="1:5" x14ac:dyDescent="0.25">
      <c r="A363" s="1">
        <v>47515</v>
      </c>
      <c r="C363" s="4">
        <f t="shared" si="6"/>
        <v>72.69382705561884</v>
      </c>
      <c r="D363" s="4">
        <f t="shared" si="7"/>
        <v>58.094974410382221</v>
      </c>
      <c r="E363" s="4">
        <f t="shared" si="8"/>
        <v>87.292679700855459</v>
      </c>
    </row>
    <row r="364" spans="1:5" x14ac:dyDescent="0.25">
      <c r="A364" s="1">
        <v>47543</v>
      </c>
      <c r="C364" s="4">
        <f t="shared" si="6"/>
        <v>72.866523316654721</v>
      </c>
      <c r="D364" s="4">
        <f t="shared" si="7"/>
        <v>58.157919521594899</v>
      </c>
      <c r="E364" s="4">
        <f t="shared" si="8"/>
        <v>87.575127111714551</v>
      </c>
    </row>
    <row r="365" spans="1:5" x14ac:dyDescent="0.25">
      <c r="A365" s="1">
        <v>47574</v>
      </c>
      <c r="C365" s="4">
        <f t="shared" si="6"/>
        <v>73.039219577690602</v>
      </c>
      <c r="D365" s="4">
        <f t="shared" si="7"/>
        <v>58.221298353379026</v>
      </c>
      <c r="E365" s="4">
        <f t="shared" si="8"/>
        <v>87.857140802002178</v>
      </c>
    </row>
    <row r="366" spans="1:5" x14ac:dyDescent="0.25">
      <c r="A366" s="1">
        <v>47604</v>
      </c>
      <c r="C366" s="4">
        <f t="shared" si="6"/>
        <v>73.211915838726469</v>
      </c>
      <c r="D366" s="4">
        <f t="shared" si="7"/>
        <v>58.285100720282266</v>
      </c>
      <c r="E366" s="4">
        <f t="shared" si="8"/>
        <v>88.138730957170665</v>
      </c>
    </row>
    <row r="367" spans="1:5" x14ac:dyDescent="0.25">
      <c r="A367" s="1">
        <v>47635</v>
      </c>
      <c r="C367" s="4">
        <f t="shared" si="6"/>
        <v>73.38461209976235</v>
      </c>
      <c r="D367" s="4">
        <f t="shared" si="7"/>
        <v>58.349316768299857</v>
      </c>
      <c r="E367" s="4">
        <f t="shared" si="8"/>
        <v>88.419907431224843</v>
      </c>
    </row>
    <row r="368" spans="1:5" x14ac:dyDescent="0.25">
      <c r="A368" s="1">
        <v>47665</v>
      </c>
      <c r="C368" s="4">
        <f t="shared" si="6"/>
        <v>73.557308360798217</v>
      </c>
      <c r="D368" s="4">
        <f t="shared" si="7"/>
        <v>58.41393696023254</v>
      </c>
      <c r="E368" s="4">
        <f t="shared" si="8"/>
        <v>88.700679761363887</v>
      </c>
    </row>
    <row r="369" spans="1:5" x14ac:dyDescent="0.25">
      <c r="A369" s="1">
        <v>47696</v>
      </c>
      <c r="C369" s="4">
        <f t="shared" si="6"/>
        <v>73.730004621834098</v>
      </c>
      <c r="D369" s="4">
        <f t="shared" si="7"/>
        <v>58.478952061861428</v>
      </c>
      <c r="E369" s="4">
        <f t="shared" si="8"/>
        <v>88.981057181806776</v>
      </c>
    </row>
    <row r="370" spans="1:5" x14ac:dyDescent="0.25">
      <c r="A370" s="1">
        <v>47727</v>
      </c>
      <c r="C370" s="4">
        <f t="shared" si="6"/>
        <v>73.902700882869965</v>
      </c>
      <c r="D370" s="4">
        <f t="shared" si="7"/>
        <v>58.544353128884509</v>
      </c>
      <c r="E370" s="4">
        <f t="shared" si="8"/>
        <v>89.261048636855421</v>
      </c>
    </row>
    <row r="371" spans="1:5" x14ac:dyDescent="0.25">
      <c r="A371" s="1">
        <v>47757</v>
      </c>
      <c r="C371" s="4">
        <f t="shared" si="6"/>
        <v>74.075397143905846</v>
      </c>
      <c r="D371" s="4">
        <f t="shared" si="7"/>
        <v>58.610131494564712</v>
      </c>
      <c r="E371" s="4">
        <f t="shared" si="8"/>
        <v>89.54066279324698</v>
      </c>
    </row>
    <row r="372" spans="1:5" x14ac:dyDescent="0.25">
      <c r="A372" s="1">
        <v>47788</v>
      </c>
      <c r="C372" s="4">
        <f t="shared" si="6"/>
        <v>74.248093404941713</v>
      </c>
      <c r="D372" s="4">
        <f t="shared" si="7"/>
        <v>58.676278758042415</v>
      </c>
      <c r="E372" s="4">
        <f t="shared" si="8"/>
        <v>89.819908051841011</v>
      </c>
    </row>
    <row r="373" spans="1:5" x14ac:dyDescent="0.25">
      <c r="A373" s="1">
        <v>47818</v>
      </c>
      <c r="C373" s="4">
        <f t="shared" si="6"/>
        <v>74.420789665977594</v>
      </c>
      <c r="D373" s="4">
        <f t="shared" si="7"/>
        <v>58.742786773269707</v>
      </c>
      <c r="E373" s="4">
        <f t="shared" si="8"/>
        <v>90.098792558685489</v>
      </c>
    </row>
    <row r="374" spans="1:5" x14ac:dyDescent="0.25">
      <c r="A374" s="1">
        <v>47849</v>
      </c>
      <c r="C374" s="4">
        <f t="shared" si="6"/>
        <v>74.593485927013461</v>
      </c>
      <c r="D374" s="4">
        <f t="shared" si="7"/>
        <v>58.809647638526215</v>
      </c>
      <c r="E374" s="4">
        <f t="shared" si="8"/>
        <v>90.377324215500707</v>
      </c>
    </row>
    <row r="375" spans="1:5" x14ac:dyDescent="0.25">
      <c r="A375" s="1">
        <v>47880</v>
      </c>
      <c r="C375" s="4">
        <f t="shared" si="6"/>
        <v>74.766182188049342</v>
      </c>
      <c r="D375" s="4">
        <f t="shared" si="7"/>
        <v>58.876853686480089</v>
      </c>
      <c r="E375" s="4">
        <f t="shared" si="8"/>
        <v>90.655510689618595</v>
      </c>
    </row>
    <row r="376" spans="1:5" x14ac:dyDescent="0.25">
      <c r="A376" s="1">
        <v>47908</v>
      </c>
      <c r="C376" s="4">
        <f t="shared" si="6"/>
        <v>74.938878449085223</v>
      </c>
      <c r="D376" s="4">
        <f t="shared" si="7"/>
        <v>58.944397474759441</v>
      </c>
      <c r="E376" s="4">
        <f t="shared" si="8"/>
        <v>90.933359423411005</v>
      </c>
    </row>
    <row r="377" spans="1:5" x14ac:dyDescent="0.25">
      <c r="A377" s="1">
        <v>47939</v>
      </c>
      <c r="C377" s="4">
        <f t="shared" si="6"/>
        <v>75.11157471012109</v>
      </c>
      <c r="D377" s="4">
        <f t="shared" si="7"/>
        <v>59.012271777003235</v>
      </c>
      <c r="E377" s="4">
        <f t="shared" si="8"/>
        <v>91.210877643238945</v>
      </c>
    </row>
    <row r="378" spans="1:5" x14ac:dyDescent="0.25">
      <c r="A378" s="1">
        <v>47969</v>
      </c>
      <c r="C378" s="4">
        <f t="shared" si="6"/>
        <v>75.284270971156971</v>
      </c>
      <c r="D378" s="4">
        <f t="shared" si="7"/>
        <v>59.080469574361786</v>
      </c>
      <c r="E378" s="4">
        <f t="shared" si="8"/>
        <v>91.488072367952157</v>
      </c>
    </row>
    <row r="379" spans="1:5" x14ac:dyDescent="0.25">
      <c r="A379" s="1">
        <v>48000</v>
      </c>
      <c r="C379" s="4">
        <f t="shared" si="6"/>
        <v>75.456967232192838</v>
      </c>
      <c r="D379" s="4">
        <f t="shared" si="7"/>
        <v>59.148984047419837</v>
      </c>
      <c r="E379" s="4">
        <f t="shared" si="8"/>
        <v>91.764950416965831</v>
      </c>
    </row>
    <row r="380" spans="1:5" x14ac:dyDescent="0.25">
      <c r="A380" s="1">
        <v>48030</v>
      </c>
      <c r="C380" s="4">
        <f t="shared" si="6"/>
        <v>75.629663493228719</v>
      </c>
      <c r="D380" s="4">
        <f t="shared" si="7"/>
        <v>59.217808568516944</v>
      </c>
      <c r="E380" s="4">
        <f t="shared" si="8"/>
        <v>92.041518417940495</v>
      </c>
    </row>
    <row r="381" spans="1:5" x14ac:dyDescent="0.25">
      <c r="A381" s="1">
        <v>48061</v>
      </c>
      <c r="C381" s="4">
        <f t="shared" si="6"/>
        <v>75.802359754264586</v>
      </c>
      <c r="D381" s="4">
        <f t="shared" si="7"/>
        <v>59.28693669444138</v>
      </c>
      <c r="E381" s="4">
        <f t="shared" si="8"/>
        <v>92.317782814087792</v>
      </c>
    </row>
    <row r="382" spans="1:5" x14ac:dyDescent="0.25">
      <c r="A382" s="1">
        <v>48092</v>
      </c>
      <c r="C382" s="4">
        <f t="shared" si="6"/>
        <v>75.975056015300467</v>
      </c>
      <c r="D382" s="4">
        <f t="shared" si="7"/>
        <v>59.356362159476021</v>
      </c>
      <c r="E382" s="4">
        <f t="shared" si="8"/>
        <v>92.593749871124913</v>
      </c>
    </row>
    <row r="383" spans="1:5" x14ac:dyDescent="0.25">
      <c r="A383" s="1">
        <v>48122</v>
      </c>
      <c r="C383" s="4">
        <f t="shared" si="6"/>
        <v>76.147752276336334</v>
      </c>
      <c r="D383" s="4">
        <f t="shared" si="7"/>
        <v>59.426078868775292</v>
      </c>
      <c r="E383" s="4">
        <f t="shared" si="8"/>
        <v>92.869425683897376</v>
      </c>
    </row>
    <row r="384" spans="1:5" x14ac:dyDescent="0.25">
      <c r="A384" s="1">
        <v>48153</v>
      </c>
      <c r="C384" s="4">
        <f t="shared" si="6"/>
        <v>76.320448537372215</v>
      </c>
      <c r="D384" s="4">
        <f t="shared" si="7"/>
        <v>59.496080892054664</v>
      </c>
      <c r="E384" s="4">
        <f t="shared" si="8"/>
        <v>93.144816182689766</v>
      </c>
    </row>
    <row r="385" spans="1:5" x14ac:dyDescent="0.25">
      <c r="A385" s="1">
        <v>48183</v>
      </c>
      <c r="C385" s="4">
        <f t="shared" si="6"/>
        <v>76.493144798408082</v>
      </c>
      <c r="D385" s="4">
        <f t="shared" si="7"/>
        <v>59.566362457574499</v>
      </c>
      <c r="E385" s="4">
        <f t="shared" si="8"/>
        <v>93.419927139241665</v>
      </c>
    </row>
    <row r="386" spans="1:5" x14ac:dyDescent="0.25">
      <c r="A386" s="1">
        <v>48214</v>
      </c>
      <c r="C386" s="4">
        <f t="shared" si="6"/>
        <v>76.665841059443963</v>
      </c>
      <c r="D386" s="4">
        <f t="shared" si="7"/>
        <v>59.63691794640205</v>
      </c>
      <c r="E386" s="4">
        <f t="shared" si="8"/>
        <v>93.694764172485876</v>
      </c>
    </row>
    <row r="387" spans="1:5" x14ac:dyDescent="0.25">
      <c r="A387" s="1">
        <v>48245</v>
      </c>
      <c r="C387" s="4">
        <f t="shared" ref="C387:C418" si="9">_xlfn.FORECAST.ETS(A387,$B$2:$B$290,$A$2:$A$290,1,1)</f>
        <v>76.838537320479844</v>
      </c>
      <c r="D387" s="4">
        <f t="shared" ref="D387:D418" si="10">C387-_xlfn.FORECAST.ETS.CONFINT(A387,$B$2:$B$290,$A$2:$A$290,0.95,1,1)</f>
        <v>59.707741886935686</v>
      </c>
      <c r="E387" s="4">
        <f t="shared" ref="E387:E418" si="11">C387+_xlfn.FORECAST.ETS.CONFINT(A387,$B$2:$B$290,$A$2:$A$290,0.95,1,1)</f>
        <v>93.969332754024009</v>
      </c>
    </row>
    <row r="388" spans="1:5" x14ac:dyDescent="0.25">
      <c r="A388" s="1">
        <v>48274</v>
      </c>
      <c r="C388" s="4">
        <f t="shared" si="9"/>
        <v>77.011233581515711</v>
      </c>
      <c r="D388" s="4">
        <f t="shared" si="10"/>
        <v>59.778828949677319</v>
      </c>
      <c r="E388" s="4">
        <f t="shared" si="11"/>
        <v>94.243638213354103</v>
      </c>
    </row>
    <row r="389" spans="1:5" x14ac:dyDescent="0.25">
      <c r="A389" s="1">
        <v>48305</v>
      </c>
      <c r="C389" s="4">
        <f t="shared" si="9"/>
        <v>77.183929842551578</v>
      </c>
      <c r="D389" s="4">
        <f t="shared" si="10"/>
        <v>59.850173942239216</v>
      </c>
      <c r="E389" s="4">
        <f t="shared" si="11"/>
        <v>94.517685742863932</v>
      </c>
    </row>
    <row r="390" spans="1:5" x14ac:dyDescent="0.25">
      <c r="A390" s="1">
        <v>48335</v>
      </c>
      <c r="C390" s="4">
        <f t="shared" si="9"/>
        <v>77.356626103587459</v>
      </c>
      <c r="D390" s="4">
        <f t="shared" si="10"/>
        <v>59.921771804572543</v>
      </c>
      <c r="E390" s="4">
        <f t="shared" si="11"/>
        <v>94.791480402602375</v>
      </c>
    </row>
    <row r="391" spans="1:5" x14ac:dyDescent="0.25">
      <c r="A391" s="1">
        <v>48366</v>
      </c>
      <c r="C391" s="4">
        <f t="shared" si="9"/>
        <v>77.52932236462334</v>
      </c>
      <c r="D391" s="4">
        <f t="shared" si="10"/>
        <v>59.993617604405742</v>
      </c>
      <c r="E391" s="4">
        <f t="shared" si="11"/>
        <v>95.065027124840938</v>
      </c>
    </row>
    <row r="392" spans="1:5" x14ac:dyDescent="0.25">
      <c r="A392" s="1">
        <v>48396</v>
      </c>
      <c r="C392" s="4">
        <f t="shared" si="9"/>
        <v>77.702018625659207</v>
      </c>
      <c r="D392" s="4">
        <f t="shared" si="10"/>
        <v>60.065706532881762</v>
      </c>
      <c r="E392" s="4">
        <f t="shared" si="11"/>
        <v>95.338330718436652</v>
      </c>
    </row>
    <row r="393" spans="1:5" x14ac:dyDescent="0.25">
      <c r="A393" s="1">
        <v>48427</v>
      </c>
      <c r="C393" s="4">
        <f t="shared" si="9"/>
        <v>77.874714886695088</v>
      </c>
      <c r="D393" s="4">
        <f t="shared" si="10"/>
        <v>60.138033900383562</v>
      </c>
      <c r="E393" s="4">
        <f t="shared" si="11"/>
        <v>95.611395873006614</v>
      </c>
    </row>
    <row r="394" spans="1:5" x14ac:dyDescent="0.25">
      <c r="A394" s="1">
        <v>48458</v>
      </c>
      <c r="C394" s="4">
        <f t="shared" si="9"/>
        <v>78.047411147730955</v>
      </c>
      <c r="D394" s="4">
        <f t="shared" si="10"/>
        <v>60.210595132537961</v>
      </c>
      <c r="E394" s="4">
        <f t="shared" si="11"/>
        <v>95.884227162923949</v>
      </c>
    </row>
    <row r="395" spans="1:5" x14ac:dyDescent="0.25">
      <c r="A395" s="1">
        <v>48488</v>
      </c>
      <c r="C395" s="4">
        <f t="shared" si="9"/>
        <v>78.220107408766836</v>
      </c>
      <c r="D395" s="4">
        <f t="shared" si="10"/>
        <v>60.28338576638896</v>
      </c>
      <c r="E395" s="4">
        <f t="shared" si="11"/>
        <v>96.156829051144712</v>
      </c>
    </row>
    <row r="396" spans="1:5" x14ac:dyDescent="0.25">
      <c r="A396" s="1">
        <v>48519</v>
      </c>
      <c r="C396" s="4">
        <f t="shared" si="9"/>
        <v>78.392803669802703</v>
      </c>
      <c r="D396" s="4">
        <f t="shared" si="10"/>
        <v>60.35640144673156</v>
      </c>
      <c r="E396" s="4">
        <f t="shared" si="11"/>
        <v>96.429205892873853</v>
      </c>
    </row>
    <row r="397" spans="1:5" x14ac:dyDescent="0.25">
      <c r="A397" s="1">
        <v>48549</v>
      </c>
      <c r="C397" s="4">
        <f t="shared" si="9"/>
        <v>78.565499930838584</v>
      </c>
      <c r="D397" s="4">
        <f t="shared" si="10"/>
        <v>60.429637922598161</v>
      </c>
      <c r="E397" s="4">
        <f t="shared" si="11"/>
        <v>96.701361939079007</v>
      </c>
    </row>
    <row r="398" spans="1:5" x14ac:dyDescent="0.25">
      <c r="A398" s="1">
        <v>48580</v>
      </c>
      <c r="C398" s="4">
        <f t="shared" si="9"/>
        <v>78.738196191874465</v>
      </c>
      <c r="D398" s="4">
        <f t="shared" si="10"/>
        <v>60.503091043889654</v>
      </c>
      <c r="E398" s="4">
        <f t="shared" si="11"/>
        <v>96.973301339859276</v>
      </c>
    </row>
    <row r="399" spans="1:5" x14ac:dyDescent="0.25">
      <c r="A399" s="1">
        <v>48611</v>
      </c>
      <c r="C399" s="4">
        <f t="shared" si="9"/>
        <v>78.910892452910332</v>
      </c>
      <c r="D399" s="4">
        <f t="shared" si="10"/>
        <v>60.576756758144313</v>
      </c>
      <c r="E399" s="4">
        <f t="shared" si="11"/>
        <v>97.245028147676351</v>
      </c>
    </row>
    <row r="400" spans="1:5" x14ac:dyDescent="0.25">
      <c r="A400" s="1">
        <v>48639</v>
      </c>
      <c r="C400" s="4">
        <f t="shared" si="9"/>
        <v>79.083588713946199</v>
      </c>
      <c r="D400" s="4">
        <f t="shared" si="10"/>
        <v>60.650631107437448</v>
      </c>
      <c r="E400" s="4">
        <f t="shared" si="11"/>
        <v>97.51654632045495</v>
      </c>
    </row>
    <row r="401" spans="1:5" x14ac:dyDescent="0.25">
      <c r="A401" s="1">
        <v>48670</v>
      </c>
      <c r="C401" s="4">
        <f t="shared" si="9"/>
        <v>79.25628497498208</v>
      </c>
      <c r="D401" s="4">
        <f t="shared" si="10"/>
        <v>60.724710225405474</v>
      </c>
      <c r="E401" s="4">
        <f t="shared" si="11"/>
        <v>97.787859724558686</v>
      </c>
    </row>
    <row r="402" spans="1:5" x14ac:dyDescent="0.25">
      <c r="A402" s="1">
        <v>48700</v>
      </c>
      <c r="C402" s="4">
        <f t="shared" si="9"/>
        <v>79.428981236017961</v>
      </c>
      <c r="D402" s="4">
        <f t="shared" si="10"/>
        <v>60.798990334388421</v>
      </c>
      <c r="E402" s="4">
        <f t="shared" si="11"/>
        <v>98.058972137647501</v>
      </c>
    </row>
    <row r="403" spans="1:5" x14ac:dyDescent="0.25">
      <c r="A403" s="1">
        <v>48731</v>
      </c>
      <c r="C403" s="4">
        <f t="shared" si="9"/>
        <v>79.601677497053828</v>
      </c>
      <c r="D403" s="4">
        <f t="shared" si="10"/>
        <v>60.873467742685207</v>
      </c>
      <c r="E403" s="4">
        <f t="shared" si="11"/>
        <v>98.329887251422448</v>
      </c>
    </row>
    <row r="404" spans="1:5" x14ac:dyDescent="0.25">
      <c r="A404" s="1">
        <v>48761</v>
      </c>
      <c r="C404" s="4">
        <f t="shared" si="9"/>
        <v>79.774373758089709</v>
      </c>
      <c r="D404" s="4">
        <f t="shared" si="10"/>
        <v>60.948138841916276</v>
      </c>
      <c r="E404" s="4">
        <f t="shared" si="11"/>
        <v>98.600608674263142</v>
      </c>
    </row>
    <row r="405" spans="1:5" x14ac:dyDescent="0.25">
      <c r="A405" s="1">
        <v>48792</v>
      </c>
      <c r="C405" s="4">
        <f t="shared" si="9"/>
        <v>79.947070019125576</v>
      </c>
      <c r="D405" s="4">
        <f t="shared" si="10"/>
        <v>61.023000104488418</v>
      </c>
      <c r="E405" s="4">
        <f t="shared" si="11"/>
        <v>98.871139933762734</v>
      </c>
    </row>
    <row r="406" spans="1:5" x14ac:dyDescent="0.25">
      <c r="A406" s="1">
        <v>48823</v>
      </c>
      <c r="C406" s="4">
        <f t="shared" si="9"/>
        <v>80.119766280161457</v>
      </c>
      <c r="D406" s="4">
        <f t="shared" si="10"/>
        <v>61.098048081157259</v>
      </c>
      <c r="E406" s="4">
        <f t="shared" si="11"/>
        <v>99.141484479165655</v>
      </c>
    </row>
    <row r="407" spans="1:5" x14ac:dyDescent="0.25">
      <c r="A407" s="1">
        <v>48853</v>
      </c>
      <c r="C407" s="4">
        <f t="shared" si="9"/>
        <v>80.292462541197324</v>
      </c>
      <c r="D407" s="4">
        <f t="shared" si="10"/>
        <v>61.173279398682553</v>
      </c>
      <c r="E407" s="4">
        <f t="shared" si="11"/>
        <v>99.411645683712095</v>
      </c>
    </row>
    <row r="408" spans="1:5" x14ac:dyDescent="0.25">
      <c r="A408" s="1">
        <v>48884</v>
      </c>
      <c r="C408" s="4">
        <f t="shared" si="9"/>
        <v>80.465158802233205</v>
      </c>
      <c r="D408" s="4">
        <f t="shared" si="10"/>
        <v>61.248690757572334</v>
      </c>
      <c r="E408" s="4">
        <f t="shared" si="11"/>
        <v>99.681626846894076</v>
      </c>
    </row>
    <row r="409" spans="1:5" x14ac:dyDescent="0.25">
      <c r="A409" s="1">
        <v>48914</v>
      </c>
      <c r="C409" s="4">
        <f t="shared" si="9"/>
        <v>80.637855063269086</v>
      </c>
      <c r="D409" s="4">
        <f t="shared" si="10"/>
        <v>61.324278929911529</v>
      </c>
      <c r="E409" s="4">
        <f t="shared" si="11"/>
        <v>99.951431196626643</v>
      </c>
    </row>
    <row r="410" spans="1:5" x14ac:dyDescent="0.25">
      <c r="A410" s="1">
        <v>48945</v>
      </c>
      <c r="C410" s="4">
        <f t="shared" si="9"/>
        <v>80.810551324304953</v>
      </c>
      <c r="D410" s="4">
        <f t="shared" si="10"/>
        <v>61.400040757271533</v>
      </c>
      <c r="E410" s="4">
        <f t="shared" si="11"/>
        <v>100.22106189133837</v>
      </c>
    </row>
    <row r="411" spans="1:5" x14ac:dyDescent="0.25">
      <c r="A411" s="1">
        <v>48976</v>
      </c>
      <c r="C411" s="4">
        <f t="shared" si="9"/>
        <v>80.98324758534082</v>
      </c>
      <c r="D411" s="4">
        <f t="shared" si="10"/>
        <v>61.475973148696887</v>
      </c>
      <c r="E411" s="4">
        <f t="shared" si="11"/>
        <v>100.49052202198476</v>
      </c>
    </row>
    <row r="412" spans="1:5" x14ac:dyDescent="0.25">
      <c r="A412" s="1">
        <v>49004</v>
      </c>
      <c r="C412" s="4">
        <f t="shared" si="9"/>
        <v>81.155943846376701</v>
      </c>
      <c r="D412" s="4">
        <f t="shared" si="10"/>
        <v>61.552073078765716</v>
      </c>
      <c r="E412" s="4">
        <f t="shared" si="11"/>
        <v>100.75981461398769</v>
      </c>
    </row>
    <row r="413" spans="1:5" x14ac:dyDescent="0.25">
      <c r="A413" s="1">
        <v>49035</v>
      </c>
      <c r="C413" s="4">
        <f t="shared" si="9"/>
        <v>81.328640107412582</v>
      </c>
      <c r="D413" s="4">
        <f t="shared" si="10"/>
        <v>61.628337585720573</v>
      </c>
      <c r="E413" s="4">
        <f t="shared" si="11"/>
        <v>101.02894262910459</v>
      </c>
    </row>
    <row r="414" spans="1:5" x14ac:dyDescent="0.25">
      <c r="A414" s="1">
        <v>49065</v>
      </c>
      <c r="C414" s="4">
        <f t="shared" si="9"/>
        <v>81.501336368448449</v>
      </c>
      <c r="D414" s="4">
        <f t="shared" si="10"/>
        <v>61.704763769666727</v>
      </c>
      <c r="E414" s="4">
        <f t="shared" si="11"/>
        <v>101.29790896723017</v>
      </c>
    </row>
    <row r="415" spans="1:5" x14ac:dyDescent="0.25">
      <c r="A415" s="1">
        <v>49096</v>
      </c>
      <c r="C415" s="4">
        <f t="shared" si="9"/>
        <v>81.67403262948433</v>
      </c>
      <c r="D415" s="4">
        <f t="shared" si="10"/>
        <v>61.781348790834983</v>
      </c>
      <c r="E415" s="4">
        <f t="shared" si="11"/>
        <v>101.56671646813368</v>
      </c>
    </row>
    <row r="416" spans="1:5" x14ac:dyDescent="0.25">
      <c r="A416" s="1">
        <v>49126</v>
      </c>
      <c r="C416" s="4">
        <f t="shared" si="9"/>
        <v>81.846728890520197</v>
      </c>
      <c r="D416" s="4">
        <f t="shared" si="10"/>
        <v>61.858089867905917</v>
      </c>
      <c r="E416" s="4">
        <f t="shared" si="11"/>
        <v>101.83536791313448</v>
      </c>
    </row>
    <row r="417" spans="1:5" x14ac:dyDescent="0.25">
      <c r="A417" s="1">
        <v>49157</v>
      </c>
      <c r="C417" s="4">
        <f t="shared" si="9"/>
        <v>82.019425151556078</v>
      </c>
      <c r="D417" s="4">
        <f t="shared" si="10"/>
        <v>61.934984276393422</v>
      </c>
      <c r="E417" s="4">
        <f t="shared" si="11"/>
        <v>102.10386602671873</v>
      </c>
    </row>
    <row r="418" spans="1:5" x14ac:dyDescent="0.25">
      <c r="A418" s="1">
        <v>49188</v>
      </c>
      <c r="C418" s="4">
        <f t="shared" si="9"/>
        <v>82.192121412591945</v>
      </c>
      <c r="D418" s="4">
        <f t="shared" si="10"/>
        <v>62.012029347084521</v>
      </c>
      <c r="E418" s="4">
        <f t="shared" si="11"/>
        <v>102.37221347809937</v>
      </c>
    </row>
    <row r="419" spans="1:5" x14ac:dyDescent="0.25">
      <c r="A419" s="1">
        <v>49218</v>
      </c>
      <c r="C419" s="4">
        <f t="shared" ref="C419:C450" si="12">_xlfn.FORECAST.ETS(A419,$B$2:$B$290,$A$2:$A$290,1,1)</f>
        <v>82.364817673627826</v>
      </c>
      <c r="D419" s="4">
        <f t="shared" ref="D419:D450" si="13">C419-_xlfn.FORECAST.ETS.CONFINT(A419,$B$2:$B$290,$A$2:$A$290,0.95,1,1)</f>
        <v>62.089222464533499</v>
      </c>
      <c r="E419" s="4">
        <f t="shared" ref="E419:E450" si="14">C419+_xlfn.FORECAST.ETS.CONFINT(A419,$B$2:$B$290,$A$2:$A$290,0.95,1,1)</f>
        <v>102.64041288272216</v>
      </c>
    </row>
    <row r="420" spans="1:5" x14ac:dyDescent="0.25">
      <c r="A420" s="1">
        <v>49249</v>
      </c>
      <c r="C420" s="4">
        <f t="shared" si="12"/>
        <v>82.537513934663693</v>
      </c>
      <c r="D420" s="4">
        <f t="shared" si="13"/>
        <v>62.166561065607702</v>
      </c>
      <c r="E420" s="4">
        <f t="shared" si="14"/>
        <v>102.90846680371968</v>
      </c>
    </row>
    <row r="421" spans="1:5" x14ac:dyDescent="0.25">
      <c r="A421" s="1">
        <v>49279</v>
      </c>
      <c r="C421" s="4">
        <f t="shared" si="12"/>
        <v>82.710210195699574</v>
      </c>
      <c r="D421" s="4">
        <f t="shared" si="13"/>
        <v>62.244042638083229</v>
      </c>
      <c r="E421" s="4">
        <f t="shared" si="14"/>
        <v>103.17637775331592</v>
      </c>
    </row>
    <row r="422" spans="1:5" x14ac:dyDescent="0.25">
      <c r="A422" s="1">
        <v>49310</v>
      </c>
      <c r="C422" s="4">
        <f t="shared" si="12"/>
        <v>82.882906456735441</v>
      </c>
      <c r="D422" s="4">
        <f t="shared" si="13"/>
        <v>62.321664719288094</v>
      </c>
      <c r="E422" s="4">
        <f t="shared" si="14"/>
        <v>103.44414819418279</v>
      </c>
    </row>
    <row r="423" spans="1:5" x14ac:dyDescent="0.25">
      <c r="A423" s="1">
        <v>49341</v>
      </c>
      <c r="C423" s="4">
        <f t="shared" si="12"/>
        <v>83.055602717771322</v>
      </c>
      <c r="D423" s="4">
        <f t="shared" si="13"/>
        <v>62.399424894791217</v>
      </c>
      <c r="E423" s="4">
        <f t="shared" si="14"/>
        <v>103.71178054075142</v>
      </c>
    </row>
    <row r="424" spans="1:5" x14ac:dyDescent="0.25">
      <c r="A424" s="1">
        <v>49369</v>
      </c>
      <c r="C424" s="4">
        <f t="shared" si="12"/>
        <v>83.228298978807203</v>
      </c>
      <c r="D424" s="4">
        <f t="shared" si="13"/>
        <v>62.477320797135178</v>
      </c>
      <c r="E424" s="4">
        <f t="shared" si="14"/>
        <v>103.97927716047923</v>
      </c>
    </row>
    <row r="425" spans="1:5" x14ac:dyDescent="0.25">
      <c r="A425" s="1">
        <v>49400</v>
      </c>
      <c r="C425" s="4">
        <f t="shared" si="12"/>
        <v>83.40099523984307</v>
      </c>
      <c r="D425" s="4">
        <f t="shared" si="13"/>
        <v>62.555350104610994</v>
      </c>
      <c r="E425" s="4">
        <f t="shared" si="14"/>
        <v>104.24664037507515</v>
      </c>
    </row>
    <row r="426" spans="1:5" x14ac:dyDescent="0.25">
      <c r="A426" s="1">
        <v>49430</v>
      </c>
      <c r="C426" s="4">
        <f t="shared" si="12"/>
        <v>83.573691500878937</v>
      </c>
      <c r="D426" s="4">
        <f t="shared" si="13"/>
        <v>62.63351054007348</v>
      </c>
      <c r="E426" s="4">
        <f t="shared" si="14"/>
        <v>104.5138724616844</v>
      </c>
    </row>
    <row r="427" spans="1:5" x14ac:dyDescent="0.25">
      <c r="A427" s="1">
        <v>49461</v>
      </c>
      <c r="C427" s="4">
        <f t="shared" si="12"/>
        <v>83.746387761914818</v>
      </c>
      <c r="D427" s="4">
        <f t="shared" si="13"/>
        <v>62.711799869795087</v>
      </c>
      <c r="E427" s="4">
        <f t="shared" si="14"/>
        <v>104.78097565403455</v>
      </c>
    </row>
    <row r="428" spans="1:5" x14ac:dyDescent="0.25">
      <c r="A428" s="1">
        <v>49491</v>
      </c>
      <c r="C428" s="4">
        <f t="shared" si="12"/>
        <v>83.919084022950699</v>
      </c>
      <c r="D428" s="4">
        <f t="shared" si="13"/>
        <v>62.79021590235719</v>
      </c>
      <c r="E428" s="4">
        <f t="shared" si="14"/>
        <v>105.04795214354421</v>
      </c>
    </row>
    <row r="429" spans="1:5" x14ac:dyDescent="0.25">
      <c r="A429" s="1">
        <v>49522</v>
      </c>
      <c r="C429" s="4">
        <f t="shared" si="12"/>
        <v>84.091780283986566</v>
      </c>
      <c r="D429" s="4">
        <f t="shared" si="13"/>
        <v>62.868756487577045</v>
      </c>
      <c r="E429" s="4">
        <f t="shared" si="14"/>
        <v>105.31480408039609</v>
      </c>
    </row>
    <row r="430" spans="1:5" x14ac:dyDescent="0.25">
      <c r="A430" s="1">
        <v>49553</v>
      </c>
      <c r="C430" s="4">
        <f t="shared" si="12"/>
        <v>84.264476545022447</v>
      </c>
      <c r="D430" s="4">
        <f t="shared" si="13"/>
        <v>62.947419515469264</v>
      </c>
      <c r="E430" s="4">
        <f t="shared" si="14"/>
        <v>105.58153357457563</v>
      </c>
    </row>
    <row r="431" spans="1:5" x14ac:dyDescent="0.25">
      <c r="A431" s="1">
        <v>49583</v>
      </c>
      <c r="C431" s="4">
        <f t="shared" si="12"/>
        <v>84.437172806058314</v>
      </c>
      <c r="D431" s="4">
        <f t="shared" si="13"/>
        <v>63.02620291524012</v>
      </c>
      <c r="E431" s="4">
        <f t="shared" si="14"/>
        <v>105.84814269687651</v>
      </c>
    </row>
    <row r="432" spans="1:5" x14ac:dyDescent="0.25">
      <c r="A432" s="1">
        <v>49614</v>
      </c>
      <c r="C432" s="4">
        <f t="shared" si="12"/>
        <v>84.609869067094195</v>
      </c>
      <c r="D432" s="4">
        <f t="shared" si="13"/>
        <v>63.10510465431387</v>
      </c>
      <c r="E432" s="4">
        <f t="shared" si="14"/>
        <v>106.11463347987453</v>
      </c>
    </row>
    <row r="433" spans="1:5" x14ac:dyDescent="0.25">
      <c r="A433" s="1">
        <v>49644</v>
      </c>
      <c r="C433" s="4">
        <f t="shared" si="12"/>
        <v>84.782565328130062</v>
      </c>
      <c r="D433" s="4">
        <f t="shared" si="13"/>
        <v>63.18412273738943</v>
      </c>
      <c r="E433" s="4">
        <f t="shared" si="14"/>
        <v>106.38100791887069</v>
      </c>
    </row>
    <row r="434" spans="1:5" x14ac:dyDescent="0.25">
      <c r="A434" s="1">
        <v>49675</v>
      </c>
      <c r="C434" s="4">
        <f t="shared" si="12"/>
        <v>84.955261589165943</v>
      </c>
      <c r="D434" s="4">
        <f t="shared" si="13"/>
        <v>63.263255205526654</v>
      </c>
      <c r="E434" s="4">
        <f t="shared" si="14"/>
        <v>106.64726797280522</v>
      </c>
    </row>
    <row r="435" spans="1:5" x14ac:dyDescent="0.25">
      <c r="A435" s="1">
        <v>49706</v>
      </c>
      <c r="C435" s="4">
        <f t="shared" si="12"/>
        <v>85.127957850201824</v>
      </c>
      <c r="D435" s="4">
        <f t="shared" si="13"/>
        <v>63.34250013526075</v>
      </c>
      <c r="E435" s="4">
        <f t="shared" si="14"/>
        <v>106.9134155651429</v>
      </c>
    </row>
    <row r="436" spans="1:5" x14ac:dyDescent="0.25">
      <c r="A436" s="1">
        <v>49735</v>
      </c>
      <c r="C436" s="4">
        <f t="shared" si="12"/>
        <v>85.300654111237691</v>
      </c>
      <c r="D436" s="4">
        <f t="shared" si="13"/>
        <v>63.421855637744002</v>
      </c>
      <c r="E436" s="4">
        <f t="shared" si="14"/>
        <v>107.17945258473138</v>
      </c>
    </row>
    <row r="437" spans="1:5" x14ac:dyDescent="0.25">
      <c r="A437" s="1">
        <v>49766</v>
      </c>
      <c r="C437" s="4">
        <f t="shared" si="12"/>
        <v>85.473350372273558</v>
      </c>
      <c r="D437" s="4">
        <f t="shared" si="13"/>
        <v>63.501319857913785</v>
      </c>
      <c r="E437" s="4">
        <f t="shared" si="14"/>
        <v>107.44538088663333</v>
      </c>
    </row>
    <row r="438" spans="1:5" x14ac:dyDescent="0.25">
      <c r="A438" s="1">
        <v>49796</v>
      </c>
      <c r="C438" s="4">
        <f t="shared" si="12"/>
        <v>85.646046633309439</v>
      </c>
      <c r="D438" s="4">
        <f t="shared" si="13"/>
        <v>63.58089097368574</v>
      </c>
      <c r="E438" s="4">
        <f t="shared" si="14"/>
        <v>107.71120229293314</v>
      </c>
    </row>
    <row r="439" spans="1:5" x14ac:dyDescent="0.25">
      <c r="A439" s="1">
        <v>49827</v>
      </c>
      <c r="C439" s="4">
        <f t="shared" si="12"/>
        <v>85.81874289434532</v>
      </c>
      <c r="D439" s="4">
        <f t="shared" si="13"/>
        <v>63.660567195171282</v>
      </c>
      <c r="E439" s="4">
        <f t="shared" si="14"/>
        <v>107.97691859351936</v>
      </c>
    </row>
    <row r="440" spans="1:5" x14ac:dyDescent="0.25">
      <c r="A440" s="1">
        <v>49857</v>
      </c>
      <c r="C440" s="4">
        <f t="shared" si="12"/>
        <v>85.991439155381187</v>
      </c>
      <c r="D440" s="4">
        <f t="shared" si="13"/>
        <v>63.74034676391863</v>
      </c>
      <c r="E440" s="4">
        <f t="shared" si="14"/>
        <v>108.24253154684374</v>
      </c>
    </row>
    <row r="441" spans="1:5" x14ac:dyDescent="0.25">
      <c r="A441" s="1">
        <v>49888</v>
      </c>
      <c r="C441" s="4">
        <f t="shared" si="12"/>
        <v>86.164135416417068</v>
      </c>
      <c r="D441" s="4">
        <f t="shared" si="13"/>
        <v>63.820227952176424</v>
      </c>
      <c r="E441" s="4">
        <f t="shared" si="14"/>
        <v>108.50804288065771</v>
      </c>
    </row>
    <row r="442" spans="1:5" x14ac:dyDescent="0.25">
      <c r="A442" s="1">
        <v>49919</v>
      </c>
      <c r="C442" s="4">
        <f t="shared" si="12"/>
        <v>86.336831677452935</v>
      </c>
      <c r="D442" s="4">
        <f t="shared" si="13"/>
        <v>63.900209062179009</v>
      </c>
      <c r="E442" s="4">
        <f t="shared" si="14"/>
        <v>108.77345429272685</v>
      </c>
    </row>
    <row r="443" spans="1:5" x14ac:dyDescent="0.25">
      <c r="A443" s="1">
        <v>49949</v>
      </c>
      <c r="C443" s="4">
        <f t="shared" si="12"/>
        <v>86.509527938488816</v>
      </c>
      <c r="D443" s="4">
        <f t="shared" si="13"/>
        <v>63.98028842545294</v>
      </c>
      <c r="E443" s="4">
        <f t="shared" si="14"/>
        <v>109.03876745152469</v>
      </c>
    </row>
    <row r="444" spans="1:5" x14ac:dyDescent="0.25">
      <c r="A444" s="1">
        <v>49980</v>
      </c>
      <c r="C444" s="4">
        <f t="shared" si="12"/>
        <v>86.682224199524683</v>
      </c>
      <c r="D444" s="4">
        <f t="shared" si="13"/>
        <v>64.060464402143481</v>
      </c>
      <c r="E444" s="4">
        <f t="shared" si="14"/>
        <v>109.30398399690588</v>
      </c>
    </row>
    <row r="445" spans="1:5" x14ac:dyDescent="0.25">
      <c r="A445" s="1">
        <v>50010</v>
      </c>
      <c r="C445" s="4">
        <f t="shared" si="12"/>
        <v>86.854920460560564</v>
      </c>
      <c r="D445" s="4">
        <f t="shared" si="13"/>
        <v>64.140735380360908</v>
      </c>
      <c r="E445" s="4">
        <f t="shared" si="14"/>
        <v>109.56910554076022</v>
      </c>
    </row>
    <row r="446" spans="1:5" x14ac:dyDescent="0.25">
      <c r="A446" s="1">
        <v>50041</v>
      </c>
      <c r="C446" s="4">
        <f t="shared" si="12"/>
        <v>87.027616721596445</v>
      </c>
      <c r="D446" s="4">
        <f t="shared" si="13"/>
        <v>64.221099775545468</v>
      </c>
      <c r="E446" s="4">
        <f t="shared" si="14"/>
        <v>109.83413366764742</v>
      </c>
    </row>
    <row r="447" spans="1:5" x14ac:dyDescent="0.25">
      <c r="A447" s="1">
        <v>50072</v>
      </c>
      <c r="C447" s="4">
        <f t="shared" si="12"/>
        <v>87.200312982632312</v>
      </c>
      <c r="D447" s="4">
        <f t="shared" si="13"/>
        <v>64.301556029850659</v>
      </c>
      <c r="E447" s="4">
        <f t="shared" si="14"/>
        <v>110.09906993541397</v>
      </c>
    </row>
    <row r="448" spans="1:5" x14ac:dyDescent="0.25">
      <c r="A448" s="1">
        <v>50100</v>
      </c>
      <c r="C448" s="4">
        <f t="shared" si="12"/>
        <v>87.373009243668179</v>
      </c>
      <c r="D448" s="4">
        <f t="shared" si="13"/>
        <v>64.382102611544056</v>
      </c>
      <c r="E448" s="4">
        <f t="shared" si="14"/>
        <v>110.3639158757923</v>
      </c>
    </row>
    <row r="449" spans="1:5" x14ac:dyDescent="0.25">
      <c r="A449" s="1">
        <v>50131</v>
      </c>
      <c r="C449" s="4">
        <f t="shared" si="12"/>
        <v>87.54570550470406</v>
      </c>
      <c r="D449" s="4">
        <f t="shared" si="13"/>
        <v>64.462738014425113</v>
      </c>
      <c r="E449" s="4">
        <f t="shared" si="14"/>
        <v>110.62867299498301</v>
      </c>
    </row>
    <row r="450" spans="1:5" x14ac:dyDescent="0.25">
      <c r="A450" s="1">
        <v>50161</v>
      </c>
      <c r="C450" s="4">
        <f t="shared" si="12"/>
        <v>87.718401765739941</v>
      </c>
      <c r="D450" s="4">
        <f t="shared" si="13"/>
        <v>64.543460757259226</v>
      </c>
      <c r="E450" s="4">
        <f t="shared" si="14"/>
        <v>110.89334277422066</v>
      </c>
    </row>
    <row r="451" spans="1:5" x14ac:dyDescent="0.25">
      <c r="A451" s="1">
        <v>50192</v>
      </c>
      <c r="C451" s="4">
        <f t="shared" ref="C451:C482" si="15">_xlfn.FORECAST.ETS(A451,$B$2:$B$290,$A$2:$A$290,1,1)</f>
        <v>87.891098026775808</v>
      </c>
      <c r="D451" s="4">
        <f t="shared" ref="D451:D482" si="16">C451-_xlfn.FORECAST.ETS.CONFINT(A451,$B$2:$B$290,$A$2:$A$290,0.95,1,1)</f>
        <v>64.624269383227826</v>
      </c>
      <c r="E451" s="4">
        <f t="shared" ref="E451:E482" si="17">C451+_xlfn.FORECAST.ETS.CONFINT(A451,$B$2:$B$290,$A$2:$A$290,0.95,1,1)</f>
        <v>111.15792667032379</v>
      </c>
    </row>
    <row r="452" spans="1:5" x14ac:dyDescent="0.25">
      <c r="A452" s="1">
        <v>50222</v>
      </c>
      <c r="C452" s="4">
        <f t="shared" si="15"/>
        <v>88.063794287811689</v>
      </c>
      <c r="D452" s="4">
        <f t="shared" si="16"/>
        <v>64.705162459393705</v>
      </c>
      <c r="E452" s="4">
        <f t="shared" si="17"/>
        <v>111.42242611622967</v>
      </c>
    </row>
    <row r="453" spans="1:5" x14ac:dyDescent="0.25">
      <c r="A453" s="1">
        <v>50253</v>
      </c>
      <c r="C453" s="4">
        <f t="shared" si="15"/>
        <v>88.236490548847556</v>
      </c>
      <c r="D453" s="4">
        <f t="shared" si="16"/>
        <v>64.786138576180932</v>
      </c>
      <c r="E453" s="4">
        <f t="shared" si="17"/>
        <v>111.68684252151418</v>
      </c>
    </row>
    <row r="454" spans="1:5" x14ac:dyDescent="0.25">
      <c r="A454" s="1">
        <v>50284</v>
      </c>
      <c r="C454" s="4">
        <f t="shared" si="15"/>
        <v>88.409186809883437</v>
      </c>
      <c r="D454" s="4">
        <f t="shared" si="16"/>
        <v>64.867196346869406</v>
      </c>
      <c r="E454" s="4">
        <f t="shared" si="17"/>
        <v>111.95117727289747</v>
      </c>
    </row>
    <row r="455" spans="1:5" x14ac:dyDescent="0.25">
      <c r="A455" s="1">
        <v>50314</v>
      </c>
      <c r="C455" s="4">
        <f t="shared" si="15"/>
        <v>88.581883070919304</v>
      </c>
      <c r="D455" s="4">
        <f t="shared" si="16"/>
        <v>64.948334407102806</v>
      </c>
      <c r="E455" s="4">
        <f t="shared" si="17"/>
        <v>112.2154317347358</v>
      </c>
    </row>
    <row r="456" spans="1:5" x14ac:dyDescent="0.25">
      <c r="A456" s="1">
        <v>50345</v>
      </c>
      <c r="C456" s="4">
        <f t="shared" si="15"/>
        <v>88.754579331955185</v>
      </c>
      <c r="D456" s="4">
        <f t="shared" si="16"/>
        <v>65.029551414410349</v>
      </c>
      <c r="E456" s="4">
        <f t="shared" si="17"/>
        <v>112.47960724950002</v>
      </c>
    </row>
    <row r="457" spans="1:5" x14ac:dyDescent="0.25">
      <c r="A457" s="1">
        <v>50375</v>
      </c>
      <c r="C457" s="4">
        <f t="shared" si="15"/>
        <v>88.927275592991052</v>
      </c>
      <c r="D457" s="4">
        <f t="shared" si="16"/>
        <v>65.110846047741035</v>
      </c>
      <c r="E457" s="4">
        <f t="shared" si="17"/>
        <v>112.74370513824107</v>
      </c>
    </row>
    <row r="458" spans="1:5" x14ac:dyDescent="0.25">
      <c r="A458" s="1">
        <v>50406</v>
      </c>
      <c r="C458" s="4">
        <f t="shared" si="15"/>
        <v>89.099971854026933</v>
      </c>
      <c r="D458" s="4">
        <f t="shared" si="16"/>
        <v>65.192217007010697</v>
      </c>
      <c r="E458" s="4">
        <f t="shared" si="17"/>
        <v>113.00772670104317</v>
      </c>
    </row>
    <row r="459" spans="1:5" x14ac:dyDescent="0.25">
      <c r="A459" s="1">
        <v>50437</v>
      </c>
      <c r="C459" s="4">
        <f t="shared" si="15"/>
        <v>89.2726681150628</v>
      </c>
      <c r="D459" s="4">
        <f t="shared" si="16"/>
        <v>65.273663012660961</v>
      </c>
      <c r="E459" s="4">
        <f t="shared" si="17"/>
        <v>113.27167321746464</v>
      </c>
    </row>
    <row r="460" spans="1:5" x14ac:dyDescent="0.25">
      <c r="A460" s="1">
        <v>50465</v>
      </c>
      <c r="C460" s="4">
        <f t="shared" si="15"/>
        <v>89.445364376098681</v>
      </c>
      <c r="D460" s="4">
        <f t="shared" si="16"/>
        <v>65.355182805230072</v>
      </c>
      <c r="E460" s="4">
        <f t="shared" si="17"/>
        <v>113.53554594696729</v>
      </c>
    </row>
    <row r="461" spans="1:5" x14ac:dyDescent="0.25">
      <c r="A461" s="1">
        <v>50496</v>
      </c>
      <c r="C461" s="4">
        <f t="shared" si="15"/>
        <v>89.618060637134562</v>
      </c>
      <c r="D461" s="4">
        <f t="shared" si="16"/>
        <v>65.436775144934799</v>
      </c>
      <c r="E461" s="4">
        <f t="shared" si="17"/>
        <v>113.79934612933432</v>
      </c>
    </row>
    <row r="462" spans="1:5" x14ac:dyDescent="0.25">
      <c r="A462" s="1">
        <v>50526</v>
      </c>
      <c r="C462" s="4">
        <f t="shared" si="15"/>
        <v>89.790756898170429</v>
      </c>
      <c r="D462" s="4">
        <f t="shared" si="16"/>
        <v>65.518438811263593</v>
      </c>
      <c r="E462" s="4">
        <f t="shared" si="17"/>
        <v>114.06307498507726</v>
      </c>
    </row>
    <row r="463" spans="1:5" x14ac:dyDescent="0.25">
      <c r="A463" s="1">
        <v>50557</v>
      </c>
      <c r="C463" s="4">
        <f t="shared" si="15"/>
        <v>89.963453159206296</v>
      </c>
      <c r="D463" s="4">
        <f t="shared" si="16"/>
        <v>65.600172602580187</v>
      </c>
      <c r="E463" s="4">
        <f t="shared" si="17"/>
        <v>114.3267337158324</v>
      </c>
    </row>
    <row r="464" spans="1:5" x14ac:dyDescent="0.25">
      <c r="A464" s="1">
        <v>50587</v>
      </c>
      <c r="C464" s="4">
        <f t="shared" si="15"/>
        <v>90.136149420242177</v>
      </c>
      <c r="D464" s="4">
        <f t="shared" si="16"/>
        <v>65.681975335737476</v>
      </c>
      <c r="E464" s="4">
        <f t="shared" si="17"/>
        <v>114.59032350474688</v>
      </c>
    </row>
    <row r="465" spans="1:5" x14ac:dyDescent="0.25">
      <c r="A465" s="1">
        <v>50618</v>
      </c>
      <c r="C465" s="4">
        <f t="shared" si="15"/>
        <v>90.308845681278058</v>
      </c>
      <c r="D465" s="4">
        <f t="shared" si="16"/>
        <v>65.763845845701397</v>
      </c>
      <c r="E465" s="4">
        <f t="shared" si="17"/>
        <v>114.85384551685472</v>
      </c>
    </row>
    <row r="466" spans="1:5" x14ac:dyDescent="0.25">
      <c r="A466" s="1">
        <v>50649</v>
      </c>
      <c r="C466" s="4">
        <f t="shared" si="15"/>
        <v>90.481541942313925</v>
      </c>
      <c r="D466" s="4">
        <f t="shared" si="16"/>
        <v>65.845782985184499</v>
      </c>
      <c r="E466" s="4">
        <f t="shared" si="17"/>
        <v>115.11730089944335</v>
      </c>
    </row>
    <row r="467" spans="1:5" x14ac:dyDescent="0.25">
      <c r="A467" s="1">
        <v>50679</v>
      </c>
      <c r="C467" s="4">
        <f t="shared" si="15"/>
        <v>90.654238203349806</v>
      </c>
      <c r="D467" s="4">
        <f t="shared" si="16"/>
        <v>65.927785624288816</v>
      </c>
      <c r="E467" s="4">
        <f t="shared" si="17"/>
        <v>115.3806907824108</v>
      </c>
    </row>
    <row r="468" spans="1:5" x14ac:dyDescent="0.25">
      <c r="A468" s="1">
        <v>50710</v>
      </c>
      <c r="C468" s="4">
        <f t="shared" si="15"/>
        <v>90.826934464385673</v>
      </c>
      <c r="D468" s="4">
        <f t="shared" si="16"/>
        <v>66.009852650157754</v>
      </c>
      <c r="E468" s="4">
        <f t="shared" si="17"/>
        <v>115.64401627861359</v>
      </c>
    </row>
    <row r="469" spans="1:5" x14ac:dyDescent="0.25">
      <c r="A469" s="1">
        <v>50740</v>
      </c>
      <c r="C469" s="4">
        <f t="shared" si="15"/>
        <v>90.999630725421554</v>
      </c>
      <c r="D469" s="4">
        <f t="shared" si="16"/>
        <v>66.091982966636905</v>
      </c>
      <c r="E469" s="4">
        <f t="shared" si="17"/>
        <v>115.9072784842062</v>
      </c>
    </row>
    <row r="470" spans="1:5" x14ac:dyDescent="0.25">
      <c r="A470" s="1">
        <v>50771</v>
      </c>
      <c r="C470" s="4">
        <f t="shared" si="15"/>
        <v>91.172326986457421</v>
      </c>
      <c r="D470" s="4">
        <f t="shared" si="16"/>
        <v>66.174175493943153</v>
      </c>
      <c r="E470" s="4">
        <f t="shared" si="17"/>
        <v>116.17047847897169</v>
      </c>
    </row>
    <row r="471" spans="1:5" x14ac:dyDescent="0.25">
      <c r="A471" s="1">
        <v>50802</v>
      </c>
      <c r="C471" s="4">
        <f t="shared" si="15"/>
        <v>91.345023247493302</v>
      </c>
      <c r="D471" s="4">
        <f t="shared" si="16"/>
        <v>66.256429168342365</v>
      </c>
      <c r="E471" s="4">
        <f t="shared" si="17"/>
        <v>116.43361732664424</v>
      </c>
    </row>
    <row r="472" spans="1:5" x14ac:dyDescent="0.25">
      <c r="A472" s="1">
        <v>50830</v>
      </c>
      <c r="C472" s="4">
        <f t="shared" si="15"/>
        <v>91.517719508529183</v>
      </c>
      <c r="D472" s="4">
        <f t="shared" si="16"/>
        <v>66.33874294183471</v>
      </c>
      <c r="E472" s="4">
        <f t="shared" si="17"/>
        <v>116.69669607522366</v>
      </c>
    </row>
    <row r="473" spans="1:5" x14ac:dyDescent="0.25">
      <c r="A473" s="1">
        <v>50861</v>
      </c>
      <c r="C473" s="4">
        <f t="shared" si="15"/>
        <v>91.69041576956505</v>
      </c>
      <c r="D473" s="4">
        <f t="shared" si="16"/>
        <v>66.421115781848002</v>
      </c>
      <c r="E473" s="4">
        <f t="shared" si="17"/>
        <v>116.9597157572821</v>
      </c>
    </row>
    <row r="474" spans="1:5" x14ac:dyDescent="0.25">
      <c r="A474" s="1">
        <v>50891</v>
      </c>
      <c r="C474" s="4">
        <f t="shared" si="15"/>
        <v>91.863112030600917</v>
      </c>
      <c r="D474" s="4">
        <f t="shared" si="16"/>
        <v>66.50354667093859</v>
      </c>
      <c r="E474" s="4">
        <f t="shared" si="17"/>
        <v>117.22267739026324</v>
      </c>
    </row>
    <row r="475" spans="1:5" x14ac:dyDescent="0.25">
      <c r="A475" s="1">
        <v>50922</v>
      </c>
      <c r="C475" s="4">
        <f t="shared" si="15"/>
        <v>92.035808291636798</v>
      </c>
      <c r="D475" s="4">
        <f t="shared" si="16"/>
        <v>66.586034606499382</v>
      </c>
      <c r="E475" s="4">
        <f t="shared" si="17"/>
        <v>117.48558197677421</v>
      </c>
    </row>
    <row r="476" spans="1:5" x14ac:dyDescent="0.25">
      <c r="A476" s="1">
        <v>50952</v>
      </c>
      <c r="C476" s="4">
        <f t="shared" si="15"/>
        <v>92.208504552672679</v>
      </c>
      <c r="D476" s="4">
        <f t="shared" si="16"/>
        <v>66.668578600475115</v>
      </c>
      <c r="E476" s="4">
        <f t="shared" si="17"/>
        <v>117.74843050487024</v>
      </c>
    </row>
    <row r="477" spans="1:5" x14ac:dyDescent="0.25">
      <c r="A477" s="1">
        <v>50983</v>
      </c>
      <c r="C477" s="4">
        <f t="shared" si="15"/>
        <v>92.381200813708546</v>
      </c>
      <c r="D477" s="4">
        <f t="shared" si="16"/>
        <v>66.751177679084407</v>
      </c>
      <c r="E477" s="4">
        <f t="shared" si="17"/>
        <v>118.01122394833268</v>
      </c>
    </row>
    <row r="478" spans="1:5" x14ac:dyDescent="0.25">
      <c r="A478" s="1">
        <v>51014</v>
      </c>
      <c r="C478" s="4">
        <f t="shared" si="15"/>
        <v>92.553897074744413</v>
      </c>
      <c r="D478" s="4">
        <f t="shared" si="16"/>
        <v>66.833830882548668</v>
      </c>
      <c r="E478" s="4">
        <f t="shared" si="17"/>
        <v>118.27396326694016</v>
      </c>
    </row>
    <row r="479" spans="1:5" x14ac:dyDescent="0.25">
      <c r="A479" s="1">
        <v>51044</v>
      </c>
      <c r="C479" s="4">
        <f t="shared" si="15"/>
        <v>92.726593335780308</v>
      </c>
      <c r="D479" s="4">
        <f t="shared" si="16"/>
        <v>66.916537264827298</v>
      </c>
      <c r="E479" s="4">
        <f t="shared" si="17"/>
        <v>118.53664940673332</v>
      </c>
    </row>
    <row r="480" spans="1:5" x14ac:dyDescent="0.25">
      <c r="A480" s="1">
        <v>51075</v>
      </c>
      <c r="C480" s="4">
        <f t="shared" si="15"/>
        <v>92.899289596816175</v>
      </c>
      <c r="D480" s="4">
        <f t="shared" si="16"/>
        <v>66.999295893359275</v>
      </c>
      <c r="E480" s="4">
        <f t="shared" si="17"/>
        <v>118.79928330027307</v>
      </c>
    </row>
    <row r="481" spans="1:5" x14ac:dyDescent="0.25">
      <c r="A481" s="1">
        <v>51105</v>
      </c>
      <c r="C481" s="4">
        <f t="shared" si="15"/>
        <v>93.071985857852042</v>
      </c>
      <c r="D481" s="4">
        <f t="shared" si="16"/>
        <v>67.082105848810926</v>
      </c>
      <c r="E481" s="4">
        <f t="shared" si="17"/>
        <v>119.06186586689316</v>
      </c>
    </row>
    <row r="482" spans="1:5" x14ac:dyDescent="0.25">
      <c r="A482" s="1">
        <v>51136</v>
      </c>
      <c r="C482" s="4">
        <f t="shared" si="15"/>
        <v>93.244682118887923</v>
      </c>
      <c r="D482" s="4">
        <f t="shared" si="16"/>
        <v>67.164966224829612</v>
      </c>
      <c r="E482" s="4">
        <f t="shared" si="17"/>
        <v>119.32439801294623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DAD35-C3E5-4625-BAAE-19EF01992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Ferri</dc:creator>
  <cp:lastModifiedBy>Luca Ferri</cp:lastModifiedBy>
  <dcterms:created xsi:type="dcterms:W3CDTF">2024-01-07T17:34:27Z</dcterms:created>
  <dcterms:modified xsi:type="dcterms:W3CDTF">2024-01-11T20:46:44Z</dcterms:modified>
</cp:coreProperties>
</file>