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32" activeTab="1"/>
  </bookViews>
  <sheets>
    <sheet name="Main Channel" sheetId="1" r:id="rId1"/>
    <sheet name="Floodplain" sheetId="2" r:id="rId2"/>
  </sheets>
  <calcPr calcId="145621"/>
</workbook>
</file>

<file path=xl/calcChain.xml><?xml version="1.0" encoding="utf-8"?>
<calcChain xmlns="http://schemas.openxmlformats.org/spreadsheetml/2006/main">
  <c r="F34" i="2" l="1"/>
  <c r="F45" i="1"/>
  <c r="B45" i="1" l="1"/>
  <c r="B34" i="2"/>
</calcChain>
</file>

<file path=xl/sharedStrings.xml><?xml version="1.0" encoding="utf-8"?>
<sst xmlns="http://schemas.openxmlformats.org/spreadsheetml/2006/main" count="145" uniqueCount="91">
  <si>
    <t>Nb =</t>
  </si>
  <si>
    <t>N1 =</t>
  </si>
  <si>
    <t>N2 =</t>
  </si>
  <si>
    <t>N3 =</t>
  </si>
  <si>
    <t>N4 =</t>
  </si>
  <si>
    <t>M =</t>
  </si>
  <si>
    <t>1 - 1.2</t>
  </si>
  <si>
    <t>1.2 - 1.5</t>
  </si>
  <si>
    <t>&gt; 1.5</t>
  </si>
  <si>
    <t>N1' =</t>
  </si>
  <si>
    <t>N3' =</t>
  </si>
  <si>
    <t>N4' =</t>
  </si>
  <si>
    <t>Ks =</t>
  </si>
  <si>
    <t>n = (Nb+N1+N2+N3+N4)*M</t>
  </si>
  <si>
    <t>Ks = 1/((Nb+N1+N2+N3+N4)*M)</t>
  </si>
  <si>
    <t>n =</t>
  </si>
  <si>
    <t>n = Nb+N1'+N3'+N4'</t>
  </si>
  <si>
    <t>Ks = 1/(Nb+N1'+N3'+N4')</t>
  </si>
  <si>
    <t>Manning Coefficient</t>
  </si>
  <si>
    <t>Strickler Coefficient</t>
  </si>
  <si>
    <r>
      <t xml:space="preserve">Estimation of the flow resistance Strickler/Manning coefficients in the </t>
    </r>
    <r>
      <rPr>
        <u/>
        <sz val="11"/>
        <color rgb="FF000000"/>
        <rFont val="Calibri"/>
        <family val="2"/>
      </rPr>
      <t>MAIN CHANNEL</t>
    </r>
    <r>
      <rPr>
        <sz val="11"/>
        <color rgb="FF000000"/>
        <rFont val="Calibri"/>
        <family val="2"/>
      </rPr>
      <t xml:space="preserve"> according to the Cowan formula</t>
    </r>
  </si>
  <si>
    <r>
      <t xml:space="preserve">Estimation of the flow resistance Strickler/Manning coefficients in the </t>
    </r>
    <r>
      <rPr>
        <u/>
        <sz val="11"/>
        <color rgb="FF000000"/>
        <rFont val="Calibri"/>
        <family val="2"/>
      </rPr>
      <t>FLOODPLAIN</t>
    </r>
    <r>
      <rPr>
        <sz val="11"/>
        <color rgb="FF000000"/>
        <rFont val="Calibri"/>
        <family val="2"/>
      </rPr>
      <t xml:space="preserve"> according to the Cowan formula</t>
    </r>
  </si>
  <si>
    <t>Enter values for parameters Nb, N1, N2, N3, N4, M. The values of the Strickler and Manning coefficients are given at the bottom of the page.</t>
  </si>
  <si>
    <t>Enter values for parameters Nb, N1', N3', N4'. The values of the Strickler and Manning coefficients are given at the bottom of the page.</t>
  </si>
  <si>
    <t>Nb – Material</t>
  </si>
  <si>
    <t>Min value</t>
  </si>
  <si>
    <t>Max value</t>
  </si>
  <si>
    <t>Value</t>
  </si>
  <si>
    <t>M - Meandering</t>
  </si>
  <si>
    <t>Moderate</t>
  </si>
  <si>
    <t>Ecological Distance / Euclidian Distance</t>
  </si>
  <si>
    <t>Material (size in mm)</t>
  </si>
  <si>
    <t>Concrete</t>
  </si>
  <si>
    <t>Earth</t>
  </si>
  <si>
    <t>Sand (1 – 2)</t>
  </si>
  <si>
    <t>Boulders (&gt; 256)</t>
  </si>
  <si>
    <t>Minor</t>
  </si>
  <si>
    <t>Appreciable</t>
  </si>
  <si>
    <t>Severe</t>
  </si>
  <si>
    <t>Negligible</t>
  </si>
  <si>
    <t>Low</t>
  </si>
  <si>
    <t>Medium</t>
  </si>
  <si>
    <t>High</t>
  </si>
  <si>
    <t>Very High</t>
  </si>
  <si>
    <t>N4 - Vegetation</t>
  </si>
  <si>
    <t>N3 - Obstruction</t>
  </si>
  <si>
    <t>Gradual</t>
  </si>
  <si>
    <t>Alternating</t>
  </si>
  <si>
    <t>Description</t>
  </si>
  <si>
    <t>Smooth</t>
  </si>
  <si>
    <t>Fine gravels (2 – 64)</t>
  </si>
  <si>
    <t>Coarse gravels (64 – 256)</t>
  </si>
  <si>
    <t>Extreme</t>
  </si>
  <si>
    <t>N4' - Vegetation</t>
  </si>
  <si>
    <t>N3' - Obstruction</t>
  </si>
  <si>
    <t>N1' - Irregularity</t>
  </si>
  <si>
    <t>ADAPTED FROM Cowan, W. L. (1956), Estimating hydraulic roughness coefficients. Agricultural Engineering, vol. 37, n°7, p. 473–475.</t>
  </si>
  <si>
    <t>Smooth: best attainable for the given materials</t>
  </si>
  <si>
    <t>… slightly eroded banks</t>
  </si>
  <si>
    <t>Comparable with dredged channel in fair to poor condition; some minor bank slumping and erosion</t>
  </si>
  <si>
    <t>N1 - Cross-sectional irregularity</t>
  </si>
  <si>
    <t>N2 - Cross-section</t>
  </si>
  <si>
    <t>Occasional alternation</t>
  </si>
  <si>
    <t>Changes in size and shape are gradual</t>
  </si>
  <si>
    <t>Large and small sections alternate occasionally or shape changes to cause occasional channel shifting of flow from side to side</t>
  </si>
  <si>
    <t>Extensive bank slumps and moderate bank erosion; jagged irregular rock-cut materials</t>
  </si>
  <si>
    <t>Large &amp; small sections alternate or shape changes cause frequent shifting of flow from side to side</t>
  </si>
  <si>
    <t xml:space="preserve">Determination of N3 is based on the presence and characteristics of obstructions such as debris, slumps, stumps, exposed roots, boulders and fallen and logs. Conditions considered in other steps must not be reevaluated (double counted) in this determination. In judging the relative effect of obstructions, consider the extent to which the obstructions occupy or reduce average water area; the shape (sharp or smooth) and position and spacing of the obstructions. </t>
  </si>
  <si>
    <t>Dense but flexible grasses where flow depth is 2-3 x the height of vegetation or supple tree seedlings (willow, poplar) where flow depth is 3-4 x vegetation height</t>
  </si>
  <si>
    <t>Turf grasses in flow 1-2 times vegetation height; stemmy grasses where flow is 2-3 x vegetation height; moderately dense brush on banks where Rh&gt;0.7 m</t>
  </si>
  <si>
    <t>Turf grasses in flow of same height; foliage-free willow or poplar, 8-10 years old and intergrown with brush on channel banks where Rh&gt;0.7m; bushy willows, 1 year old, Rh&gt;0.7m</t>
  </si>
  <si>
    <t>Turf grasses in flow half as deep; bushy willows (1 year old) with weeds on banks; some vegetation on the bed; trees with weeds and brush in full foliage where Rh&gt;5m</t>
  </si>
  <si>
    <t>Smooth, flat, floodplains.</t>
  </si>
  <si>
    <t>Slightly irregular shape. A few rises and dips.</t>
  </si>
  <si>
    <t>Regular rises and dips.</t>
  </si>
  <si>
    <t>Very irregular floodplains. Pasture furrows perpendicular to the flow.</t>
  </si>
  <si>
    <t>A few scattered obstructions (debris, stumps, logs, boulders) occupying less than 5% of the floodplain flow area.</t>
  </si>
  <si>
    <t>Obstructions occupy 5–15% of the flow area.</t>
  </si>
  <si>
    <t>Obstructions occupy 15–50% of the flow area.</t>
  </si>
  <si>
    <t>Grasses and/or weeds with the flow at least twice the height of the vegetation.</t>
  </si>
  <si>
    <t>Grass and/or weeds with the flow one to two times the height of the vegetation; or tree seedlings growing with the flow two to three time the vegetation height.</t>
  </si>
  <si>
    <t>Large</t>
  </si>
  <si>
    <t>Very large</t>
  </si>
  <si>
    <t>Grasses and/or weeds with flow depth equal to vegetation height, or irregular shrub growth across the floodplain.</t>
  </si>
  <si>
    <t>Grass and/or weeds more than twice the height of flow depth; or significant shrub growth, woody weeds, or other inflexible vegetation growing across the floodplain.</t>
  </si>
  <si>
    <t>Dense bushy shrub growth, or heavy stands of trees with understorey vegetation and a few fallen trees, or a heavy stand of trees with branches below flood level.</t>
  </si>
  <si>
    <t>N1 - Irregularity</t>
  </si>
  <si>
    <t>N2 - Variation in channel cross-section</t>
  </si>
  <si>
    <t>N3 - Obstructions</t>
  </si>
  <si>
    <t>N3' - Obstructions</t>
  </si>
  <si>
    <t>N1' - Cross-sectional irregularity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</si>
</sst>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4" x14ac:knownFonts="1">
    <font>
      <sz val="11"/>
      <color rgb="FF000000"/>
      <name val="Calibri"/>
      <family val="2"/>
      <charset val="1"/>
    </font>
    <font>
      <b/>
      <sz val="11"/>
      <color indexed="8"/>
      <name val="Calibri"/>
      <family val="2"/>
      <charset val="1"/>
    </font>
    <font>
      <u/>
      <sz val="11"/>
      <color rgb="FF000000"/>
      <name val="Calibri"/>
      <family val="2"/>
    </font>
    <font>
      <sz val="11"/>
      <color rgb="FF000000"/>
      <name val="Calibri"/>
      <family val="2"/>
    </font>
  </fonts>
  <fills count="9">
    <fill>
      <patternFill patternType="none"/>
    </fill>
    <fill>
      <patternFill patternType="gray125"/>
    </fill>
    <fill>
      <patternFill patternType="solid">
        <fgColor indexed="27"/>
        <bgColor indexed="27"/>
      </patternFill>
    </fill>
    <fill>
      <patternFill patternType="solid">
        <fgColor indexed="43"/>
        <bgColor indexed="26"/>
      </patternFill>
    </fill>
    <fill>
      <patternFill patternType="solid">
        <fgColor indexed="22"/>
        <bgColor indexed="22"/>
      </patternFill>
    </fill>
    <fill>
      <patternFill patternType="solid">
        <fgColor rgb="FF92D050"/>
        <bgColor indexed="45"/>
      </patternFill>
    </fill>
    <fill>
      <patternFill patternType="solid">
        <fgColor rgb="FF92D050"/>
        <bgColor indexed="64"/>
      </patternFill>
    </fill>
    <fill>
      <patternFill patternType="solid">
        <fgColor rgb="FFFFC000"/>
        <bgColor indexed="64"/>
      </patternFill>
    </fill>
    <fill>
      <patternFill patternType="solid">
        <fgColor rgb="FFFFC000"/>
        <bgColor indexed="45"/>
      </patternFill>
    </fill>
  </fills>
  <borders count="8">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1" fillId="0" borderId="0" xfId="0" applyFont="1"/>
    <xf numFmtId="0" fontId="1" fillId="0" borderId="0" xfId="0" applyFont="1" applyAlignment="1">
      <alignment horizontal="center"/>
    </xf>
    <xf numFmtId="164"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vertical="center"/>
    </xf>
    <xf numFmtId="0" fontId="1" fillId="2" borderId="0" xfId="0" applyFont="1" applyFill="1" applyAlignment="1">
      <alignment vertical="center"/>
    </xf>
    <xf numFmtId="0" fontId="1" fillId="2" borderId="0" xfId="0" applyFont="1" applyFill="1" applyAlignment="1">
      <alignment horizontal="center"/>
    </xf>
    <xf numFmtId="0" fontId="0" fillId="2" borderId="0" xfId="0" applyFill="1" applyAlignment="1">
      <alignment horizontal="center" vertical="center"/>
    </xf>
    <xf numFmtId="0" fontId="0" fillId="2" borderId="0" xfId="0" applyFill="1"/>
    <xf numFmtId="0" fontId="0" fillId="2" borderId="0" xfId="0" applyFill="1" applyAlignment="1">
      <alignment vertical="center" wrapText="1"/>
    </xf>
    <xf numFmtId="0" fontId="1" fillId="2" borderId="0" xfId="0" applyFont="1" applyFill="1" applyAlignment="1">
      <alignment horizontal="right"/>
    </xf>
    <xf numFmtId="0" fontId="1" fillId="3" borderId="1" xfId="0" applyFont="1" applyFill="1" applyBorder="1" applyAlignment="1">
      <alignment horizontal="center"/>
    </xf>
    <xf numFmtId="0" fontId="1" fillId="2" borderId="0" xfId="0" applyFont="1" applyFill="1" applyAlignment="1">
      <alignment vertical="center" wrapText="1"/>
    </xf>
    <xf numFmtId="0" fontId="1" fillId="2" borderId="0" xfId="0" applyFont="1" applyFill="1" applyAlignment="1">
      <alignment horizontal="center" vertical="center"/>
    </xf>
    <xf numFmtId="0" fontId="1" fillId="2" borderId="0" xfId="0" applyFont="1" applyFill="1"/>
    <xf numFmtId="0" fontId="0" fillId="2" borderId="0" xfId="0" applyFill="1" applyAlignment="1">
      <alignment horizontal="center"/>
    </xf>
    <xf numFmtId="0" fontId="1" fillId="4" borderId="0" xfId="0" applyFont="1" applyFill="1" applyAlignment="1">
      <alignment vertical="center"/>
    </xf>
    <xf numFmtId="0" fontId="0" fillId="4" borderId="0" xfId="0" applyFill="1" applyAlignment="1">
      <alignment horizontal="center"/>
    </xf>
    <xf numFmtId="0" fontId="0" fillId="4" borderId="0" xfId="0" applyFill="1" applyAlignment="1">
      <alignment horizontal="center" vertical="center"/>
    </xf>
    <xf numFmtId="0" fontId="0" fillId="4" borderId="0" xfId="0" applyFill="1"/>
    <xf numFmtId="0" fontId="0" fillId="4" borderId="0" xfId="0" applyFill="1" applyAlignment="1">
      <alignment vertical="center" wrapText="1"/>
    </xf>
    <xf numFmtId="0" fontId="1" fillId="4" borderId="0" xfId="0" applyFont="1" applyFill="1" applyAlignment="1">
      <alignment horizontal="right"/>
    </xf>
    <xf numFmtId="0" fontId="1" fillId="3" borderId="0" xfId="0" applyFont="1" applyFill="1" applyAlignment="1">
      <alignment horizontal="center"/>
    </xf>
    <xf numFmtId="0" fontId="1" fillId="4" borderId="0" xfId="0" applyFont="1" applyFill="1" applyAlignment="1">
      <alignment horizontal="center"/>
    </xf>
    <xf numFmtId="0" fontId="1" fillId="4" borderId="0" xfId="0" applyFont="1" applyFill="1" applyAlignment="1">
      <alignment horizontal="center" vertical="center"/>
    </xf>
    <xf numFmtId="0" fontId="1" fillId="4" borderId="0" xfId="0" applyFont="1" applyFill="1" applyAlignment="1">
      <alignment vertical="center" wrapText="1"/>
    </xf>
    <xf numFmtId="0" fontId="1" fillId="4" borderId="0" xfId="0" applyFont="1" applyFill="1"/>
    <xf numFmtId="0" fontId="1" fillId="0" borderId="0" xfId="0" applyFont="1" applyBorder="1" applyAlignment="1">
      <alignment horizontal="center"/>
    </xf>
    <xf numFmtId="2" fontId="0" fillId="0" borderId="0" xfId="0" applyNumberFormat="1" applyAlignment="1">
      <alignment horizontal="center" vertical="center"/>
    </xf>
    <xf numFmtId="2" fontId="0" fillId="2" borderId="0" xfId="0" applyNumberFormat="1" applyFill="1" applyAlignment="1">
      <alignment horizontal="center" vertical="center"/>
    </xf>
    <xf numFmtId="164" fontId="0" fillId="4" borderId="0" xfId="0" applyNumberFormat="1" applyFill="1" applyAlignment="1">
      <alignment horizontal="center" vertical="center"/>
    </xf>
    <xf numFmtId="164" fontId="0" fillId="2" borderId="0" xfId="0" applyNumberFormat="1" applyFill="1" applyAlignment="1">
      <alignment horizontal="center" vertical="center"/>
    </xf>
    <xf numFmtId="2" fontId="0" fillId="4" borderId="0" xfId="0" applyNumberFormat="1" applyFill="1"/>
    <xf numFmtId="0" fontId="1" fillId="0" borderId="3" xfId="0" applyFont="1" applyFill="1" applyBorder="1" applyAlignment="1">
      <alignment horizontal="right"/>
    </xf>
    <xf numFmtId="164" fontId="1" fillId="2" borderId="4" xfId="0" applyNumberFormat="1" applyFont="1" applyFill="1" applyBorder="1" applyAlignment="1">
      <alignment horizontal="center" vertical="center"/>
    </xf>
    <xf numFmtId="0" fontId="1" fillId="2" borderId="4" xfId="0" applyFont="1" applyFill="1" applyBorder="1" applyAlignment="1">
      <alignment vertical="center"/>
    </xf>
    <xf numFmtId="164" fontId="0" fillId="2" borderId="4" xfId="0" applyNumberFormat="1" applyFill="1" applyBorder="1" applyAlignment="1">
      <alignment horizontal="center" vertical="center"/>
    </xf>
    <xf numFmtId="0" fontId="0" fillId="2" borderId="4" xfId="0" applyFont="1" applyFill="1" applyBorder="1" applyAlignment="1">
      <alignment vertical="center"/>
    </xf>
    <xf numFmtId="164" fontId="1" fillId="4" borderId="4" xfId="0" applyNumberFormat="1" applyFont="1" applyFill="1" applyBorder="1" applyAlignment="1">
      <alignment horizontal="center" vertical="center"/>
    </xf>
    <xf numFmtId="0" fontId="1" fillId="4" borderId="4" xfId="0" applyFont="1" applyFill="1" applyBorder="1" applyAlignment="1">
      <alignment vertical="center"/>
    </xf>
    <xf numFmtId="0" fontId="1" fillId="4" borderId="4" xfId="0" applyFont="1" applyFill="1" applyBorder="1" applyAlignment="1">
      <alignment vertical="center" wrapText="1"/>
    </xf>
    <xf numFmtId="164" fontId="0" fillId="4" borderId="4" xfId="0" applyNumberFormat="1" applyFill="1" applyBorder="1" applyAlignment="1">
      <alignment horizontal="center" vertical="center"/>
    </xf>
    <xf numFmtId="0" fontId="0" fillId="4" borderId="4" xfId="0" applyFont="1" applyFill="1" applyBorder="1" applyAlignment="1">
      <alignment vertical="center"/>
    </xf>
    <xf numFmtId="0" fontId="0" fillId="4" borderId="4" xfId="0" applyFont="1" applyFill="1" applyBorder="1" applyAlignment="1">
      <alignment vertical="center" wrapText="1"/>
    </xf>
    <xf numFmtId="0" fontId="1" fillId="2" borderId="4" xfId="0" applyFont="1" applyFill="1" applyBorder="1" applyAlignment="1">
      <alignment vertical="center" wrapText="1"/>
    </xf>
    <xf numFmtId="0" fontId="0" fillId="2" borderId="4" xfId="0" applyFont="1" applyFill="1" applyBorder="1" applyAlignment="1">
      <alignment vertical="center" wrapText="1"/>
    </xf>
    <xf numFmtId="0" fontId="0" fillId="4" borderId="4" xfId="0" applyFill="1" applyBorder="1" applyAlignment="1">
      <alignment vertical="center" wrapText="1"/>
    </xf>
    <xf numFmtId="0" fontId="0" fillId="2" borderId="4" xfId="0" applyFill="1" applyBorder="1" applyAlignment="1">
      <alignment vertical="center" wrapText="1"/>
    </xf>
    <xf numFmtId="2" fontId="1" fillId="4" borderId="4" xfId="0" applyNumberFormat="1" applyFont="1" applyFill="1" applyBorder="1" applyAlignment="1">
      <alignment horizontal="center" vertical="center"/>
    </xf>
    <xf numFmtId="2" fontId="0" fillId="4" borderId="4" xfId="0" applyNumberFormat="1" applyFill="1" applyBorder="1" applyAlignment="1">
      <alignment horizontal="center" vertical="center"/>
    </xf>
    <xf numFmtId="0" fontId="0" fillId="4" borderId="4" xfId="0" applyFont="1" applyFill="1" applyBorder="1" applyAlignment="1">
      <alignment horizontal="left" vertical="center"/>
    </xf>
    <xf numFmtId="1" fontId="1" fillId="5" borderId="2" xfId="0" applyNumberFormat="1" applyFont="1" applyFill="1" applyBorder="1" applyAlignment="1">
      <alignment horizontal="center"/>
    </xf>
    <xf numFmtId="165" fontId="1" fillId="8" borderId="2" xfId="0" applyNumberFormat="1" applyFont="1" applyFill="1" applyBorder="1" applyAlignment="1">
      <alignment horizontal="center"/>
    </xf>
    <xf numFmtId="0" fontId="1" fillId="7" borderId="0" xfId="0" applyFont="1" applyFill="1" applyAlignment="1">
      <alignment horizontal="center"/>
    </xf>
    <xf numFmtId="0" fontId="1" fillId="6" borderId="0" xfId="0" applyFont="1" applyFill="1" applyAlignment="1">
      <alignment horizontal="center"/>
    </xf>
    <xf numFmtId="0" fontId="0" fillId="4" borderId="5"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10" workbookViewId="0">
      <selection activeCell="F14" sqref="F14"/>
    </sheetView>
  </sheetViews>
  <sheetFormatPr baseColWidth="10" defaultColWidth="10.5703125" defaultRowHeight="15" x14ac:dyDescent="0.25"/>
  <cols>
    <col min="1" max="1" width="10.5703125" style="1"/>
    <col min="2" max="2" width="10.5703125" style="2"/>
    <col min="3" max="3" width="3.7109375" style="2" customWidth="1"/>
    <col min="4" max="4" width="11.42578125" style="32" customWidth="1"/>
    <col min="5" max="5" width="11.7109375" style="32" customWidth="1"/>
    <col min="6" max="6" width="27.140625" style="4" bestFit="1" customWidth="1"/>
    <col min="7" max="7" width="116.28515625" style="5" customWidth="1"/>
    <col min="8" max="8" width="10.5703125" style="5"/>
    <col min="9" max="9" width="79.140625" style="6" customWidth="1"/>
  </cols>
  <sheetData>
    <row r="1" spans="1:9" x14ac:dyDescent="0.25">
      <c r="A1" t="s">
        <v>20</v>
      </c>
      <c r="B1" s="7"/>
      <c r="C1" s="7"/>
      <c r="F1" s="8"/>
      <c r="G1" s="6"/>
    </row>
    <row r="2" spans="1:9" x14ac:dyDescent="0.25">
      <c r="A2" t="s">
        <v>56</v>
      </c>
      <c r="B2" s="7"/>
      <c r="C2" s="7"/>
      <c r="F2" s="8"/>
      <c r="G2" s="6"/>
    </row>
    <row r="3" spans="1:9" x14ac:dyDescent="0.25">
      <c r="A3"/>
      <c r="B3" s="7"/>
      <c r="C3" s="7"/>
      <c r="F3" s="8"/>
      <c r="G3" s="6"/>
    </row>
    <row r="4" spans="1:9" x14ac:dyDescent="0.25">
      <c r="A4"/>
      <c r="B4" t="s">
        <v>22</v>
      </c>
      <c r="C4" s="7"/>
      <c r="F4" s="8"/>
      <c r="G4" s="6"/>
    </row>
    <row r="5" spans="1:9" s="12" customFormat="1" x14ac:dyDescent="0.25">
      <c r="A5" s="9" t="s">
        <v>24</v>
      </c>
      <c r="B5" s="10"/>
      <c r="C5" s="10"/>
      <c r="D5" s="33"/>
      <c r="E5" s="33"/>
      <c r="G5" s="13"/>
      <c r="H5" s="11"/>
      <c r="I5" s="13"/>
    </row>
    <row r="6" spans="1:9" s="18" customFormat="1" x14ac:dyDescent="0.25">
      <c r="A6" s="14" t="s">
        <v>0</v>
      </c>
      <c r="B6" s="15">
        <v>5</v>
      </c>
      <c r="C6" s="10"/>
      <c r="D6" s="38" t="s">
        <v>25</v>
      </c>
      <c r="E6" s="38" t="s">
        <v>26</v>
      </c>
      <c r="F6" s="39" t="s">
        <v>31</v>
      </c>
      <c r="G6" s="16"/>
      <c r="H6" s="17"/>
      <c r="I6" s="16"/>
    </row>
    <row r="7" spans="1:9" s="12" customFormat="1" x14ac:dyDescent="0.25">
      <c r="B7" s="19"/>
      <c r="C7" s="19"/>
      <c r="D7" s="40">
        <v>1.71428571428571</v>
      </c>
      <c r="E7" s="40">
        <v>2.5714285714285698</v>
      </c>
      <c r="F7" s="41" t="s">
        <v>32</v>
      </c>
      <c r="G7" s="13"/>
      <c r="H7" s="11"/>
      <c r="I7" s="13"/>
    </row>
    <row r="8" spans="1:9" s="12" customFormat="1" x14ac:dyDescent="0.25">
      <c r="B8" s="19"/>
      <c r="C8" s="19"/>
      <c r="D8" s="40">
        <v>3.5714285714285698</v>
      </c>
      <c r="E8" s="40">
        <v>4.5714285714285703</v>
      </c>
      <c r="F8" s="41" t="s">
        <v>33</v>
      </c>
      <c r="G8" s="13"/>
      <c r="H8" s="11"/>
      <c r="I8" s="13"/>
    </row>
    <row r="9" spans="1:9" s="12" customFormat="1" x14ac:dyDescent="0.25">
      <c r="B9" s="19"/>
      <c r="C9" s="19"/>
      <c r="D9" s="40">
        <v>3.71428571428571</v>
      </c>
      <c r="E9" s="40">
        <v>5</v>
      </c>
      <c r="F9" s="41" t="s">
        <v>34</v>
      </c>
      <c r="G9" s="13"/>
      <c r="H9" s="11"/>
      <c r="I9" s="13"/>
    </row>
    <row r="10" spans="1:9" s="12" customFormat="1" x14ac:dyDescent="0.25">
      <c r="B10" s="19"/>
      <c r="C10" s="19"/>
      <c r="D10" s="40">
        <v>4</v>
      </c>
      <c r="E10" s="40">
        <v>5</v>
      </c>
      <c r="F10" s="41" t="s">
        <v>50</v>
      </c>
      <c r="G10" s="13"/>
      <c r="H10" s="11"/>
      <c r="I10" s="13"/>
    </row>
    <row r="11" spans="1:9" s="12" customFormat="1" x14ac:dyDescent="0.25">
      <c r="B11" s="19"/>
      <c r="C11" s="19"/>
      <c r="D11" s="40">
        <v>4.28571428571429</v>
      </c>
      <c r="E11" s="40">
        <v>7.1428571428571397</v>
      </c>
      <c r="F11" s="41" t="s">
        <v>51</v>
      </c>
      <c r="G11" s="13"/>
      <c r="H11" s="11"/>
      <c r="I11" s="13"/>
    </row>
    <row r="12" spans="1:9" s="12" customFormat="1" x14ac:dyDescent="0.25">
      <c r="B12" s="19"/>
      <c r="C12" s="19"/>
      <c r="D12" s="40">
        <v>5.71428571428571</v>
      </c>
      <c r="E12" s="40">
        <v>10</v>
      </c>
      <c r="F12" s="41" t="s">
        <v>35</v>
      </c>
      <c r="G12" s="13"/>
      <c r="H12" s="11"/>
      <c r="I12" s="13"/>
    </row>
    <row r="13" spans="1:9" s="23" customFormat="1" x14ac:dyDescent="0.25">
      <c r="A13" s="20" t="s">
        <v>86</v>
      </c>
      <c r="B13" s="21"/>
      <c r="C13" s="21"/>
      <c r="D13" s="34"/>
      <c r="E13" s="34"/>
      <c r="G13" s="24"/>
      <c r="H13" s="22"/>
      <c r="I13" s="24"/>
    </row>
    <row r="14" spans="1:9" s="30" customFormat="1" ht="33" customHeight="1" x14ac:dyDescent="0.25">
      <c r="A14" s="25" t="s">
        <v>1</v>
      </c>
      <c r="B14" s="26">
        <v>1</v>
      </c>
      <c r="C14" s="27"/>
      <c r="D14" s="42" t="s">
        <v>25</v>
      </c>
      <c r="E14" s="42" t="s">
        <v>26</v>
      </c>
      <c r="F14" s="44" t="s">
        <v>60</v>
      </c>
      <c r="G14" s="44" t="s">
        <v>48</v>
      </c>
      <c r="H14" s="28"/>
      <c r="I14" s="29"/>
    </row>
    <row r="15" spans="1:9" s="23" customFormat="1" x14ac:dyDescent="0.25">
      <c r="B15" s="21"/>
      <c r="C15" s="21"/>
      <c r="D15" s="45">
        <v>0</v>
      </c>
      <c r="E15" s="45">
        <v>0</v>
      </c>
      <c r="F15" s="46" t="s">
        <v>49</v>
      </c>
      <c r="G15" s="47" t="s">
        <v>57</v>
      </c>
      <c r="H15" s="22"/>
      <c r="I15" s="24"/>
    </row>
    <row r="16" spans="1:9" s="23" customFormat="1" x14ac:dyDescent="0.25">
      <c r="B16" s="21"/>
      <c r="C16" s="21"/>
      <c r="D16" s="45">
        <v>0.5</v>
      </c>
      <c r="E16" s="45">
        <v>2.5</v>
      </c>
      <c r="F16" s="46" t="s">
        <v>36</v>
      </c>
      <c r="G16" s="47" t="s">
        <v>58</v>
      </c>
      <c r="H16" s="22"/>
      <c r="I16" s="24"/>
    </row>
    <row r="17" spans="1:9" s="23" customFormat="1" x14ac:dyDescent="0.25">
      <c r="B17" s="21"/>
      <c r="C17" s="21"/>
      <c r="D17" s="45">
        <v>3</v>
      </c>
      <c r="E17" s="45">
        <v>5</v>
      </c>
      <c r="F17" s="46" t="s">
        <v>29</v>
      </c>
      <c r="G17" s="47" t="s">
        <v>59</v>
      </c>
      <c r="H17" s="22"/>
      <c r="I17" s="24"/>
    </row>
    <row r="18" spans="1:9" s="23" customFormat="1" x14ac:dyDescent="0.25">
      <c r="B18" s="21"/>
      <c r="C18" s="21"/>
      <c r="D18" s="45">
        <v>5.5</v>
      </c>
      <c r="E18" s="45">
        <v>10</v>
      </c>
      <c r="F18" s="46" t="s">
        <v>38</v>
      </c>
      <c r="G18" s="47" t="s">
        <v>65</v>
      </c>
      <c r="H18" s="22"/>
      <c r="I18" s="24"/>
    </row>
    <row r="19" spans="1:9" s="12" customFormat="1" x14ac:dyDescent="0.25">
      <c r="A19" s="9" t="s">
        <v>61</v>
      </c>
      <c r="B19" s="19"/>
      <c r="C19" s="19"/>
      <c r="D19" s="35"/>
      <c r="E19" s="35"/>
      <c r="G19" s="13"/>
      <c r="H19" s="11"/>
      <c r="I19" s="13"/>
    </row>
    <row r="20" spans="1:9" s="18" customFormat="1" ht="30" x14ac:dyDescent="0.25">
      <c r="A20" s="14" t="s">
        <v>2</v>
      </c>
      <c r="B20" s="26">
        <v>0</v>
      </c>
      <c r="C20" s="10"/>
      <c r="D20" s="38" t="s">
        <v>25</v>
      </c>
      <c r="E20" s="38" t="s">
        <v>26</v>
      </c>
      <c r="F20" s="48" t="s">
        <v>87</v>
      </c>
      <c r="G20" s="48" t="s">
        <v>48</v>
      </c>
      <c r="H20" s="17"/>
      <c r="I20" s="16"/>
    </row>
    <row r="21" spans="1:9" s="12" customFormat="1" x14ac:dyDescent="0.25">
      <c r="B21" s="19"/>
      <c r="C21" s="19"/>
      <c r="D21" s="40">
        <v>0</v>
      </c>
      <c r="E21" s="40">
        <v>0</v>
      </c>
      <c r="F21" s="41" t="s">
        <v>46</v>
      </c>
      <c r="G21" s="49" t="s">
        <v>63</v>
      </c>
      <c r="H21" s="11"/>
      <c r="I21" s="13"/>
    </row>
    <row r="22" spans="1:9" s="12" customFormat="1" x14ac:dyDescent="0.25">
      <c r="B22" s="19"/>
      <c r="C22" s="19"/>
      <c r="D22" s="40">
        <v>0.66666666666666696</v>
      </c>
      <c r="E22" s="40">
        <v>3.3333333333333299</v>
      </c>
      <c r="F22" s="41" t="s">
        <v>62</v>
      </c>
      <c r="G22" s="49" t="s">
        <v>64</v>
      </c>
      <c r="H22" s="11"/>
      <c r="I22" s="13"/>
    </row>
    <row r="23" spans="1:9" s="12" customFormat="1" x14ac:dyDescent="0.25">
      <c r="B23" s="19"/>
      <c r="C23" s="19"/>
      <c r="D23" s="40">
        <v>6.6666666666666696</v>
      </c>
      <c r="E23" s="40">
        <v>10</v>
      </c>
      <c r="F23" s="41" t="s">
        <v>47</v>
      </c>
      <c r="G23" s="49" t="s">
        <v>66</v>
      </c>
      <c r="H23" s="11"/>
      <c r="I23" s="13"/>
    </row>
    <row r="24" spans="1:9" s="23" customFormat="1" x14ac:dyDescent="0.25">
      <c r="A24" s="20" t="s">
        <v>45</v>
      </c>
      <c r="B24" s="21"/>
      <c r="C24" s="21"/>
      <c r="D24" s="34"/>
      <c r="E24" s="34"/>
      <c r="G24" s="24"/>
      <c r="H24" s="22"/>
      <c r="I24" s="24"/>
    </row>
    <row r="25" spans="1:9" s="30" customFormat="1" x14ac:dyDescent="0.25">
      <c r="A25" s="25" t="s">
        <v>3</v>
      </c>
      <c r="B25" s="26">
        <v>0.5</v>
      </c>
      <c r="C25" s="27"/>
      <c r="D25" s="42" t="s">
        <v>25</v>
      </c>
      <c r="E25" s="42" t="s">
        <v>26</v>
      </c>
      <c r="F25" s="43" t="s">
        <v>88</v>
      </c>
      <c r="G25" s="44" t="s">
        <v>48</v>
      </c>
      <c r="H25" s="28"/>
      <c r="I25" s="29"/>
    </row>
    <row r="26" spans="1:9" s="23" customFormat="1" x14ac:dyDescent="0.25">
      <c r="B26" s="21"/>
      <c r="C26" s="21"/>
      <c r="D26" s="45">
        <v>0</v>
      </c>
      <c r="E26" s="45">
        <v>0.8</v>
      </c>
      <c r="F26" s="46" t="s">
        <v>39</v>
      </c>
      <c r="G26" s="59" t="s">
        <v>67</v>
      </c>
      <c r="H26" s="22"/>
      <c r="I26" s="24"/>
    </row>
    <row r="27" spans="1:9" s="23" customFormat="1" x14ac:dyDescent="0.25">
      <c r="B27" s="21"/>
      <c r="C27" s="21"/>
      <c r="D27" s="45">
        <v>1</v>
      </c>
      <c r="E27" s="45">
        <v>3</v>
      </c>
      <c r="F27" s="46" t="s">
        <v>36</v>
      </c>
      <c r="G27" s="60"/>
      <c r="H27" s="22"/>
      <c r="I27" s="24"/>
    </row>
    <row r="28" spans="1:9" s="23" customFormat="1" x14ac:dyDescent="0.25">
      <c r="B28" s="21"/>
      <c r="C28" s="21"/>
      <c r="D28" s="45">
        <v>4</v>
      </c>
      <c r="E28" s="45">
        <v>6</v>
      </c>
      <c r="F28" s="46" t="s">
        <v>37</v>
      </c>
      <c r="G28" s="60"/>
      <c r="H28" s="22"/>
      <c r="I28" s="24"/>
    </row>
    <row r="29" spans="1:9" s="23" customFormat="1" x14ac:dyDescent="0.25">
      <c r="B29" s="21"/>
      <c r="C29" s="21"/>
      <c r="D29" s="45">
        <v>8</v>
      </c>
      <c r="E29" s="45">
        <v>10</v>
      </c>
      <c r="F29" s="46" t="s">
        <v>38</v>
      </c>
      <c r="G29" s="61"/>
      <c r="H29" s="22"/>
      <c r="I29" s="24"/>
    </row>
    <row r="30" spans="1:9" s="12" customFormat="1" x14ac:dyDescent="0.25">
      <c r="A30" s="9" t="s">
        <v>44</v>
      </c>
      <c r="B30" s="19"/>
      <c r="C30" s="19"/>
      <c r="D30" s="35"/>
      <c r="E30" s="35"/>
      <c r="G30" s="13"/>
      <c r="H30" s="11"/>
      <c r="I30" s="13"/>
    </row>
    <row r="31" spans="1:9" s="18" customFormat="1" x14ac:dyDescent="0.25">
      <c r="A31" s="14" t="s">
        <v>4</v>
      </c>
      <c r="B31" s="26">
        <v>0</v>
      </c>
      <c r="C31" s="10"/>
      <c r="D31" s="38" t="s">
        <v>25</v>
      </c>
      <c r="E31" s="38" t="s">
        <v>26</v>
      </c>
      <c r="F31" s="39" t="s">
        <v>44</v>
      </c>
      <c r="G31" s="39" t="s">
        <v>48</v>
      </c>
      <c r="H31" s="17"/>
      <c r="I31" s="16"/>
    </row>
    <row r="32" spans="1:9" s="12" customFormat="1" x14ac:dyDescent="0.25">
      <c r="B32" s="19"/>
      <c r="C32" s="19"/>
      <c r="D32" s="40">
        <v>0</v>
      </c>
      <c r="E32" s="40">
        <v>0</v>
      </c>
      <c r="F32" s="41" t="s">
        <v>39</v>
      </c>
      <c r="G32" s="49"/>
      <c r="H32" s="11"/>
      <c r="I32" s="13"/>
    </row>
    <row r="33" spans="1:9" s="12" customFormat="1" ht="30" x14ac:dyDescent="0.25">
      <c r="B33" s="19"/>
      <c r="C33" s="19"/>
      <c r="D33" s="40">
        <v>0.2</v>
      </c>
      <c r="E33" s="40">
        <v>1</v>
      </c>
      <c r="F33" s="41" t="s">
        <v>40</v>
      </c>
      <c r="G33" s="49" t="s">
        <v>68</v>
      </c>
      <c r="H33" s="11"/>
      <c r="I33" s="13"/>
    </row>
    <row r="34" spans="1:9" s="12" customFormat="1" ht="30" x14ac:dyDescent="0.25">
      <c r="B34" s="19"/>
      <c r="C34" s="19"/>
      <c r="D34" s="40">
        <v>2.5</v>
      </c>
      <c r="E34" s="40">
        <v>5</v>
      </c>
      <c r="F34" s="41" t="s">
        <v>41</v>
      </c>
      <c r="G34" s="49" t="s">
        <v>69</v>
      </c>
      <c r="H34" s="11"/>
      <c r="I34" s="13"/>
    </row>
    <row r="35" spans="1:9" s="12" customFormat="1" ht="30" x14ac:dyDescent="0.25">
      <c r="B35" s="19"/>
      <c r="C35" s="19"/>
      <c r="D35" s="40">
        <v>2.5</v>
      </c>
      <c r="E35" s="40">
        <v>5</v>
      </c>
      <c r="F35" s="41" t="s">
        <v>42</v>
      </c>
      <c r="G35" s="49" t="s">
        <v>70</v>
      </c>
      <c r="H35" s="11"/>
      <c r="I35" s="13"/>
    </row>
    <row r="36" spans="1:9" s="12" customFormat="1" ht="30" x14ac:dyDescent="0.25">
      <c r="B36" s="19"/>
      <c r="C36" s="19"/>
      <c r="D36" s="40">
        <v>5</v>
      </c>
      <c r="E36" s="40">
        <v>10</v>
      </c>
      <c r="F36" s="41" t="s">
        <v>43</v>
      </c>
      <c r="G36" s="49" t="s">
        <v>71</v>
      </c>
      <c r="H36" s="11"/>
      <c r="I36" s="13"/>
    </row>
    <row r="37" spans="1:9" s="23" customFormat="1" x14ac:dyDescent="0.25">
      <c r="A37" s="20" t="s">
        <v>28</v>
      </c>
      <c r="B37" s="21"/>
      <c r="C37" s="21"/>
      <c r="D37" s="36"/>
      <c r="E37" s="36"/>
      <c r="G37" s="28"/>
      <c r="H37" s="22"/>
      <c r="I37" s="24"/>
    </row>
    <row r="38" spans="1:9" s="30" customFormat="1" x14ac:dyDescent="0.25">
      <c r="A38" s="25" t="s">
        <v>5</v>
      </c>
      <c r="B38" s="26">
        <v>1</v>
      </c>
      <c r="C38" s="27"/>
      <c r="D38" s="36"/>
      <c r="E38" s="52" t="s">
        <v>27</v>
      </c>
      <c r="F38" s="43" t="s">
        <v>28</v>
      </c>
      <c r="G38" s="43" t="s">
        <v>30</v>
      </c>
      <c r="H38" s="28"/>
      <c r="I38" s="29"/>
    </row>
    <row r="39" spans="1:9" s="23" customFormat="1" x14ac:dyDescent="0.25">
      <c r="B39" s="21"/>
      <c r="C39" s="21"/>
      <c r="D39" s="36"/>
      <c r="E39" s="53">
        <v>1</v>
      </c>
      <c r="F39" s="46" t="s">
        <v>36</v>
      </c>
      <c r="G39" s="54" t="s">
        <v>6</v>
      </c>
      <c r="H39" s="22"/>
      <c r="I39" s="24"/>
    </row>
    <row r="40" spans="1:9" s="23" customFormat="1" x14ac:dyDescent="0.25">
      <c r="B40" s="21"/>
      <c r="C40" s="21"/>
      <c r="D40" s="36"/>
      <c r="E40" s="53">
        <v>1.1499999999999999</v>
      </c>
      <c r="F40" s="46" t="s">
        <v>37</v>
      </c>
      <c r="G40" s="54" t="s">
        <v>7</v>
      </c>
      <c r="H40" s="22"/>
      <c r="I40" s="24"/>
    </row>
    <row r="41" spans="1:9" s="23" customFormat="1" x14ac:dyDescent="0.25">
      <c r="B41" s="21"/>
      <c r="C41" s="21"/>
      <c r="D41" s="36"/>
      <c r="E41" s="53">
        <v>1.3</v>
      </c>
      <c r="F41" s="46" t="s">
        <v>38</v>
      </c>
      <c r="G41" s="54" t="s">
        <v>8</v>
      </c>
      <c r="H41" s="22"/>
      <c r="I41" s="24"/>
    </row>
    <row r="42" spans="1:9" x14ac:dyDescent="0.25">
      <c r="A42"/>
      <c r="B42"/>
      <c r="C42" s="7"/>
    </row>
    <row r="43" spans="1:9" x14ac:dyDescent="0.25">
      <c r="A43" s="58" t="s">
        <v>19</v>
      </c>
      <c r="B43" s="58"/>
      <c r="E43" s="57" t="s">
        <v>18</v>
      </c>
      <c r="F43" s="57"/>
    </row>
    <row r="44" spans="1:9" x14ac:dyDescent="0.25">
      <c r="A44" s="1" t="s">
        <v>14</v>
      </c>
      <c r="B44" s="7"/>
      <c r="C44" s="31"/>
      <c r="E44" s="1" t="s">
        <v>13</v>
      </c>
      <c r="F44" s="7"/>
    </row>
    <row r="45" spans="1:9" x14ac:dyDescent="0.25">
      <c r="A45" s="37" t="s">
        <v>12</v>
      </c>
      <c r="B45" s="55">
        <f>1/(B38*(B6*0.07/10+B14*0.02/10+B20*0.015/10+B25*0.05/10+B31*0.1/10))</f>
        <v>25.316455696202528</v>
      </c>
      <c r="C45" s="31"/>
      <c r="E45" s="37" t="s">
        <v>15</v>
      </c>
      <c r="F45" s="56">
        <f>1/B45</f>
        <v>3.9500000000000007E-2</v>
      </c>
    </row>
  </sheetData>
  <mergeCells count="3">
    <mergeCell ref="E43:F43"/>
    <mergeCell ref="A43:B43"/>
    <mergeCell ref="G26:G29"/>
  </mergeCells>
  <pageMargins left="0.7" right="0.7" top="0.75" bottom="0.75" header="0.51180555555555496" footer="0.51180555555555496"/>
  <pageSetup paperSize="9" firstPageNumber="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workbookViewId="0">
      <selection activeCell="F27" sqref="F27"/>
    </sheetView>
  </sheetViews>
  <sheetFormatPr baseColWidth="10" defaultColWidth="10.5703125" defaultRowHeight="15" x14ac:dyDescent="0.25"/>
  <cols>
    <col min="1" max="1" width="10.5703125" style="1"/>
    <col min="2" max="2" width="10.5703125" style="2"/>
    <col min="3" max="3" width="3.7109375" style="2" customWidth="1"/>
    <col min="4" max="4" width="11.42578125" style="3" customWidth="1"/>
    <col min="5" max="5" width="11.7109375" style="3" customWidth="1"/>
    <col min="6" max="6" width="23.140625" style="4" customWidth="1"/>
    <col min="7" max="7" width="116.28515625" style="5" customWidth="1"/>
    <col min="8" max="8" width="10.5703125" style="5"/>
    <col min="9" max="9" width="79.140625" style="6" customWidth="1"/>
  </cols>
  <sheetData>
    <row r="1" spans="1:9" x14ac:dyDescent="0.25">
      <c r="A1" t="s">
        <v>21</v>
      </c>
      <c r="B1" s="7"/>
      <c r="C1" s="7"/>
      <c r="F1" s="8"/>
      <c r="G1" s="6"/>
    </row>
    <row r="2" spans="1:9" x14ac:dyDescent="0.25">
      <c r="A2" t="s">
        <v>56</v>
      </c>
      <c r="B2" s="7"/>
      <c r="C2" s="7"/>
      <c r="F2" s="8"/>
      <c r="G2" s="6"/>
    </row>
    <row r="3" spans="1:9" x14ac:dyDescent="0.25">
      <c r="A3"/>
      <c r="B3" s="7"/>
      <c r="C3" s="7"/>
      <c r="F3" s="8"/>
      <c r="G3" s="6"/>
    </row>
    <row r="4" spans="1:9" x14ac:dyDescent="0.25">
      <c r="A4"/>
      <c r="B4" t="s">
        <v>23</v>
      </c>
      <c r="C4" s="7"/>
      <c r="F4" s="8"/>
      <c r="G4" s="6"/>
    </row>
    <row r="5" spans="1:9" s="12" customFormat="1" x14ac:dyDescent="0.25">
      <c r="A5" s="9" t="s">
        <v>24</v>
      </c>
      <c r="B5" s="10"/>
      <c r="C5" s="10"/>
      <c r="D5" s="35"/>
      <c r="E5" s="35"/>
      <c r="G5" s="13"/>
      <c r="H5" s="11"/>
      <c r="I5" s="13"/>
    </row>
    <row r="6" spans="1:9" s="18" customFormat="1" x14ac:dyDescent="0.25">
      <c r="A6" s="14" t="s">
        <v>0</v>
      </c>
      <c r="B6" s="15">
        <v>4</v>
      </c>
      <c r="C6" s="10"/>
      <c r="D6" s="38" t="s">
        <v>25</v>
      </c>
      <c r="E6" s="38" t="s">
        <v>26</v>
      </c>
      <c r="F6" s="39" t="s">
        <v>31</v>
      </c>
      <c r="G6" s="16"/>
      <c r="H6" s="17"/>
      <c r="I6" s="16"/>
    </row>
    <row r="7" spans="1:9" s="12" customFormat="1" x14ac:dyDescent="0.25">
      <c r="B7" s="19"/>
      <c r="C7" s="19"/>
      <c r="D7" s="40">
        <v>1.71428571428571</v>
      </c>
      <c r="E7" s="40">
        <v>2.5714285714285698</v>
      </c>
      <c r="F7" s="41" t="s">
        <v>32</v>
      </c>
      <c r="G7" s="13"/>
      <c r="H7" s="11"/>
      <c r="I7" s="13"/>
    </row>
    <row r="8" spans="1:9" s="12" customFormat="1" x14ac:dyDescent="0.25">
      <c r="B8" s="19"/>
      <c r="C8" s="19"/>
      <c r="D8" s="40">
        <v>3.5714285714285698</v>
      </c>
      <c r="E8" s="40">
        <v>4.5714285714285703</v>
      </c>
      <c r="F8" s="41" t="s">
        <v>33</v>
      </c>
      <c r="G8" s="13"/>
      <c r="H8" s="11"/>
      <c r="I8" s="13"/>
    </row>
    <row r="9" spans="1:9" s="12" customFormat="1" x14ac:dyDescent="0.25">
      <c r="B9" s="19"/>
      <c r="C9" s="19"/>
      <c r="D9" s="40">
        <v>3.71428571428571</v>
      </c>
      <c r="E9" s="40">
        <v>5</v>
      </c>
      <c r="F9" s="41" t="s">
        <v>34</v>
      </c>
      <c r="G9" s="13"/>
      <c r="H9" s="11"/>
      <c r="I9" s="13"/>
    </row>
    <row r="10" spans="1:9" s="12" customFormat="1" x14ac:dyDescent="0.25">
      <c r="B10" s="19"/>
      <c r="C10" s="19"/>
      <c r="D10" s="40">
        <v>4</v>
      </c>
      <c r="E10" s="40">
        <v>5</v>
      </c>
      <c r="F10" s="41" t="s">
        <v>50</v>
      </c>
      <c r="G10" s="13"/>
      <c r="H10" s="11"/>
      <c r="I10" s="13"/>
    </row>
    <row r="11" spans="1:9" s="12" customFormat="1" x14ac:dyDescent="0.25">
      <c r="B11" s="19"/>
      <c r="C11" s="19"/>
      <c r="D11" s="40">
        <v>4.28571428571429</v>
      </c>
      <c r="E11" s="40">
        <v>7.1428571428571397</v>
      </c>
      <c r="F11" s="41" t="s">
        <v>51</v>
      </c>
      <c r="G11" s="13"/>
      <c r="H11" s="11"/>
      <c r="I11" s="13"/>
    </row>
    <row r="12" spans="1:9" s="12" customFormat="1" x14ac:dyDescent="0.25">
      <c r="B12" s="19"/>
      <c r="C12" s="19"/>
      <c r="D12" s="40">
        <v>5.71428571428571</v>
      </c>
      <c r="E12" s="40">
        <v>10</v>
      </c>
      <c r="F12" s="41" t="s">
        <v>35</v>
      </c>
      <c r="G12" s="13"/>
      <c r="H12" s="11"/>
      <c r="I12" s="13"/>
    </row>
    <row r="13" spans="1:9" s="23" customFormat="1" x14ac:dyDescent="0.25">
      <c r="A13" s="20" t="s">
        <v>55</v>
      </c>
      <c r="B13" s="21"/>
      <c r="C13" s="21"/>
      <c r="D13" s="34"/>
      <c r="E13" s="34"/>
      <c r="G13" s="24"/>
      <c r="H13" s="22"/>
      <c r="I13" s="24"/>
    </row>
    <row r="14" spans="1:9" s="30" customFormat="1" ht="30" x14ac:dyDescent="0.25">
      <c r="A14" s="25" t="s">
        <v>9</v>
      </c>
      <c r="B14" s="26">
        <v>1.5</v>
      </c>
      <c r="C14" s="27"/>
      <c r="D14" s="42" t="s">
        <v>25</v>
      </c>
      <c r="E14" s="42" t="s">
        <v>26</v>
      </c>
      <c r="F14" s="44" t="s">
        <v>90</v>
      </c>
      <c r="G14" s="43" t="s">
        <v>48</v>
      </c>
      <c r="H14" s="28"/>
      <c r="I14" s="29"/>
    </row>
    <row r="15" spans="1:9" s="23" customFormat="1" x14ac:dyDescent="0.25">
      <c r="B15" s="21"/>
      <c r="C15" s="21"/>
      <c r="D15" s="45">
        <v>0</v>
      </c>
      <c r="E15" s="45">
        <v>0</v>
      </c>
      <c r="F15" s="46" t="s">
        <v>49</v>
      </c>
      <c r="G15" s="50" t="s">
        <v>72</v>
      </c>
      <c r="H15" s="22"/>
      <c r="I15" s="24"/>
    </row>
    <row r="16" spans="1:9" s="23" customFormat="1" x14ac:dyDescent="0.25">
      <c r="B16" s="21"/>
      <c r="C16" s="21"/>
      <c r="D16" s="45">
        <v>0.5</v>
      </c>
      <c r="E16" s="45">
        <v>2.5</v>
      </c>
      <c r="F16" s="46" t="s">
        <v>36</v>
      </c>
      <c r="G16" s="50" t="s">
        <v>73</v>
      </c>
      <c r="H16" s="22"/>
      <c r="I16" s="24"/>
    </row>
    <row r="17" spans="1:9" s="23" customFormat="1" x14ac:dyDescent="0.25">
      <c r="B17" s="21"/>
      <c r="C17" s="21"/>
      <c r="D17" s="45">
        <v>3</v>
      </c>
      <c r="E17" s="45">
        <v>5</v>
      </c>
      <c r="F17" s="46" t="s">
        <v>29</v>
      </c>
      <c r="G17" s="50" t="s">
        <v>74</v>
      </c>
      <c r="H17" s="22"/>
      <c r="I17" s="24"/>
    </row>
    <row r="18" spans="1:9" s="23" customFormat="1" x14ac:dyDescent="0.25">
      <c r="B18" s="21"/>
      <c r="C18" s="21"/>
      <c r="D18" s="45">
        <v>5.5</v>
      </c>
      <c r="E18" s="45">
        <v>10</v>
      </c>
      <c r="F18" s="46" t="s">
        <v>38</v>
      </c>
      <c r="G18" s="50" t="s">
        <v>75</v>
      </c>
      <c r="H18" s="22"/>
      <c r="I18" s="24"/>
    </row>
    <row r="19" spans="1:9" s="12" customFormat="1" x14ac:dyDescent="0.25">
      <c r="A19" s="9" t="s">
        <v>54</v>
      </c>
      <c r="B19" s="19"/>
      <c r="C19" s="19"/>
      <c r="D19" s="35"/>
      <c r="E19" s="35"/>
      <c r="G19" s="13"/>
      <c r="H19" s="11"/>
      <c r="I19" s="13"/>
    </row>
    <row r="20" spans="1:9" s="18" customFormat="1" x14ac:dyDescent="0.25">
      <c r="A20" s="14" t="s">
        <v>10</v>
      </c>
      <c r="B20" s="26">
        <v>1</v>
      </c>
      <c r="C20" s="10"/>
      <c r="D20" s="38" t="s">
        <v>25</v>
      </c>
      <c r="E20" s="38" t="s">
        <v>26</v>
      </c>
      <c r="F20" s="39" t="s">
        <v>89</v>
      </c>
      <c r="G20" s="48" t="s">
        <v>48</v>
      </c>
      <c r="H20" s="17"/>
      <c r="I20" s="16"/>
    </row>
    <row r="21" spans="1:9" s="12" customFormat="1" x14ac:dyDescent="0.25">
      <c r="B21" s="19"/>
      <c r="C21" s="19"/>
      <c r="D21" s="40">
        <v>0</v>
      </c>
      <c r="E21" s="40">
        <v>1.3333333333333299</v>
      </c>
      <c r="F21" s="41" t="s">
        <v>39</v>
      </c>
      <c r="G21" s="51" t="s">
        <v>76</v>
      </c>
      <c r="H21" s="11"/>
      <c r="I21" s="13"/>
    </row>
    <row r="22" spans="1:9" s="12" customFormat="1" x14ac:dyDescent="0.25">
      <c r="B22" s="19"/>
      <c r="C22" s="19"/>
      <c r="D22" s="40">
        <v>1.6666666666666701</v>
      </c>
      <c r="E22" s="40">
        <v>6.3333333333333304</v>
      </c>
      <c r="F22" s="41" t="s">
        <v>40</v>
      </c>
      <c r="G22" s="51" t="s">
        <v>77</v>
      </c>
      <c r="H22" s="11"/>
      <c r="I22" s="13"/>
    </row>
    <row r="23" spans="1:9" s="12" customFormat="1" x14ac:dyDescent="0.25">
      <c r="B23" s="19"/>
      <c r="C23" s="19"/>
      <c r="D23" s="40">
        <v>6.6666666666666696</v>
      </c>
      <c r="E23" s="40">
        <v>10</v>
      </c>
      <c r="F23" s="41" t="s">
        <v>37</v>
      </c>
      <c r="G23" s="51" t="s">
        <v>78</v>
      </c>
      <c r="H23" s="11"/>
      <c r="I23" s="13"/>
    </row>
    <row r="24" spans="1:9" s="23" customFormat="1" x14ac:dyDescent="0.25">
      <c r="A24" s="20" t="s">
        <v>53</v>
      </c>
      <c r="B24" s="21"/>
      <c r="C24" s="21"/>
      <c r="D24" s="34"/>
      <c r="E24" s="34"/>
      <c r="G24" s="24"/>
      <c r="H24" s="22"/>
      <c r="I24" s="24"/>
    </row>
    <row r="25" spans="1:9" s="30" customFormat="1" x14ac:dyDescent="0.25">
      <c r="A25" s="25" t="s">
        <v>11</v>
      </c>
      <c r="B25" s="26">
        <v>0.5</v>
      </c>
      <c r="C25" s="27"/>
      <c r="D25" s="42" t="s">
        <v>25</v>
      </c>
      <c r="E25" s="42" t="s">
        <v>26</v>
      </c>
      <c r="F25" s="43" t="s">
        <v>53</v>
      </c>
      <c r="G25" s="43" t="s">
        <v>48</v>
      </c>
      <c r="H25" s="28"/>
      <c r="I25" s="29"/>
    </row>
    <row r="26" spans="1:9" s="23" customFormat="1" x14ac:dyDescent="0.25">
      <c r="B26" s="21"/>
      <c r="C26" s="21"/>
      <c r="D26" s="45">
        <v>0.05</v>
      </c>
      <c r="E26" s="45">
        <v>0.5</v>
      </c>
      <c r="F26" s="46" t="s">
        <v>40</v>
      </c>
      <c r="G26" s="50" t="s">
        <v>79</v>
      </c>
      <c r="H26" s="22"/>
      <c r="I26" s="24"/>
    </row>
    <row r="27" spans="1:9" s="23" customFormat="1" ht="30" x14ac:dyDescent="0.25">
      <c r="B27" s="21"/>
      <c r="C27" s="21"/>
      <c r="D27" s="45">
        <v>0.55000000000000004</v>
      </c>
      <c r="E27" s="45">
        <v>1.25</v>
      </c>
      <c r="F27" s="46" t="s">
        <v>41</v>
      </c>
      <c r="G27" s="50" t="s">
        <v>80</v>
      </c>
      <c r="H27" s="22"/>
      <c r="I27" s="24"/>
    </row>
    <row r="28" spans="1:9" s="23" customFormat="1" x14ac:dyDescent="0.25">
      <c r="B28" s="21"/>
      <c r="C28" s="21"/>
      <c r="D28" s="45">
        <v>1.25</v>
      </c>
      <c r="E28" s="45">
        <v>2.5</v>
      </c>
      <c r="F28" s="46" t="s">
        <v>81</v>
      </c>
      <c r="G28" s="50" t="s">
        <v>83</v>
      </c>
      <c r="H28" s="22"/>
      <c r="I28" s="24"/>
    </row>
    <row r="29" spans="1:9" s="23" customFormat="1" ht="30" x14ac:dyDescent="0.25">
      <c r="B29" s="21"/>
      <c r="C29" s="21"/>
      <c r="D29" s="45">
        <v>2.5</v>
      </c>
      <c r="E29" s="45">
        <v>5</v>
      </c>
      <c r="F29" s="46" t="s">
        <v>82</v>
      </c>
      <c r="G29" s="50" t="s">
        <v>84</v>
      </c>
      <c r="H29" s="22"/>
      <c r="I29" s="24"/>
    </row>
    <row r="30" spans="1:9" s="23" customFormat="1" ht="30" x14ac:dyDescent="0.25">
      <c r="B30" s="21"/>
      <c r="C30" s="21"/>
      <c r="D30" s="45">
        <v>5</v>
      </c>
      <c r="E30" s="45">
        <v>10</v>
      </c>
      <c r="F30" s="46" t="s">
        <v>52</v>
      </c>
      <c r="G30" s="50" t="s">
        <v>85</v>
      </c>
      <c r="H30" s="22"/>
      <c r="I30" s="24"/>
    </row>
    <row r="31" spans="1:9" x14ac:dyDescent="0.25">
      <c r="A31"/>
      <c r="B31"/>
      <c r="C31" s="7"/>
    </row>
    <row r="32" spans="1:9" x14ac:dyDescent="0.25">
      <c r="A32" s="58" t="s">
        <v>19</v>
      </c>
      <c r="B32" s="58"/>
      <c r="D32" s="32"/>
      <c r="E32" s="57" t="s">
        <v>18</v>
      </c>
      <c r="F32" s="57"/>
    </row>
    <row r="33" spans="1:6" x14ac:dyDescent="0.25">
      <c r="A33" s="1" t="s">
        <v>17</v>
      </c>
      <c r="B33" s="7"/>
      <c r="C33" s="31"/>
      <c r="E33" s="1" t="s">
        <v>16</v>
      </c>
      <c r="F33" s="7"/>
    </row>
    <row r="34" spans="1:6" x14ac:dyDescent="0.25">
      <c r="A34" s="37" t="s">
        <v>12</v>
      </c>
      <c r="B34" s="55">
        <f>1/(B6*0.07/10+B14*0.02/10+B20*0.03/10+B25*0.2/10)</f>
        <v>22.727272727272727</v>
      </c>
      <c r="E34" s="37" t="s">
        <v>15</v>
      </c>
      <c r="F34" s="56">
        <f>1/B34</f>
        <v>4.4000000000000004E-2</v>
      </c>
    </row>
  </sheetData>
  <mergeCells count="2">
    <mergeCell ref="A32:B32"/>
    <mergeCell ref="E32:F32"/>
  </mergeCells>
  <pageMargins left="0.7" right="0.7" top="0.75" bottom="0.75" header="0.51180555555555496" footer="0.51180555555555496"/>
  <pageSetup paperSize="0" scale="0" firstPageNumber="0" orientation="portrait" usePrinterDefaults="0"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Main Channel</vt:lpstr>
      <vt:lpstr>Floodplain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Bonnifait</dc:creator>
  <cp:lastModifiedBy>Jérôme Le Coz</cp:lastModifiedBy>
  <cp:revision>0</cp:revision>
  <dcterms:created xsi:type="dcterms:W3CDTF">2016-03-06T15:06:56Z</dcterms:created>
  <dcterms:modified xsi:type="dcterms:W3CDTF">2016-09-13T12:03:32Z</dcterms:modified>
  <dc:language>fr-FR</dc:language>
</cp:coreProperties>
</file>