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32"/>
  </bookViews>
  <sheets>
    <sheet name="Lit mineur" sheetId="1" r:id="rId1"/>
    <sheet name="Lit_majeur" sheetId="2" r:id="rId2"/>
  </sheets>
  <calcPr calcId="145621"/>
</workbook>
</file>

<file path=xl/calcChain.xml><?xml version="1.0" encoding="utf-8"?>
<calcChain xmlns="http://schemas.openxmlformats.org/spreadsheetml/2006/main">
  <c r="F34" i="2" l="1"/>
  <c r="F45" i="1"/>
  <c r="B45" i="1" l="1"/>
  <c r="B34" i="2"/>
</calcChain>
</file>

<file path=xl/sharedStrings.xml><?xml version="1.0" encoding="utf-8"?>
<sst xmlns="http://schemas.openxmlformats.org/spreadsheetml/2006/main" count="149" uniqueCount="93">
  <si>
    <t>Nb – Matériau</t>
  </si>
  <si>
    <t>Nb =</t>
  </si>
  <si>
    <t>Valeur min</t>
  </si>
  <si>
    <t>Valeur max</t>
  </si>
  <si>
    <t>Matériau (taille en mm)</t>
  </si>
  <si>
    <t>Béton</t>
  </si>
  <si>
    <t>Terre</t>
  </si>
  <si>
    <t>Sable (1 – 2)</t>
  </si>
  <si>
    <t>Graviers (2 – 64)</t>
  </si>
  <si>
    <t>Galets (64 – 256)</t>
  </si>
  <si>
    <t>Blocs (&gt; 256)</t>
  </si>
  <si>
    <t>N1 - Irrégularité des berges</t>
  </si>
  <si>
    <t>N1 =</t>
  </si>
  <si>
    <t>Descriptif</t>
  </si>
  <si>
    <t>Parois lisses</t>
  </si>
  <si>
    <t>Comparable au canal le plus lisse possible pour un matériau donné.</t>
  </si>
  <si>
    <t>Irrégularités légères</t>
  </si>
  <si>
    <t>Comparable à des canaux dragués soigneusement, dans un bon état mais avec des berges légèrement érodées ou affouillées.</t>
  </si>
  <si>
    <t>Irrégularités modérées</t>
  </si>
  <si>
    <t>Comparable à des canaux à la rugosité modérée à conséquente et aux berges modérément dégradées ou érodées.</t>
  </si>
  <si>
    <t>Irrégularités importantes</t>
  </si>
  <si>
    <t>Berges de cours d'eau naturels éboulées ou sérieusement dégradées ; Parois sérieusement érodées ou  éboulées de canaux de navigation ou de drainage ; surface irrégulière et non profilée de canaux creusés dans le rocher.</t>
  </si>
  <si>
    <t>N2 - Variation de la section</t>
  </si>
  <si>
    <t>N2 =</t>
  </si>
  <si>
    <t>Progressive</t>
  </si>
  <si>
    <t>La taille et la forme de la section en travers changent progressivement.</t>
  </si>
  <si>
    <t>Alternant occasionnellement</t>
  </si>
  <si>
    <t>Grandes sections et sections réduites alternent parfois, ou bien le courant principal se déplace d'une rive à l'autre en raison des changements de la forme de la section en travers.</t>
  </si>
  <si>
    <t>Alternant fréquemment</t>
  </si>
  <si>
    <t>Grandes sections et sections réduites alternent fréquemment, ou bien le courant principal se déplace d'une rive à l'autre en raison des changements de forme de la section en travers.</t>
  </si>
  <si>
    <t>N3 - Présence d'obstacles</t>
  </si>
  <si>
    <t>N3 =</t>
  </si>
  <si>
    <t>Négligeable</t>
  </si>
  <si>
    <t>Quelques obstacles épars, incluant dépôts de débris, souches, racines apparentes, branchages, piles ou rochers isolés, occupant moins de 5 % de la section mouillée.</t>
  </si>
  <si>
    <t>Faible</t>
  </si>
  <si>
    <t>Les obstacles occupent moins de 15% de la section mouillée, et l'espacement entre ceux-ci est tel que la sphère d'influence autour de l'un d'eux ne s'étend pas jusqu'à celle de l'obstacle suivant. De plus petits ajustements sont utilisés pour des objets a</t>
  </si>
  <si>
    <t>Sensible</t>
  </si>
  <si>
    <t>Les obstacles occupent de 15 à 50 % de la section mouillée, ou bien l'espace entre ceux-ci est assez réduit pour provoquer le cumul des effets dus à différents obstacles, obstruant ainsi une partie équivalente de la section mouillée.</t>
  </si>
  <si>
    <t>Très marqué</t>
  </si>
  <si>
    <t>Les obstacles occupent plus de la moitié de la section mouillée, ou bien l'espace entre eux est assez réduit pour générer de la turbulence dans la quasi-totalité de la section.</t>
  </si>
  <si>
    <t>N4 - Quantité de végétation</t>
  </si>
  <si>
    <t>N4 =</t>
  </si>
  <si>
    <t xml:space="preserve">N'importe quel type et densité de végétation sur les berges de cours d’eau de plus de 30 m de large, avec moins de 25% du périmètre mouillé végétalisé et sans végétation notable sur le fond. Herbe fauchée ou vesce sur les berges de cours d’eau de plus de </t>
  </si>
  <si>
    <t>Surface dense d'herbe souple ou plantes aquatiques poussant là où la profondeur de l'eau atteint au moins une à deux fois la taille de la végétation.</t>
  </si>
  <si>
    <t>Moyenne</t>
  </si>
  <si>
    <t>Gazon poussant là où la profondeur moyenne est de une à deux fois la taille de la végétation ; plantes racinaires modérément denses, plantes aquatiques, ou arbres plantés, poussant là où la profondeur de l'eau est de deux à trois fois la hauteur de la vég</t>
  </si>
  <si>
    <t>Importante</t>
  </si>
  <si>
    <t xml:space="preserve">Gazon poussant là où la profondeur moyenne est environ égale à la hauteur de la végétation ; saules ou peupliers âgés de 8 à 10 ans entremélés de mauvaises herbes et de buissons (tous sans feuillage) où le rayon hydraulique est supérieur à 60 cm ; saules </t>
  </si>
  <si>
    <t>Très importante</t>
  </si>
  <si>
    <t>Gazon poussant là où la profondeur de l'eau n'excède pas la moitié de la végétation ; saules buissonnants d'environ un an entremélés de mauvaises herbes ou de buissons (feuillage complet) ou roseaux denses poussant sur le fond ; arbres entremélés de mauva</t>
  </si>
  <si>
    <t>M - Méandrement</t>
  </si>
  <si>
    <t>M =</t>
  </si>
  <si>
    <t>Valeur</t>
  </si>
  <si>
    <t>Distance écologique / distance euclidienne</t>
  </si>
  <si>
    <t>Modéré</t>
  </si>
  <si>
    <t>1 - 1.2</t>
  </si>
  <si>
    <t>Appréciable</t>
  </si>
  <si>
    <t>1.2 - 1.5</t>
  </si>
  <si>
    <t>Important</t>
  </si>
  <si>
    <t>&gt; 1.5</t>
  </si>
  <si>
    <t>N1' - Irrégularité des berges</t>
  </si>
  <si>
    <t>N1' =</t>
  </si>
  <si>
    <t>Comparable à la plaine d’inondation la plus lisse et plate possible avec le matériau considéré.</t>
  </si>
  <si>
    <t>Plaine d’inondation de forme légèrement irrégulière. Quelques creux et bosses ou dépressions marécageuses peuvent être visibles sur la plaine.</t>
  </si>
  <si>
    <t>Davantage de bosses et de creux. Dépressions et monticules peuvent être présents.</t>
  </si>
  <si>
    <t>Plaines d’inondations de forme très irrégulière. De nombreux creux et bosses sont visibles. Des sols irréguliers de pâturages et des sillons perpendiculaires au courant sont aussi présents.</t>
  </si>
  <si>
    <t>N3' - Présence d'obstacles</t>
  </si>
  <si>
    <t>N3' =</t>
  </si>
  <si>
    <t>Quelques obstacles disséminés, incluant dépôts de débris, souches, racines apparentes, branchages, ou rochers isolés, qui occupent moins de 5% de la section mouillée.</t>
  </si>
  <si>
    <t>Les obstacles occupent moins de 15% de la section mouillée.</t>
  </si>
  <si>
    <t>Les obstacles occupent de 15 à 50% de la section mouillée.</t>
  </si>
  <si>
    <t>N4' - Quantité de végétation</t>
  </si>
  <si>
    <t>N4' =</t>
  </si>
  <si>
    <t>Surfaces denses d’herbe souple, comme le cynodon, ou plantes aquatiques poussant là où la profondeur de l’eau atteint au moins deux fois la taille de la végétation. Arbustes souples plantés, comme le saule, le peuplier, la marante ou le cèdre maritime pou</t>
  </si>
  <si>
    <t xml:space="preserve">Gazon poussant là où la profondeur moyenne de l’eau et de une à deux fois la taille de la végétation ; plantes racinaires modérément denses, plantes aquatiques, ou arbres plantés, poussant là où la profondeur  moyenne de l’eau est de deux à trois fois la </t>
  </si>
  <si>
    <t>Gazon poussant là où la profondeur moyenne est environ égale à la hauteur de la végétation ; saules ou peupliers âgés de 8 à 10 ans entremêlés de mauvaises herbes et de buissons (tous sans feuillage) où le rayon hydraulique est supérieur à 60 cm , ou bien</t>
  </si>
  <si>
    <t xml:space="preserve">Gazon poussant là où la profondeur de l’eau n’excède pas la moitié de la hauteur de la végétation, ou buissons denses ou modérément denses, ou bien d’importants peuplements d’arbres avec quelques arbres tombés et quelques broussailles là où la profondeur </t>
  </si>
  <si>
    <t>Extrême</t>
  </si>
  <si>
    <t>Broussailles denses de saules, prosopis, ou cèdre maritime (en plein feuillage), ou bien peuplement d’arbres important, quelques arbres à terre, la profondeur de l’eau atteignant les branches.</t>
  </si>
  <si>
    <t>Cowan, W. L. (1956), Estimating hydraulic roughness coefficients. Agricultural Engineering, vol. 37, n°7, p. 473–475.</t>
  </si>
  <si>
    <t>Ks =</t>
  </si>
  <si>
    <t>Coefficient de Strickler</t>
  </si>
  <si>
    <t>Coefficient de Manning</t>
  </si>
  <si>
    <t>n = (Nb+N1+N2+N3+N4)*M</t>
  </si>
  <si>
    <t>Ks = 1/((Nb+N1+N2+N3+N4)*M)</t>
  </si>
  <si>
    <t>n =</t>
  </si>
  <si>
    <t>n = Nb+N1'+N3'+N4'</t>
  </si>
  <si>
    <t>Ks = 1/(Nb+N1'+N3'+N4')</t>
  </si>
  <si>
    <r>
      <t xml:space="preserve">Feuille d'aide à l'estimation des coefficients de résistance à l'écoulement (Strickler/Manning) du lit </t>
    </r>
    <r>
      <rPr>
        <u/>
        <sz val="11"/>
        <color indexed="8"/>
        <rFont val="Calibri"/>
        <family val="2"/>
        <charset val="1"/>
      </rPr>
      <t>MINEUR</t>
    </r>
    <r>
      <rPr>
        <sz val="11"/>
        <color rgb="FF000000"/>
        <rFont val="Calibri"/>
        <family val="2"/>
        <charset val="1"/>
      </rPr>
      <t xml:space="preserve"> d'après la formule de Cowan</t>
    </r>
  </si>
  <si>
    <r>
      <t xml:space="preserve">Feuille d'aide à l'estimation des coefficients de résistance à l'écoulement (Strickler/Manning) du lit </t>
    </r>
    <r>
      <rPr>
        <u/>
        <sz val="11"/>
        <color indexed="8"/>
        <rFont val="Calibri"/>
        <family val="2"/>
        <charset val="1"/>
      </rPr>
      <t>MAJEUR</t>
    </r>
    <r>
      <rPr>
        <sz val="11"/>
        <color rgb="FF000000"/>
        <rFont val="Calibri"/>
        <family val="2"/>
        <charset val="1"/>
      </rPr>
      <t xml:space="preserve"> d'après la formule de Cowan</t>
    </r>
  </si>
  <si>
    <t>Mode d'emploi : Renseigner un à un les paramètres Nb, N1', N3', N4', la valeur des coefficients de Strickler et de Manning sont affichées en bas de la page.</t>
  </si>
  <si>
    <t>Mode d'emploi : Renseigner un à un les paramètres Nb, N1, N2, N3, N4, M. La valeur des coefficients de Strickler et de Manning sont affichées en bas de la page.</t>
  </si>
  <si>
    <t>ADAPTE DE Cowan, W. L. (1956), Estimating hydraulic roughness coefficients. Agricultural Engineering, vol. 37, n°7, p. 473–475.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</si>
</sst>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 x14ac:knownFonts="1">
    <font>
      <sz val="11"/>
      <color rgb="FF000000"/>
      <name val="Calibri"/>
      <family val="2"/>
      <charset val="1"/>
    </font>
    <font>
      <b/>
      <sz val="11"/>
      <color indexed="8"/>
      <name val="Calibri"/>
      <family val="2"/>
      <charset val="1"/>
    </font>
    <font>
      <u/>
      <sz val="11"/>
      <color indexed="8"/>
      <name val="Calibri"/>
      <family val="2"/>
      <charset val="1"/>
    </font>
  </fonts>
  <fills count="9">
    <fill>
      <patternFill patternType="none"/>
    </fill>
    <fill>
      <patternFill patternType="gray125"/>
    </fill>
    <fill>
      <patternFill patternType="solid">
        <fgColor indexed="27"/>
        <bgColor indexed="27"/>
      </patternFill>
    </fill>
    <fill>
      <patternFill patternType="solid">
        <fgColor indexed="43"/>
        <bgColor indexed="26"/>
      </patternFill>
    </fill>
    <fill>
      <patternFill patternType="solid">
        <fgColor indexed="22"/>
        <bgColor indexed="22"/>
      </patternFill>
    </fill>
    <fill>
      <patternFill patternType="solid">
        <fgColor rgb="FF92D050"/>
        <bgColor indexed="45"/>
      </patternFill>
    </fill>
    <fill>
      <patternFill patternType="solid">
        <fgColor rgb="FF92D050"/>
        <bgColor indexed="64"/>
      </patternFill>
    </fill>
    <fill>
      <patternFill patternType="solid">
        <fgColor rgb="FFFFC000"/>
        <bgColor indexed="64"/>
      </patternFill>
    </fill>
    <fill>
      <patternFill patternType="solid">
        <fgColor rgb="FFFFC000"/>
        <bgColor indexed="45"/>
      </patternFill>
    </fill>
  </fills>
  <borders count="5">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0" borderId="0" xfId="0" applyFont="1"/>
    <xf numFmtId="0" fontId="1" fillId="0" borderId="0" xfId="0" applyFont="1" applyAlignment="1">
      <alignment horizontal="center"/>
    </xf>
    <xf numFmtId="164"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vertical="center"/>
    </xf>
    <xf numFmtId="0" fontId="1" fillId="2" borderId="0" xfId="0" applyFont="1" applyFill="1" applyAlignment="1">
      <alignment vertical="center"/>
    </xf>
    <xf numFmtId="0" fontId="1" fillId="2" borderId="0" xfId="0" applyFont="1" applyFill="1" applyAlignment="1">
      <alignment horizontal="center"/>
    </xf>
    <xf numFmtId="0" fontId="0" fillId="2" borderId="0" xfId="0" applyFill="1" applyAlignment="1">
      <alignment horizontal="center" vertical="center"/>
    </xf>
    <xf numFmtId="0" fontId="0" fillId="2" borderId="0" xfId="0" applyFill="1"/>
    <xf numFmtId="0" fontId="0" fillId="2" borderId="0" xfId="0" applyFill="1" applyAlignment="1">
      <alignment vertical="center" wrapText="1"/>
    </xf>
    <xf numFmtId="0" fontId="1" fillId="2" borderId="0" xfId="0" applyFont="1" applyFill="1" applyAlignment="1">
      <alignment horizontal="right"/>
    </xf>
    <xf numFmtId="0" fontId="1" fillId="3" borderId="1" xfId="0" applyFont="1" applyFill="1" applyBorder="1" applyAlignment="1">
      <alignment horizontal="center"/>
    </xf>
    <xf numFmtId="0" fontId="1" fillId="2" borderId="0" xfId="0" applyFont="1" applyFill="1" applyAlignment="1">
      <alignment vertical="center" wrapText="1"/>
    </xf>
    <xf numFmtId="0" fontId="1" fillId="2" borderId="0" xfId="0" applyFont="1" applyFill="1" applyAlignment="1">
      <alignment horizontal="center" vertical="center"/>
    </xf>
    <xf numFmtId="0" fontId="1" fillId="2" borderId="0" xfId="0" applyFont="1" applyFill="1"/>
    <xf numFmtId="0" fontId="0" fillId="2" borderId="0" xfId="0" applyFill="1" applyAlignment="1">
      <alignment horizontal="center"/>
    </xf>
    <xf numFmtId="0" fontId="1" fillId="4" borderId="0" xfId="0" applyFont="1" applyFill="1" applyAlignment="1">
      <alignment vertical="center"/>
    </xf>
    <xf numFmtId="0" fontId="0" fillId="4" borderId="0" xfId="0" applyFill="1" applyAlignment="1">
      <alignment horizontal="center"/>
    </xf>
    <xf numFmtId="0" fontId="0" fillId="4" borderId="0" xfId="0" applyFill="1" applyAlignment="1">
      <alignment horizontal="center" vertical="center"/>
    </xf>
    <xf numFmtId="0" fontId="0" fillId="4" borderId="0" xfId="0" applyFill="1"/>
    <xf numFmtId="0" fontId="0" fillId="4" borderId="0" xfId="0" applyFill="1" applyAlignment="1">
      <alignment vertical="center" wrapText="1"/>
    </xf>
    <xf numFmtId="0" fontId="1" fillId="4" borderId="0" xfId="0" applyFont="1" applyFill="1" applyAlignment="1">
      <alignment horizontal="right"/>
    </xf>
    <xf numFmtId="0" fontId="1"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xf>
    <xf numFmtId="0" fontId="1" fillId="4" borderId="0" xfId="0" applyFont="1" applyFill="1" applyAlignment="1">
      <alignment vertical="center" wrapText="1"/>
    </xf>
    <xf numFmtId="0" fontId="1" fillId="4" borderId="0" xfId="0" applyFont="1" applyFill="1"/>
    <xf numFmtId="0" fontId="1" fillId="0" borderId="0" xfId="0" applyFont="1" applyBorder="1" applyAlignment="1">
      <alignment horizont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164" fontId="0" fillId="4" borderId="0" xfId="0" applyNumberFormat="1" applyFill="1" applyAlignment="1">
      <alignment horizontal="center" vertical="center"/>
    </xf>
    <xf numFmtId="164" fontId="0" fillId="2" borderId="0" xfId="0" applyNumberFormat="1" applyFill="1" applyAlignment="1">
      <alignment horizontal="center" vertical="center"/>
    </xf>
    <xf numFmtId="2" fontId="0" fillId="4" borderId="0" xfId="0" applyNumberFormat="1" applyFill="1"/>
    <xf numFmtId="0" fontId="1" fillId="0" borderId="3" xfId="0" applyFont="1" applyFill="1" applyBorder="1" applyAlignment="1">
      <alignment horizontal="right"/>
    </xf>
    <xf numFmtId="164" fontId="1" fillId="2" borderId="4" xfId="0" applyNumberFormat="1" applyFont="1" applyFill="1" applyBorder="1" applyAlignment="1">
      <alignment horizontal="center" vertical="center"/>
    </xf>
    <xf numFmtId="0" fontId="1" fillId="2" borderId="4" xfId="0" applyFont="1" applyFill="1" applyBorder="1" applyAlignment="1">
      <alignment vertical="center"/>
    </xf>
    <xf numFmtId="164" fontId="0" fillId="2" borderId="4" xfId="0" applyNumberFormat="1" applyFill="1" applyBorder="1" applyAlignment="1">
      <alignment horizontal="center" vertical="center"/>
    </xf>
    <xf numFmtId="0" fontId="0" fillId="2" borderId="4" xfId="0" applyFont="1" applyFill="1" applyBorder="1" applyAlignment="1">
      <alignment vertical="center"/>
    </xf>
    <xf numFmtId="164" fontId="1" fillId="4" borderId="4" xfId="0" applyNumberFormat="1" applyFont="1" applyFill="1" applyBorder="1" applyAlignment="1">
      <alignment horizontal="center" vertical="center"/>
    </xf>
    <xf numFmtId="0" fontId="1" fillId="4" borderId="4" xfId="0" applyFont="1" applyFill="1" applyBorder="1" applyAlignment="1">
      <alignment vertical="center"/>
    </xf>
    <xf numFmtId="0" fontId="1" fillId="4" borderId="4" xfId="0" applyFont="1" applyFill="1" applyBorder="1" applyAlignment="1">
      <alignment vertical="center" wrapText="1"/>
    </xf>
    <xf numFmtId="164" fontId="0" fillId="4" borderId="4" xfId="0" applyNumberFormat="1" applyFill="1" applyBorder="1" applyAlignment="1">
      <alignment horizontal="center"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1" fillId="2" borderId="4" xfId="0" applyFont="1" applyFill="1" applyBorder="1" applyAlignment="1">
      <alignment vertical="center" wrapText="1"/>
    </xf>
    <xf numFmtId="0" fontId="0" fillId="2" borderId="4" xfId="0" applyFont="1" applyFill="1" applyBorder="1" applyAlignment="1">
      <alignment vertical="center" wrapText="1"/>
    </xf>
    <xf numFmtId="0" fontId="0" fillId="4" borderId="4" xfId="0" applyFill="1" applyBorder="1" applyAlignment="1">
      <alignment vertical="center" wrapText="1"/>
    </xf>
    <xf numFmtId="0" fontId="0" fillId="2" borderId="4" xfId="0" applyFill="1" applyBorder="1" applyAlignment="1">
      <alignment vertical="center" wrapText="1"/>
    </xf>
    <xf numFmtId="2" fontId="1" fillId="2" borderId="4" xfId="0" applyNumberFormat="1" applyFont="1" applyFill="1" applyBorder="1" applyAlignment="1">
      <alignment horizontal="center" vertical="center"/>
    </xf>
    <xf numFmtId="2" fontId="1" fillId="4" borderId="4" xfId="0" applyNumberFormat="1" applyFont="1" applyFill="1" applyBorder="1" applyAlignment="1">
      <alignment horizontal="center" vertical="center"/>
    </xf>
    <xf numFmtId="2" fontId="0" fillId="4" borderId="4" xfId="0" applyNumberFormat="1" applyFill="1" applyBorder="1" applyAlignment="1">
      <alignment horizontal="center" vertical="center"/>
    </xf>
    <xf numFmtId="0" fontId="0" fillId="4" borderId="4" xfId="0" applyFont="1" applyFill="1" applyBorder="1" applyAlignment="1">
      <alignment horizontal="left" vertical="center"/>
    </xf>
    <xf numFmtId="1" fontId="1" fillId="5" borderId="2" xfId="0" applyNumberFormat="1" applyFont="1" applyFill="1" applyBorder="1" applyAlignment="1">
      <alignment horizontal="center"/>
    </xf>
    <xf numFmtId="165" fontId="1" fillId="8" borderId="2" xfId="0" applyNumberFormat="1" applyFont="1" applyFill="1" applyBorder="1" applyAlignment="1">
      <alignment horizontal="center"/>
    </xf>
    <xf numFmtId="0" fontId="1" fillId="7"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zoomScale="90" workbookViewId="0">
      <selection activeCell="A3" sqref="A3"/>
    </sheetView>
  </sheetViews>
  <sheetFormatPr baseColWidth="10" defaultColWidth="10.5703125" defaultRowHeight="15" x14ac:dyDescent="0.25"/>
  <cols>
    <col min="1" max="1" width="10.5703125" style="1"/>
    <col min="2" max="2" width="10.5703125" style="2"/>
    <col min="3" max="3" width="3.7109375" style="2" customWidth="1"/>
    <col min="4" max="4" width="11.42578125" style="32" customWidth="1"/>
    <col min="5" max="5" width="11.7109375" style="32" customWidth="1"/>
    <col min="6" max="6" width="23.140625" style="4" customWidth="1"/>
    <col min="7" max="7" width="116.28515625" style="5" customWidth="1"/>
    <col min="8" max="8" width="10.5703125" style="5"/>
    <col min="9" max="9" width="79.140625" style="6" customWidth="1"/>
  </cols>
  <sheetData>
    <row r="1" spans="1:9" x14ac:dyDescent="0.25">
      <c r="A1" t="s">
        <v>88</v>
      </c>
      <c r="B1" s="7"/>
      <c r="C1" s="7"/>
      <c r="F1" s="8"/>
      <c r="G1" s="6"/>
    </row>
    <row r="2" spans="1:9" x14ac:dyDescent="0.25">
      <c r="A2" t="s">
        <v>92</v>
      </c>
      <c r="B2" s="7"/>
      <c r="C2" s="7"/>
      <c r="F2" s="8"/>
      <c r="G2" s="6"/>
    </row>
    <row r="3" spans="1:9" x14ac:dyDescent="0.25">
      <c r="A3"/>
      <c r="B3" s="7"/>
      <c r="C3" s="7"/>
      <c r="F3" s="8"/>
      <c r="G3" s="6"/>
    </row>
    <row r="4" spans="1:9" x14ac:dyDescent="0.25">
      <c r="A4"/>
      <c r="B4" t="s">
        <v>91</v>
      </c>
      <c r="C4" s="7"/>
      <c r="F4" s="8"/>
      <c r="G4" s="6"/>
    </row>
    <row r="5" spans="1:9" s="12" customFormat="1" x14ac:dyDescent="0.25">
      <c r="A5" s="9" t="s">
        <v>0</v>
      </c>
      <c r="B5" s="10"/>
      <c r="C5" s="10"/>
      <c r="D5" s="33"/>
      <c r="E5" s="33"/>
      <c r="G5" s="13"/>
      <c r="H5" s="11"/>
      <c r="I5" s="13"/>
    </row>
    <row r="6" spans="1:9" s="18" customFormat="1" x14ac:dyDescent="0.25">
      <c r="A6" s="14" t="s">
        <v>1</v>
      </c>
      <c r="B6" s="15">
        <v>5</v>
      </c>
      <c r="C6" s="10"/>
      <c r="D6" s="52" t="s">
        <v>2</v>
      </c>
      <c r="E6" s="52" t="s">
        <v>3</v>
      </c>
      <c r="F6" s="39" t="s">
        <v>4</v>
      </c>
      <c r="G6" s="16"/>
      <c r="H6" s="17"/>
      <c r="I6" s="16"/>
    </row>
    <row r="7" spans="1:9" s="12" customFormat="1" x14ac:dyDescent="0.25">
      <c r="B7" s="19"/>
      <c r="C7" s="19"/>
      <c r="D7" s="40">
        <v>1.71428571428571</v>
      </c>
      <c r="E7" s="40">
        <v>2.5714285714285698</v>
      </c>
      <c r="F7" s="41" t="s">
        <v>5</v>
      </c>
      <c r="G7" s="13"/>
      <c r="H7" s="11"/>
      <c r="I7" s="13"/>
    </row>
    <row r="8" spans="1:9" s="12" customFormat="1" x14ac:dyDescent="0.25">
      <c r="B8" s="19"/>
      <c r="C8" s="19"/>
      <c r="D8" s="40">
        <v>3.5714285714285698</v>
      </c>
      <c r="E8" s="40">
        <v>4.5714285714285703</v>
      </c>
      <c r="F8" s="41" t="s">
        <v>6</v>
      </c>
      <c r="G8" s="13"/>
      <c r="H8" s="11"/>
      <c r="I8" s="13"/>
    </row>
    <row r="9" spans="1:9" s="12" customFormat="1" x14ac:dyDescent="0.25">
      <c r="B9" s="19"/>
      <c r="C9" s="19"/>
      <c r="D9" s="40">
        <v>3.71428571428571</v>
      </c>
      <c r="E9" s="40">
        <v>5</v>
      </c>
      <c r="F9" s="41" t="s">
        <v>7</v>
      </c>
      <c r="G9" s="13"/>
      <c r="H9" s="11"/>
      <c r="I9" s="13"/>
    </row>
    <row r="10" spans="1:9" s="12" customFormat="1" x14ac:dyDescent="0.25">
      <c r="B10" s="19"/>
      <c r="C10" s="19"/>
      <c r="D10" s="40">
        <v>4</v>
      </c>
      <c r="E10" s="40">
        <v>5</v>
      </c>
      <c r="F10" s="41" t="s">
        <v>8</v>
      </c>
      <c r="G10" s="13"/>
      <c r="H10" s="11"/>
      <c r="I10" s="13"/>
    </row>
    <row r="11" spans="1:9" s="12" customFormat="1" x14ac:dyDescent="0.25">
      <c r="B11" s="19"/>
      <c r="C11" s="19"/>
      <c r="D11" s="40">
        <v>4.28571428571429</v>
      </c>
      <c r="E11" s="40">
        <v>7.1428571428571397</v>
      </c>
      <c r="F11" s="41" t="s">
        <v>9</v>
      </c>
      <c r="G11" s="13"/>
      <c r="H11" s="11"/>
      <c r="I11" s="13"/>
    </row>
    <row r="12" spans="1:9" s="12" customFormat="1" x14ac:dyDescent="0.25">
      <c r="B12" s="19"/>
      <c r="C12" s="19"/>
      <c r="D12" s="40">
        <v>5.71428571428571</v>
      </c>
      <c r="E12" s="40">
        <v>10</v>
      </c>
      <c r="F12" s="41" t="s">
        <v>10</v>
      </c>
      <c r="G12" s="13"/>
      <c r="H12" s="11"/>
      <c r="I12" s="13"/>
    </row>
    <row r="13" spans="1:9" s="23" customFormat="1" x14ac:dyDescent="0.25">
      <c r="A13" s="20" t="s">
        <v>11</v>
      </c>
      <c r="B13" s="21"/>
      <c r="C13" s="21"/>
      <c r="D13" s="34"/>
      <c r="E13" s="34"/>
      <c r="G13" s="24"/>
      <c r="H13" s="22"/>
      <c r="I13" s="24"/>
    </row>
    <row r="14" spans="1:9" s="30" customFormat="1" x14ac:dyDescent="0.25">
      <c r="A14" s="25" t="s">
        <v>12</v>
      </c>
      <c r="B14" s="26">
        <v>1</v>
      </c>
      <c r="C14" s="27"/>
      <c r="D14" s="42" t="s">
        <v>2</v>
      </c>
      <c r="E14" s="42" t="s">
        <v>3</v>
      </c>
      <c r="F14" s="43" t="s">
        <v>11</v>
      </c>
      <c r="G14" s="44" t="s">
        <v>13</v>
      </c>
      <c r="H14" s="28"/>
      <c r="I14" s="29"/>
    </row>
    <row r="15" spans="1:9" s="23" customFormat="1" x14ac:dyDescent="0.25">
      <c r="B15" s="21"/>
      <c r="C15" s="21"/>
      <c r="D15" s="45">
        <v>0</v>
      </c>
      <c r="E15" s="45">
        <v>0</v>
      </c>
      <c r="F15" s="46" t="s">
        <v>14</v>
      </c>
      <c r="G15" s="47" t="s">
        <v>15</v>
      </c>
      <c r="H15" s="22"/>
      <c r="I15" s="24"/>
    </row>
    <row r="16" spans="1:9" s="23" customFormat="1" x14ac:dyDescent="0.25">
      <c r="B16" s="21"/>
      <c r="C16" s="21"/>
      <c r="D16" s="45">
        <v>0.5</v>
      </c>
      <c r="E16" s="45">
        <v>2.5</v>
      </c>
      <c r="F16" s="46" t="s">
        <v>16</v>
      </c>
      <c r="G16" s="47" t="s">
        <v>17</v>
      </c>
      <c r="H16" s="22"/>
      <c r="I16" s="24"/>
    </row>
    <row r="17" spans="1:9" s="23" customFormat="1" x14ac:dyDescent="0.25">
      <c r="B17" s="21"/>
      <c r="C17" s="21"/>
      <c r="D17" s="45">
        <v>3</v>
      </c>
      <c r="E17" s="45">
        <v>5</v>
      </c>
      <c r="F17" s="46" t="s">
        <v>18</v>
      </c>
      <c r="G17" s="47" t="s">
        <v>19</v>
      </c>
      <c r="H17" s="22"/>
      <c r="I17" s="24"/>
    </row>
    <row r="18" spans="1:9" s="23" customFormat="1" ht="30" x14ac:dyDescent="0.25">
      <c r="B18" s="21"/>
      <c r="C18" s="21"/>
      <c r="D18" s="45">
        <v>5.5</v>
      </c>
      <c r="E18" s="45">
        <v>10</v>
      </c>
      <c r="F18" s="46" t="s">
        <v>20</v>
      </c>
      <c r="G18" s="47" t="s">
        <v>21</v>
      </c>
      <c r="H18" s="22"/>
      <c r="I18" s="24"/>
    </row>
    <row r="19" spans="1:9" s="12" customFormat="1" x14ac:dyDescent="0.25">
      <c r="A19" s="9" t="s">
        <v>22</v>
      </c>
      <c r="B19" s="19"/>
      <c r="C19" s="19"/>
      <c r="D19" s="35"/>
      <c r="E19" s="35"/>
      <c r="G19" s="13"/>
      <c r="H19" s="11"/>
      <c r="I19" s="13"/>
    </row>
    <row r="20" spans="1:9" s="18" customFormat="1" x14ac:dyDescent="0.25">
      <c r="A20" s="14" t="s">
        <v>23</v>
      </c>
      <c r="B20" s="26">
        <v>0</v>
      </c>
      <c r="C20" s="10"/>
      <c r="D20" s="38" t="s">
        <v>2</v>
      </c>
      <c r="E20" s="38" t="s">
        <v>3</v>
      </c>
      <c r="F20" s="39" t="s">
        <v>22</v>
      </c>
      <c r="G20" s="48" t="s">
        <v>13</v>
      </c>
      <c r="H20" s="17"/>
      <c r="I20" s="16"/>
    </row>
    <row r="21" spans="1:9" s="12" customFormat="1" x14ac:dyDescent="0.25">
      <c r="B21" s="19"/>
      <c r="C21" s="19"/>
      <c r="D21" s="40">
        <v>0</v>
      </c>
      <c r="E21" s="40">
        <v>0</v>
      </c>
      <c r="F21" s="41" t="s">
        <v>24</v>
      </c>
      <c r="G21" s="49" t="s">
        <v>25</v>
      </c>
      <c r="H21" s="11"/>
      <c r="I21" s="13"/>
    </row>
    <row r="22" spans="1:9" s="12" customFormat="1" ht="30" x14ac:dyDescent="0.25">
      <c r="B22" s="19"/>
      <c r="C22" s="19"/>
      <c r="D22" s="40">
        <v>0.66666666666666696</v>
      </c>
      <c r="E22" s="40">
        <v>3.3333333333333299</v>
      </c>
      <c r="F22" s="41" t="s">
        <v>26</v>
      </c>
      <c r="G22" s="49" t="s">
        <v>27</v>
      </c>
      <c r="H22" s="11"/>
      <c r="I22" s="13"/>
    </row>
    <row r="23" spans="1:9" s="12" customFormat="1" ht="30" x14ac:dyDescent="0.25">
      <c r="B23" s="19"/>
      <c r="C23" s="19"/>
      <c r="D23" s="40">
        <v>6.6666666666666696</v>
      </c>
      <c r="E23" s="40">
        <v>10</v>
      </c>
      <c r="F23" s="41" t="s">
        <v>28</v>
      </c>
      <c r="G23" s="49" t="s">
        <v>29</v>
      </c>
      <c r="H23" s="11"/>
      <c r="I23" s="13"/>
    </row>
    <row r="24" spans="1:9" s="23" customFormat="1" x14ac:dyDescent="0.25">
      <c r="A24" s="20" t="s">
        <v>30</v>
      </c>
      <c r="B24" s="21"/>
      <c r="C24" s="21"/>
      <c r="D24" s="34"/>
      <c r="E24" s="34"/>
      <c r="G24" s="24"/>
      <c r="H24" s="22"/>
      <c r="I24" s="24"/>
    </row>
    <row r="25" spans="1:9" s="30" customFormat="1" x14ac:dyDescent="0.25">
      <c r="A25" s="25" t="s">
        <v>31</v>
      </c>
      <c r="B25" s="26">
        <v>0.5</v>
      </c>
      <c r="C25" s="27"/>
      <c r="D25" s="42" t="s">
        <v>2</v>
      </c>
      <c r="E25" s="42" t="s">
        <v>3</v>
      </c>
      <c r="F25" s="43" t="s">
        <v>30</v>
      </c>
      <c r="G25" s="44" t="s">
        <v>13</v>
      </c>
      <c r="H25" s="28"/>
      <c r="I25" s="29"/>
    </row>
    <row r="26" spans="1:9" s="23" customFormat="1" ht="30" x14ac:dyDescent="0.25">
      <c r="B26" s="21"/>
      <c r="C26" s="21"/>
      <c r="D26" s="45">
        <v>0</v>
      </c>
      <c r="E26" s="45">
        <v>0.8</v>
      </c>
      <c r="F26" s="46" t="s">
        <v>32</v>
      </c>
      <c r="G26" s="47" t="s">
        <v>33</v>
      </c>
      <c r="H26" s="22"/>
      <c r="I26" s="24"/>
    </row>
    <row r="27" spans="1:9" s="23" customFormat="1" ht="30" x14ac:dyDescent="0.25">
      <c r="B27" s="21"/>
      <c r="C27" s="21"/>
      <c r="D27" s="45">
        <v>1</v>
      </c>
      <c r="E27" s="45">
        <v>3</v>
      </c>
      <c r="F27" s="46" t="s">
        <v>34</v>
      </c>
      <c r="G27" s="47" t="s">
        <v>35</v>
      </c>
      <c r="H27" s="22"/>
      <c r="I27" s="24"/>
    </row>
    <row r="28" spans="1:9" s="23" customFormat="1" ht="30" x14ac:dyDescent="0.25">
      <c r="B28" s="21"/>
      <c r="C28" s="21"/>
      <c r="D28" s="45">
        <v>4</v>
      </c>
      <c r="E28" s="45">
        <v>6</v>
      </c>
      <c r="F28" s="46" t="s">
        <v>36</v>
      </c>
      <c r="G28" s="47" t="s">
        <v>37</v>
      </c>
      <c r="H28" s="22"/>
      <c r="I28" s="24"/>
    </row>
    <row r="29" spans="1:9" s="23" customFormat="1" ht="30" x14ac:dyDescent="0.25">
      <c r="B29" s="21"/>
      <c r="C29" s="21"/>
      <c r="D29" s="45">
        <v>8</v>
      </c>
      <c r="E29" s="45">
        <v>10</v>
      </c>
      <c r="F29" s="46" t="s">
        <v>38</v>
      </c>
      <c r="G29" s="47" t="s">
        <v>39</v>
      </c>
      <c r="H29" s="22"/>
      <c r="I29" s="24"/>
    </row>
    <row r="30" spans="1:9" s="12" customFormat="1" x14ac:dyDescent="0.25">
      <c r="A30" s="9" t="s">
        <v>40</v>
      </c>
      <c r="B30" s="19"/>
      <c r="C30" s="19"/>
      <c r="D30" s="35"/>
      <c r="E30" s="35"/>
      <c r="G30" s="13"/>
      <c r="H30" s="11"/>
      <c r="I30" s="13"/>
    </row>
    <row r="31" spans="1:9" s="18" customFormat="1" x14ac:dyDescent="0.25">
      <c r="A31" s="14" t="s">
        <v>41</v>
      </c>
      <c r="B31" s="26">
        <v>0</v>
      </c>
      <c r="C31" s="10"/>
      <c r="D31" s="38" t="s">
        <v>2</v>
      </c>
      <c r="E31" s="38" t="s">
        <v>3</v>
      </c>
      <c r="F31" s="39" t="s">
        <v>40</v>
      </c>
      <c r="G31" s="39" t="s">
        <v>13</v>
      </c>
      <c r="H31" s="17"/>
      <c r="I31" s="16"/>
    </row>
    <row r="32" spans="1:9" s="12" customFormat="1" ht="45" x14ac:dyDescent="0.25">
      <c r="B32" s="19"/>
      <c r="C32" s="19"/>
      <c r="D32" s="40">
        <v>0</v>
      </c>
      <c r="E32" s="40">
        <v>0</v>
      </c>
      <c r="F32" s="41" t="s">
        <v>32</v>
      </c>
      <c r="G32" s="49" t="s">
        <v>42</v>
      </c>
      <c r="H32" s="11"/>
      <c r="I32" s="13"/>
    </row>
    <row r="33" spans="1:9" s="12" customFormat="1" ht="30" x14ac:dyDescent="0.25">
      <c r="B33" s="19"/>
      <c r="C33" s="19"/>
      <c r="D33" s="40">
        <v>0.2</v>
      </c>
      <c r="E33" s="40">
        <v>1</v>
      </c>
      <c r="F33" s="41" t="s">
        <v>34</v>
      </c>
      <c r="G33" s="49" t="s">
        <v>43</v>
      </c>
      <c r="H33" s="11"/>
      <c r="I33" s="13"/>
    </row>
    <row r="34" spans="1:9" s="12" customFormat="1" ht="30" x14ac:dyDescent="0.25">
      <c r="B34" s="19"/>
      <c r="C34" s="19"/>
      <c r="D34" s="40">
        <v>2.5</v>
      </c>
      <c r="E34" s="40">
        <v>5</v>
      </c>
      <c r="F34" s="41" t="s">
        <v>44</v>
      </c>
      <c r="G34" s="49" t="s">
        <v>45</v>
      </c>
      <c r="H34" s="11"/>
      <c r="I34" s="13"/>
    </row>
    <row r="35" spans="1:9" s="12" customFormat="1" ht="30" x14ac:dyDescent="0.25">
      <c r="B35" s="19"/>
      <c r="C35" s="19"/>
      <c r="D35" s="40">
        <v>2.5</v>
      </c>
      <c r="E35" s="40">
        <v>5</v>
      </c>
      <c r="F35" s="41" t="s">
        <v>46</v>
      </c>
      <c r="G35" s="49" t="s">
        <v>47</v>
      </c>
      <c r="H35" s="11"/>
      <c r="I35" s="13"/>
    </row>
    <row r="36" spans="1:9" s="12" customFormat="1" ht="45" x14ac:dyDescent="0.25">
      <c r="B36" s="19"/>
      <c r="C36" s="19"/>
      <c r="D36" s="40">
        <v>5</v>
      </c>
      <c r="E36" s="40">
        <v>10</v>
      </c>
      <c r="F36" s="41" t="s">
        <v>48</v>
      </c>
      <c r="G36" s="49" t="s">
        <v>49</v>
      </c>
      <c r="H36" s="11"/>
      <c r="I36" s="13"/>
    </row>
    <row r="37" spans="1:9" s="23" customFormat="1" x14ac:dyDescent="0.25">
      <c r="A37" s="20" t="s">
        <v>50</v>
      </c>
      <c r="B37" s="21"/>
      <c r="C37" s="21"/>
      <c r="D37" s="36"/>
      <c r="E37" s="36"/>
      <c r="G37" s="28"/>
      <c r="H37" s="22"/>
      <c r="I37" s="24"/>
    </row>
    <row r="38" spans="1:9" s="30" customFormat="1" x14ac:dyDescent="0.25">
      <c r="A38" s="25" t="s">
        <v>51</v>
      </c>
      <c r="B38" s="26">
        <v>1</v>
      </c>
      <c r="C38" s="27"/>
      <c r="D38" s="36"/>
      <c r="E38" s="53" t="s">
        <v>52</v>
      </c>
      <c r="F38" s="43" t="s">
        <v>50</v>
      </c>
      <c r="G38" s="43" t="s">
        <v>53</v>
      </c>
      <c r="H38" s="28"/>
      <c r="I38" s="29"/>
    </row>
    <row r="39" spans="1:9" s="23" customFormat="1" x14ac:dyDescent="0.25">
      <c r="B39" s="21"/>
      <c r="C39" s="21"/>
      <c r="D39" s="36"/>
      <c r="E39" s="54">
        <v>1</v>
      </c>
      <c r="F39" s="46" t="s">
        <v>54</v>
      </c>
      <c r="G39" s="55" t="s">
        <v>55</v>
      </c>
      <c r="H39" s="22"/>
      <c r="I39" s="24"/>
    </row>
    <row r="40" spans="1:9" s="23" customFormat="1" x14ac:dyDescent="0.25">
      <c r="B40" s="21"/>
      <c r="C40" s="21"/>
      <c r="D40" s="36"/>
      <c r="E40" s="54">
        <v>1.1499999999999999</v>
      </c>
      <c r="F40" s="46" t="s">
        <v>56</v>
      </c>
      <c r="G40" s="55" t="s">
        <v>57</v>
      </c>
      <c r="H40" s="22"/>
      <c r="I40" s="24"/>
    </row>
    <row r="41" spans="1:9" s="23" customFormat="1" x14ac:dyDescent="0.25">
      <c r="B41" s="21"/>
      <c r="C41" s="21"/>
      <c r="D41" s="36"/>
      <c r="E41" s="54">
        <v>1.3</v>
      </c>
      <c r="F41" s="46" t="s">
        <v>58</v>
      </c>
      <c r="G41" s="55" t="s">
        <v>59</v>
      </c>
      <c r="H41" s="22"/>
      <c r="I41" s="24"/>
    </row>
    <row r="42" spans="1:9" x14ac:dyDescent="0.25">
      <c r="A42"/>
      <c r="B42"/>
      <c r="C42" s="7"/>
    </row>
    <row r="43" spans="1:9" x14ac:dyDescent="0.25">
      <c r="A43" s="59" t="s">
        <v>81</v>
      </c>
      <c r="B43" s="59"/>
      <c r="E43" s="58" t="s">
        <v>82</v>
      </c>
      <c r="F43" s="58"/>
    </row>
    <row r="44" spans="1:9" x14ac:dyDescent="0.25">
      <c r="A44" s="1" t="s">
        <v>84</v>
      </c>
      <c r="B44" s="7"/>
      <c r="C44" s="31"/>
      <c r="E44" s="1" t="s">
        <v>83</v>
      </c>
      <c r="F44" s="7"/>
    </row>
    <row r="45" spans="1:9" x14ac:dyDescent="0.25">
      <c r="A45" s="37" t="s">
        <v>80</v>
      </c>
      <c r="B45" s="56">
        <f>1/(B38*(B6*0.07/10+B14*0.02/10+B20*0.015/10+B25*0.05/10+B31*0.1/10))</f>
        <v>25.316455696202528</v>
      </c>
      <c r="C45" s="31"/>
      <c r="E45" s="37" t="s">
        <v>85</v>
      </c>
      <c r="F45" s="57">
        <f>1/B45</f>
        <v>3.9500000000000007E-2</v>
      </c>
    </row>
  </sheetData>
  <mergeCells count="2">
    <mergeCell ref="E43:F43"/>
    <mergeCell ref="A43:B43"/>
  </mergeCells>
  <pageMargins left="0.7" right="0.7" top="0.75" bottom="0.75" header="0.51180555555555496" footer="0.51180555555555496"/>
  <pageSetup paperSize="9" firstPageNumber="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4" sqref="B4"/>
    </sheetView>
  </sheetViews>
  <sheetFormatPr baseColWidth="10" defaultColWidth="10.5703125" defaultRowHeight="15" x14ac:dyDescent="0.25"/>
  <cols>
    <col min="1" max="1" width="10.5703125" style="1"/>
    <col min="2" max="2" width="10.5703125" style="2"/>
    <col min="3" max="3" width="3.7109375" style="2" customWidth="1"/>
    <col min="4" max="4" width="11.42578125" style="3" customWidth="1"/>
    <col min="5" max="5" width="11.7109375" style="3" customWidth="1"/>
    <col min="6" max="6" width="23.140625" style="4" customWidth="1"/>
    <col min="7" max="7" width="116.28515625" style="5" customWidth="1"/>
    <col min="8" max="8" width="10.5703125" style="5"/>
    <col min="9" max="9" width="79.140625" style="6" customWidth="1"/>
  </cols>
  <sheetData>
    <row r="1" spans="1:9" x14ac:dyDescent="0.25">
      <c r="A1" t="s">
        <v>89</v>
      </c>
      <c r="B1" s="7"/>
      <c r="C1" s="7"/>
      <c r="F1" s="8"/>
      <c r="G1" s="6"/>
    </row>
    <row r="2" spans="1:9" x14ac:dyDescent="0.25">
      <c r="A2" t="s">
        <v>79</v>
      </c>
      <c r="B2" s="7"/>
      <c r="C2" s="7"/>
      <c r="F2" s="8"/>
      <c r="G2" s="6"/>
    </row>
    <row r="3" spans="1:9" x14ac:dyDescent="0.25">
      <c r="A3"/>
      <c r="B3" s="7"/>
      <c r="C3" s="7"/>
      <c r="F3" s="8"/>
      <c r="G3" s="6"/>
    </row>
    <row r="4" spans="1:9" x14ac:dyDescent="0.25">
      <c r="A4"/>
      <c r="B4" t="s">
        <v>90</v>
      </c>
      <c r="C4" s="7"/>
      <c r="F4" s="8"/>
      <c r="G4" s="6"/>
    </row>
    <row r="5" spans="1:9" s="12" customFormat="1" x14ac:dyDescent="0.25">
      <c r="A5" s="9" t="s">
        <v>0</v>
      </c>
      <c r="B5" s="10"/>
      <c r="C5" s="10"/>
      <c r="D5" s="35"/>
      <c r="E5" s="35"/>
      <c r="G5" s="13"/>
      <c r="H5" s="11"/>
      <c r="I5" s="13"/>
    </row>
    <row r="6" spans="1:9" s="18" customFormat="1" x14ac:dyDescent="0.25">
      <c r="A6" s="14" t="s">
        <v>1</v>
      </c>
      <c r="B6" s="15">
        <v>4</v>
      </c>
      <c r="C6" s="10"/>
      <c r="D6" s="38" t="s">
        <v>2</v>
      </c>
      <c r="E6" s="38" t="s">
        <v>3</v>
      </c>
      <c r="F6" s="39" t="s">
        <v>4</v>
      </c>
      <c r="G6" s="16"/>
      <c r="H6" s="17"/>
      <c r="I6" s="16"/>
    </row>
    <row r="7" spans="1:9" s="12" customFormat="1" x14ac:dyDescent="0.25">
      <c r="B7" s="19"/>
      <c r="C7" s="19"/>
      <c r="D7" s="40">
        <v>1.71428571428571</v>
      </c>
      <c r="E7" s="40">
        <v>2.5714285714285698</v>
      </c>
      <c r="F7" s="41" t="s">
        <v>5</v>
      </c>
      <c r="G7" s="13"/>
      <c r="H7" s="11"/>
      <c r="I7" s="13"/>
    </row>
    <row r="8" spans="1:9" s="12" customFormat="1" x14ac:dyDescent="0.25">
      <c r="B8" s="19"/>
      <c r="C8" s="19"/>
      <c r="D8" s="40">
        <v>3.5714285714285698</v>
      </c>
      <c r="E8" s="40">
        <v>4.5714285714285703</v>
      </c>
      <c r="F8" s="41" t="s">
        <v>6</v>
      </c>
      <c r="G8" s="13"/>
      <c r="H8" s="11"/>
      <c r="I8" s="13"/>
    </row>
    <row r="9" spans="1:9" s="12" customFormat="1" x14ac:dyDescent="0.25">
      <c r="B9" s="19"/>
      <c r="C9" s="19"/>
      <c r="D9" s="40">
        <v>3.71428571428571</v>
      </c>
      <c r="E9" s="40">
        <v>5</v>
      </c>
      <c r="F9" s="41" t="s">
        <v>7</v>
      </c>
      <c r="G9" s="13"/>
      <c r="H9" s="11"/>
      <c r="I9" s="13"/>
    </row>
    <row r="10" spans="1:9" s="12" customFormat="1" x14ac:dyDescent="0.25">
      <c r="B10" s="19"/>
      <c r="C10" s="19"/>
      <c r="D10" s="40">
        <v>4</v>
      </c>
      <c r="E10" s="40">
        <v>5</v>
      </c>
      <c r="F10" s="41" t="s">
        <v>8</v>
      </c>
      <c r="G10" s="13"/>
      <c r="H10" s="11"/>
      <c r="I10" s="13"/>
    </row>
    <row r="11" spans="1:9" s="12" customFormat="1" x14ac:dyDescent="0.25">
      <c r="B11" s="19"/>
      <c r="C11" s="19"/>
      <c r="D11" s="40">
        <v>4.28571428571429</v>
      </c>
      <c r="E11" s="40">
        <v>7.1428571428571397</v>
      </c>
      <c r="F11" s="41" t="s">
        <v>9</v>
      </c>
      <c r="G11" s="13"/>
      <c r="H11" s="11"/>
      <c r="I11" s="13"/>
    </row>
    <row r="12" spans="1:9" s="12" customFormat="1" x14ac:dyDescent="0.25">
      <c r="B12" s="19"/>
      <c r="C12" s="19"/>
      <c r="D12" s="40">
        <v>5.71428571428571</v>
      </c>
      <c r="E12" s="40">
        <v>10</v>
      </c>
      <c r="F12" s="41" t="s">
        <v>10</v>
      </c>
      <c r="G12" s="13"/>
      <c r="H12" s="11"/>
      <c r="I12" s="13"/>
    </row>
    <row r="13" spans="1:9" s="23" customFormat="1" x14ac:dyDescent="0.25">
      <c r="A13" s="20" t="s">
        <v>60</v>
      </c>
      <c r="B13" s="21"/>
      <c r="C13" s="21"/>
      <c r="D13" s="34"/>
      <c r="E13" s="34"/>
      <c r="G13" s="24"/>
      <c r="H13" s="22"/>
      <c r="I13" s="24"/>
    </row>
    <row r="14" spans="1:9" s="30" customFormat="1" x14ac:dyDescent="0.25">
      <c r="A14" s="25" t="s">
        <v>61</v>
      </c>
      <c r="B14" s="26">
        <v>1.5</v>
      </c>
      <c r="C14" s="27"/>
      <c r="D14" s="42" t="s">
        <v>2</v>
      </c>
      <c r="E14" s="42" t="s">
        <v>3</v>
      </c>
      <c r="F14" s="43" t="s">
        <v>11</v>
      </c>
      <c r="G14" s="44" t="s">
        <v>13</v>
      </c>
      <c r="H14" s="28"/>
      <c r="I14" s="29"/>
    </row>
    <row r="15" spans="1:9" s="23" customFormat="1" x14ac:dyDescent="0.25">
      <c r="B15" s="21"/>
      <c r="C15" s="21"/>
      <c r="D15" s="45">
        <v>0</v>
      </c>
      <c r="E15" s="45">
        <v>0</v>
      </c>
      <c r="F15" s="46" t="s">
        <v>14</v>
      </c>
      <c r="G15" s="50" t="s">
        <v>62</v>
      </c>
      <c r="H15" s="22"/>
      <c r="I15" s="24"/>
    </row>
    <row r="16" spans="1:9" s="23" customFormat="1" ht="30" x14ac:dyDescent="0.25">
      <c r="B16" s="21"/>
      <c r="C16" s="21"/>
      <c r="D16" s="45">
        <v>0.5</v>
      </c>
      <c r="E16" s="45">
        <v>2.5</v>
      </c>
      <c r="F16" s="46" t="s">
        <v>16</v>
      </c>
      <c r="G16" s="50" t="s">
        <v>63</v>
      </c>
      <c r="H16" s="22"/>
      <c r="I16" s="24"/>
    </row>
    <row r="17" spans="1:9" s="23" customFormat="1" x14ac:dyDescent="0.25">
      <c r="B17" s="21"/>
      <c r="C17" s="21"/>
      <c r="D17" s="45">
        <v>3</v>
      </c>
      <c r="E17" s="45">
        <v>5</v>
      </c>
      <c r="F17" s="46" t="s">
        <v>18</v>
      </c>
      <c r="G17" s="50" t="s">
        <v>64</v>
      </c>
      <c r="H17" s="22"/>
      <c r="I17" s="24"/>
    </row>
    <row r="18" spans="1:9" s="23" customFormat="1" ht="30" x14ac:dyDescent="0.25">
      <c r="B18" s="21"/>
      <c r="C18" s="21"/>
      <c r="D18" s="45">
        <v>5.5</v>
      </c>
      <c r="E18" s="45">
        <v>10</v>
      </c>
      <c r="F18" s="46" t="s">
        <v>20</v>
      </c>
      <c r="G18" s="50" t="s">
        <v>65</v>
      </c>
      <c r="H18" s="22"/>
      <c r="I18" s="24"/>
    </row>
    <row r="19" spans="1:9" s="12" customFormat="1" x14ac:dyDescent="0.25">
      <c r="A19" s="9" t="s">
        <v>66</v>
      </c>
      <c r="B19" s="19"/>
      <c r="C19" s="19"/>
      <c r="D19" s="35"/>
      <c r="E19" s="35"/>
      <c r="G19" s="13"/>
      <c r="H19" s="11"/>
      <c r="I19" s="13"/>
    </row>
    <row r="20" spans="1:9" s="18" customFormat="1" x14ac:dyDescent="0.25">
      <c r="A20" s="14" t="s">
        <v>67</v>
      </c>
      <c r="B20" s="26">
        <v>1</v>
      </c>
      <c r="C20" s="10"/>
      <c r="D20" s="38" t="s">
        <v>2</v>
      </c>
      <c r="E20" s="38" t="s">
        <v>3</v>
      </c>
      <c r="F20" s="39" t="s">
        <v>30</v>
      </c>
      <c r="G20" s="48" t="s">
        <v>13</v>
      </c>
      <c r="H20" s="17"/>
      <c r="I20" s="16"/>
    </row>
    <row r="21" spans="1:9" s="12" customFormat="1" ht="30" x14ac:dyDescent="0.25">
      <c r="B21" s="19"/>
      <c r="C21" s="19"/>
      <c r="D21" s="40">
        <v>0</v>
      </c>
      <c r="E21" s="40">
        <v>1.3333333333333299</v>
      </c>
      <c r="F21" s="41" t="s">
        <v>32</v>
      </c>
      <c r="G21" s="51" t="s">
        <v>68</v>
      </c>
      <c r="H21" s="11"/>
      <c r="I21" s="13"/>
    </row>
    <row r="22" spans="1:9" s="12" customFormat="1" x14ac:dyDescent="0.25">
      <c r="B22" s="19"/>
      <c r="C22" s="19"/>
      <c r="D22" s="40">
        <v>1.6666666666666701</v>
      </c>
      <c r="E22" s="40">
        <v>6.3333333333333304</v>
      </c>
      <c r="F22" s="41" t="s">
        <v>34</v>
      </c>
      <c r="G22" s="51" t="s">
        <v>69</v>
      </c>
      <c r="H22" s="11"/>
      <c r="I22" s="13"/>
    </row>
    <row r="23" spans="1:9" s="12" customFormat="1" x14ac:dyDescent="0.25">
      <c r="B23" s="19"/>
      <c r="C23" s="19"/>
      <c r="D23" s="40">
        <v>6.6666666666666696</v>
      </c>
      <c r="E23" s="40">
        <v>10</v>
      </c>
      <c r="F23" s="41" t="s">
        <v>36</v>
      </c>
      <c r="G23" s="51" t="s">
        <v>70</v>
      </c>
      <c r="H23" s="11"/>
      <c r="I23" s="13"/>
    </row>
    <row r="24" spans="1:9" s="23" customFormat="1" x14ac:dyDescent="0.25">
      <c r="A24" s="20" t="s">
        <v>71</v>
      </c>
      <c r="B24" s="21"/>
      <c r="C24" s="21"/>
      <c r="D24" s="34"/>
      <c r="E24" s="34"/>
      <c r="G24" s="24"/>
      <c r="H24" s="22"/>
      <c r="I24" s="24"/>
    </row>
    <row r="25" spans="1:9" s="30" customFormat="1" x14ac:dyDescent="0.25">
      <c r="A25" s="25" t="s">
        <v>72</v>
      </c>
      <c r="B25" s="26">
        <v>0.5</v>
      </c>
      <c r="C25" s="27"/>
      <c r="D25" s="42" t="s">
        <v>2</v>
      </c>
      <c r="E25" s="42" t="s">
        <v>3</v>
      </c>
      <c r="F25" s="43" t="s">
        <v>40</v>
      </c>
      <c r="G25" s="43" t="s">
        <v>13</v>
      </c>
      <c r="H25" s="28"/>
      <c r="I25" s="29"/>
    </row>
    <row r="26" spans="1:9" s="23" customFormat="1" ht="45" x14ac:dyDescent="0.25">
      <c r="B26" s="21"/>
      <c r="C26" s="21"/>
      <c r="D26" s="45">
        <v>0.05</v>
      </c>
      <c r="E26" s="45">
        <v>0.5</v>
      </c>
      <c r="F26" s="46" t="s">
        <v>34</v>
      </c>
      <c r="G26" s="50" t="s">
        <v>73</v>
      </c>
      <c r="H26" s="22"/>
      <c r="I26" s="24"/>
    </row>
    <row r="27" spans="1:9" s="23" customFormat="1" ht="45" x14ac:dyDescent="0.25">
      <c r="B27" s="21"/>
      <c r="C27" s="21"/>
      <c r="D27" s="45">
        <v>0.55000000000000004</v>
      </c>
      <c r="E27" s="45">
        <v>1.25</v>
      </c>
      <c r="F27" s="46" t="s">
        <v>44</v>
      </c>
      <c r="G27" s="50" t="s">
        <v>74</v>
      </c>
      <c r="H27" s="22"/>
      <c r="I27" s="24"/>
    </row>
    <row r="28" spans="1:9" s="23" customFormat="1" ht="45" x14ac:dyDescent="0.25">
      <c r="B28" s="21"/>
      <c r="C28" s="21"/>
      <c r="D28" s="45">
        <v>1.25</v>
      </c>
      <c r="E28" s="45">
        <v>2.5</v>
      </c>
      <c r="F28" s="46" t="s">
        <v>46</v>
      </c>
      <c r="G28" s="50" t="s">
        <v>75</v>
      </c>
      <c r="H28" s="22"/>
      <c r="I28" s="24"/>
    </row>
    <row r="29" spans="1:9" s="23" customFormat="1" ht="45" x14ac:dyDescent="0.25">
      <c r="B29" s="21"/>
      <c r="C29" s="21"/>
      <c r="D29" s="45">
        <v>2.5</v>
      </c>
      <c r="E29" s="45">
        <v>5</v>
      </c>
      <c r="F29" s="46" t="s">
        <v>48</v>
      </c>
      <c r="G29" s="50" t="s">
        <v>76</v>
      </c>
      <c r="H29" s="22"/>
      <c r="I29" s="24"/>
    </row>
    <row r="30" spans="1:9" s="23" customFormat="1" ht="30" x14ac:dyDescent="0.25">
      <c r="B30" s="21"/>
      <c r="C30" s="21"/>
      <c r="D30" s="45">
        <v>5</v>
      </c>
      <c r="E30" s="45">
        <v>10</v>
      </c>
      <c r="F30" s="46" t="s">
        <v>77</v>
      </c>
      <c r="G30" s="50" t="s">
        <v>78</v>
      </c>
      <c r="H30" s="22"/>
      <c r="I30" s="24"/>
    </row>
    <row r="31" spans="1:9" x14ac:dyDescent="0.25">
      <c r="A31"/>
      <c r="B31"/>
      <c r="C31" s="7"/>
    </row>
    <row r="32" spans="1:9" x14ac:dyDescent="0.25">
      <c r="A32" s="59" t="s">
        <v>81</v>
      </c>
      <c r="B32" s="59"/>
      <c r="D32" s="32"/>
      <c r="E32" s="58" t="s">
        <v>82</v>
      </c>
      <c r="F32" s="58"/>
    </row>
    <row r="33" spans="1:6" x14ac:dyDescent="0.25">
      <c r="A33" s="1" t="s">
        <v>87</v>
      </c>
      <c r="B33" s="7"/>
      <c r="C33" s="31"/>
      <c r="E33" s="1" t="s">
        <v>86</v>
      </c>
      <c r="F33" s="7"/>
    </row>
    <row r="34" spans="1:6" x14ac:dyDescent="0.25">
      <c r="A34" s="37" t="s">
        <v>80</v>
      </c>
      <c r="B34" s="56">
        <f>1/(B6*0.07/10+B14*0.02/10+B20*0.03/10+B25*0.2/10)</f>
        <v>22.727272727272727</v>
      </c>
      <c r="E34" s="37" t="s">
        <v>85</v>
      </c>
      <c r="F34" s="57">
        <f>1/B34</f>
        <v>4.4000000000000004E-2</v>
      </c>
    </row>
  </sheetData>
  <mergeCells count="2">
    <mergeCell ref="A32:B32"/>
    <mergeCell ref="E32:F32"/>
  </mergeCells>
  <pageMargins left="0.7" right="0.7" top="0.75" bottom="0.75" header="0.51180555555555496" footer="0.51180555555555496"/>
  <pageSetup paperSize="0" scale="0" firstPageNumber="0" orientation="portrait" usePrinterDefaults="0"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Lit mineur</vt:lpstr>
      <vt:lpstr>Lit_majeur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Bonnifait</dc:creator>
  <cp:lastModifiedBy>Jérôme Le Coz</cp:lastModifiedBy>
  <cp:revision>0</cp:revision>
  <dcterms:created xsi:type="dcterms:W3CDTF">2016-03-06T15:06:56Z</dcterms:created>
  <dcterms:modified xsi:type="dcterms:W3CDTF">2016-09-13T11:29:07Z</dcterms:modified>
  <dc:language>fr-FR</dc:language>
</cp:coreProperties>
</file>