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CION" sheetId="1" r:id="rId4"/>
    <sheet state="visible" name="TABLA 1" sheetId="2" r:id="rId5"/>
    <sheet state="visible" name="TABLA 2" sheetId="3" r:id="rId6"/>
  </sheets>
  <definedNames/>
  <calcPr/>
</workbook>
</file>

<file path=xl/sharedStrings.xml><?xml version="1.0" encoding="utf-8"?>
<sst xmlns="http://schemas.openxmlformats.org/spreadsheetml/2006/main" count="78" uniqueCount="63">
  <si>
    <r>
      <rPr>
        <rFont val="Arial"/>
        <b/>
        <color theme="1"/>
        <sz val="22.0"/>
      </rPr>
      <t>WALKER COMPANY</t>
    </r>
    <r>
      <rPr>
        <rFont val="Arial"/>
        <b/>
        <color theme="1"/>
        <sz val="22.0"/>
        <vertAlign val="superscript"/>
      </rPr>
      <t>1</t>
    </r>
  </si>
  <si>
    <r>
      <rPr>
        <rFont val="Arial"/>
        <color rgb="FF000000"/>
        <sz val="13.0"/>
      </rPr>
      <t xml:space="preserve">En enero de 2007, el Sr. William Walker, presidente de Walker Company, se afligió al descubrir que el saldo de caja de la compañía había bajado a $11,700, o sea su nivel más bajo alcanzado en varios años. El Sr. Walker creía que esta cantidad evidentemente era  demasiado  baja  para  sostener  la  escala  actual  de  operaciones  de  la  empresa. Además  se  sentía  preocupado  porque  el  saldo  de  caja  había  estado  bajando  desde
</t>
    </r>
    <r>
      <rPr>
        <rFont val="Arial"/>
        <color rgb="FF000000"/>
        <sz val="13.0"/>
      </rPr>
      <t>hacía ya bastante tiempo, pese al impresionante récord de crecimiento de compañía.</t>
    </r>
  </si>
  <si>
    <r>
      <rPr>
        <rFont val="Arial"/>
        <color rgb="FF000000"/>
        <sz val="13.0"/>
      </rPr>
      <t xml:space="preserve">El descenso del saldo de caja constituía una preocupación muy particular para el señor Walker   debido   a   las   dificultades   que   había   tenido   últimamente   con   varios abastecedores comerciales de la compañía. Estos abastecedores presionaban para que se cancelaran sus facturas con mayor rapidez. El Sr. Walker temía que esto redujera el crédito  comercial  futuro  de  su  empresa.  Se  percataba  de  que  esto  podría  dañar  las
</t>
    </r>
    <r>
      <rPr>
        <rFont val="Arial"/>
        <color rgb="FF000000"/>
        <sz val="13.0"/>
      </rPr>
      <t>perspectivas de continuo crecimiento de la compañía.</t>
    </r>
  </si>
  <si>
    <t xml:space="preserve"> </t>
  </si>
  <si>
    <r>
      <rPr>
        <rFont val="Arial"/>
        <color rgb="FF000000"/>
        <sz val="13.0"/>
      </rPr>
      <t xml:space="preserve">Otro temor más profundo era que algunos abastecedores le cancelaran los derechos de distribución regional exclusivos de sus productos. Además su bajo saldo de caja haría extremadamente difícil para la Walker Company acelerar sus pagos a los abastecedores del ramo. Los términos de compra típicamente (descuento por pronto pago) era de 2%
</t>
    </r>
    <r>
      <rPr>
        <rFont val="Arial"/>
        <color rgb="FF000000"/>
        <sz val="13.0"/>
      </rPr>
      <t xml:space="preserve">/  10  días  neto  /  30  días.  La  compañía  no  había  podido  aprovecharse  de  muchos  de
</t>
    </r>
    <r>
      <rPr>
        <rFont val="Arial"/>
        <color rgb="FF000000"/>
        <sz val="13.0"/>
      </rPr>
      <t>estos descuentos debido a sus demoras en hacer sus pagos.</t>
    </r>
  </si>
  <si>
    <r>
      <rPr>
        <rFont val="Arial"/>
        <color rgb="FF000000"/>
        <sz val="13.0"/>
      </rPr>
      <t xml:space="preserve">Una semana después de que su esposa le sugiriera realizar un análisis de la situación financiera de la empresa y con esto aún pendiente, el Sr. Walker decidió visitar el banco en  el  cual  mantenía  sus  cuentas  y  donde  tenía  contratada  una  línea  de  crédito  por
</t>
    </r>
    <r>
      <rPr>
        <rFont val="Arial"/>
        <color rgb="FF000000"/>
        <sz val="13.0"/>
      </rPr>
      <t>$40,000, la cual esperaba aumentar para reforzar sus disponibilidades.</t>
    </r>
  </si>
  <si>
    <r>
      <rPr>
        <rFont val="Carlito"/>
        <color theme="1"/>
        <sz val="10.0"/>
        <vertAlign val="superscript"/>
      </rPr>
      <t>1</t>
    </r>
    <r>
      <rPr>
        <rFont val="Carlito"/>
        <color theme="1"/>
        <sz val="10.0"/>
      </rPr>
      <t xml:space="preserve"> Adaptado y editado del caso original del mismo nombre de la Board of Trustees of the Leland Stanford Junior University.</t>
    </r>
  </si>
  <si>
    <r>
      <rPr>
        <rFont val="Arial"/>
        <b/>
        <color rgb="FF000000"/>
        <sz val="13.0"/>
        <u/>
      </rPr>
      <t xml:space="preserve">Antecedentes
</t>
    </r>
    <r>
      <rPr>
        <rFont val="Arial"/>
        <color rgb="FF000000"/>
        <sz val="13.0"/>
      </rPr>
      <t xml:space="preserve">La  Walker  Company  era  distribuidora  de  una  amplia  gama  de  ropa  y  artículos deportivos,  equipos  para  acampar  y  productos  para  el  esparcimiento,  situada  en Phoenix, Arizona. Fundada en el 2003 había sido una empresa rentable casi desde el comienzo.  La  personalidad  optimista  y  dinámica  de  su  propietario  y  su  prestigio futbolístico, y una amplia gama de contactos en el mundo del deporte le permitieron conseguir numerosos clientes así como los derechos de distribución de los fabricantes
</t>
    </r>
    <r>
      <rPr>
        <rFont val="Arial"/>
        <color rgb="FF000000"/>
        <sz val="13.0"/>
      </rPr>
      <t>prominentes de bienes deportivos y artículos conexos.</t>
    </r>
  </si>
  <si>
    <r>
      <rPr>
        <rFont val="Arial"/>
        <b/>
        <color rgb="FF000000"/>
        <sz val="13.0"/>
        <u/>
      </rPr>
      <t xml:space="preserve">La entrevista en el Fidelity Bank &amp; Trust Company
</t>
    </r>
    <r>
      <rPr>
        <rFont val="Arial"/>
        <color rgb="FF000000"/>
        <sz val="13.0"/>
      </rPr>
      <t>El  Sr.  Walker  decidió  visitar  a  Colin  Wilcox,  vicepresidente  del  Fidelity  Bank  &amp;  Trust Company. Este banco había aportado financiamiento a la empresa durante varios años en base a letras renovables de corto plazo. La tasa de interés sobre estos documentos actualmente era de uno y medio por ciento encima de la tasa preferencial del banco (un  7.5%).  Los  documentos  habían  sido  renovados  rutinariamente  en  el  pasado, dándole el Sr. Wilcox sólo una revisión superficial a la situación financiera de la Walker Company.</t>
    </r>
  </si>
  <si>
    <r>
      <rPr>
        <rFont val="Arial"/>
        <color theme="1"/>
        <sz val="13.0"/>
      </rPr>
      <t>El Sr. Walker explicó al Sr. Wilcox que su empresa necesitaba efectivo y solicitó que el préstamo del banco a la compañía aumentase de su nivel actual de $40,000 a $140,000. Razonó  que  esta  cantidad  proporcionaría  una  reserva  de  caja,  además  de  permitirle aplacar a algunos de sus fastidiosos abastecedores.</t>
    </r>
  </si>
  <si>
    <r>
      <rPr>
        <rFont val="Arial"/>
        <color theme="1"/>
        <sz val="13.0"/>
      </rPr>
      <t>El  Sr.  Wilcox  preguntó  cuándo  podría  esperar  el  banco  el  reintegro  del  préstamo incrementado y el Sr. Walker explicó que esperaba que la recuperación de las cuentas por  cobrar  proporcionara  fondos  suficientes  para  reducir  el  préstamo  a  su  nivel acostumbrado para finales del año.</t>
    </r>
  </si>
  <si>
    <r>
      <rPr>
        <rFont val="Arial"/>
        <color theme="1"/>
        <sz val="13.0"/>
      </rPr>
      <t>El  Sr.  Wilcox  respondió  que  evidentemente  él  no  estaba  al  tanto  del  progreso  y situación de la Walker Company. Prometió estudiar el asunto y tener una respuesta a lo solicitado  en  unos  pocos  días.  Dijo  que  las  condiciones  crediticias  seguían  siendo estrictas  como  parte  de  la  lucha  del  gobierno  contra  la  inflación.  En  consecuencia, tendría  que  enviar  la  solicitud  al  comité  de  préstamos  del  banco  para  fines  de aprobación.</t>
    </r>
  </si>
  <si>
    <r>
      <rPr>
        <rFont val="Arial"/>
        <color theme="1"/>
        <sz val="13.0"/>
      </rPr>
      <t>El Sr. Walker expresó su confianza en obtener la aprobación de la ampliación, dado que el Fidelity Bank conocía a la Walker  Company desde su fundación. La empresa  había</t>
    </r>
  </si>
  <si>
    <r>
      <rPr>
        <rFont val="Arial"/>
        <color theme="1"/>
        <sz val="13.0"/>
      </rPr>
      <t>prosperado casi de inmediato. El crecimiento de las ventas fue particularmente rápido. En 2006 se lograron ventas de casi $7.2 millones. El Sr. Walker estimaba que para 2007 se alcanzarían ventas de $9.6 millones. Se sentía muy seguro de alcanzar ese volumen, especialmente  porque  acababa  de  conseguir  los  derechos  de  distribución  exclusiva para el país de una línea popular de ropa deportiva fabricada en Francia.</t>
    </r>
  </si>
  <si>
    <r>
      <rPr>
        <rFont val="Arial"/>
        <color rgb="FF000000"/>
        <sz val="13.0"/>
      </rPr>
      <t xml:space="preserve">Reflejando las líneas diversificadas que tenía en existencia así como el clima uniforme del área, las ventas de la Walker Company no eran marcadamente estacionales. Walker explicó a Wilcox que él pensaba que esta era una ventaja para la empresa en términos financieros,  por  cuanto  obviaba  la  necesidad  de  financiar  niveles  máximos  de  ventas estacionales.  “¡Con  esos  $100,000,  resolvemos!”  manifestó  mientras  entregaba  los
</t>
    </r>
    <r>
      <rPr>
        <rFont val="Arial"/>
        <color rgb="FF000000"/>
        <sz val="13.0"/>
      </rPr>
      <t>Estados Financieros al Sr. Wilcox.</t>
    </r>
  </si>
  <si>
    <r>
      <rPr>
        <rFont val="Arial"/>
        <color theme="1"/>
        <sz val="13.0"/>
      </rPr>
      <t>El Sr. Wilcox, al observar el Estado de Resultados comentó informalmente que aunque la Walker Company había sido rentable desde su primer trimestre de operación, en los últimos  años,  los  aumentos  de  las  utilidades  no  habían  logrado  alcanzar  el  nivel  del crecimiento de las ventas.</t>
    </r>
  </si>
  <si>
    <r>
      <rPr>
        <rFont val="Arial"/>
        <color theme="1"/>
        <sz val="13.0"/>
      </rPr>
      <t>Como una forma de estimular las relaciones con su cliente, el Sr. Wilcox recordó que desde el principio el Sr. Walker demostró gran energía y mucha capacidad natural para las   ventas,   por   lo   cual   había   ganado   varios   premios   en   concursos   de   ventas patrocinados  por  los  fabricantes.  El  Sr.  Walker  le  comentó  que  precisamente  estos premios,  que  generalmente  consistían  de  viajes  para  el  Sr.  Walker  y  su  esposa  a famosos lugares de vacaciones y de diversión con todos los gastos pagados, le habían permitido  intercambiar  ideas  promocionales  con  otros  distribuidores  de  diferentes partes del país.</t>
    </r>
  </si>
  <si>
    <r>
      <rPr>
        <rFont val="Arial"/>
        <color rgb="FF000000"/>
        <sz val="13.0"/>
      </rPr>
      <t xml:space="preserve">Al  hojear  el  Balance  General,  Wilcox  preguntó  por  el  crecimiento  de  las  Cuentas  por Cobrar a Clientes. Walker explicó que en su mayoría eran establecimientos comerciales, muchos de los cuales eran pequeñas y mal financiados. Por lo tanto, eran propensas a ser   lentas   en   pagar   sus   facturas.   La   gran   competencia   proveniente   de   otros
</t>
    </r>
    <r>
      <rPr>
        <rFont val="Arial"/>
        <color rgb="FF000000"/>
        <sz val="13.0"/>
      </rPr>
      <t>distribuidores impedía al Sr. Walker presionar demasiado a los clientes morosos.</t>
    </r>
  </si>
  <si>
    <r>
      <rPr>
        <rFont val="Arial"/>
        <color theme="1"/>
        <sz val="13.0"/>
      </rPr>
      <t>Al interrogar sobre la reinversión de utilidades, el Sr. Walker explicó que las acciones de capital de la empresa estaban totalmente en su poder y de su esposa. El control total de la  empresa  era  importante    para  el  Sr.  Walker  y  esto  se  adaptaba  muy  bien  a  su temperamento   sumamente competitivo.  Manifestó  que  como  política,  el  50% de las</t>
    </r>
  </si>
  <si>
    <r>
      <rPr>
        <rFont val="Arial"/>
        <color theme="1"/>
        <sz val="13.0"/>
      </rPr>
      <t>ganancias de la compañía había sido pagado como dividendos a los dueños y habían sido invertidos regularmente en unas acciones de otras empresas a fin de darle cierta diversificación  a  las  tenencias  de  los  Walker.  En  los  últimos  dos  o  tres  años,  el rendimiento de estas empresas no había estado a la altura de las expectativas del Sr y la Sra. Walker.</t>
    </r>
  </si>
  <si>
    <r>
      <rPr>
        <rFont val="Arial"/>
        <color rgb="FF000000"/>
        <sz val="13.0"/>
      </rPr>
      <t xml:space="preserve">El Sr. Wilcox se despidió del Sr. Walker y prometió una respuesta en los próximos días. Él sabía que Walker también participaba activamente en los asuntos de la comunidad, en clubes de servicio y campañas de beneficencia. Sus amigos del ramo le describían como un “empresario muy moderno en el mejor sentido de la palabra”, “casi un genio para vender, dispuesto a tomar un negocio de $50 millones”; y “una combinación ideal
</t>
    </r>
    <r>
      <rPr>
        <rFont val="Arial"/>
        <color rgb="FF000000"/>
        <sz val="13.0"/>
      </rPr>
      <t>de hombre de negocios y bon vivant”.</t>
    </r>
  </si>
  <si>
    <r>
      <rPr>
        <rFont val="Arial"/>
        <color theme="1"/>
        <sz val="13.0"/>
      </rPr>
      <t>El  Sr.  Walker  por  su  parte  decidió  preparar  por  su  parte  un  análisis  completo  de  la situación financiera de su compañía para tener mejores explicaciones a las inquietudes del Banco y garantizar la aprobación del préstamo.</t>
    </r>
  </si>
  <si>
    <r>
      <rPr>
        <rFont val="Arial"/>
        <b/>
        <color rgb="FF000000"/>
        <sz val="12.0"/>
      </rPr>
      <t xml:space="preserve">ANEXO No 1
</t>
    </r>
    <r>
      <rPr>
        <rFont val="Arial"/>
        <b/>
        <color rgb="FF000000"/>
        <sz val="14.0"/>
      </rPr>
      <t>Walker Company
Balances Generales cortados al 31 de Diciembre de cada año
(en miles de $)</t>
    </r>
  </si>
  <si>
    <r>
      <rPr>
        <rFont val="Arial"/>
        <b/>
        <color theme="1"/>
        <sz val="12.0"/>
      </rPr>
      <t>Cuentas</t>
    </r>
  </si>
  <si>
    <t>2003 %</t>
  </si>
  <si>
    <t>2004 %</t>
  </si>
  <si>
    <t>2005 %</t>
  </si>
  <si>
    <t>2006 %</t>
  </si>
  <si>
    <r>
      <rPr>
        <rFont val="Arial"/>
        <color theme="1"/>
        <sz val="12.0"/>
      </rPr>
      <t>Caja</t>
    </r>
  </si>
  <si>
    <r>
      <rPr>
        <rFont val="Arial"/>
        <color theme="1"/>
        <sz val="12.0"/>
      </rPr>
      <t>Cuentas por Cobrar, neto.</t>
    </r>
  </si>
  <si>
    <r>
      <rPr>
        <rFont val="Arial"/>
        <color theme="1"/>
        <sz val="12.0"/>
      </rPr>
      <t>Inventarios</t>
    </r>
  </si>
  <si>
    <r>
      <rPr>
        <rFont val="Arial"/>
        <b/>
        <color theme="1"/>
        <sz val="12.0"/>
      </rPr>
      <t>Total Activo Circulante</t>
    </r>
  </si>
  <si>
    <r>
      <rPr>
        <rFont val="Arial"/>
        <color theme="1"/>
        <sz val="12.0"/>
      </rPr>
      <t>Activos Fijos, neto.</t>
    </r>
  </si>
  <si>
    <r>
      <rPr>
        <rFont val="Arial"/>
        <color theme="1"/>
        <sz val="12.0"/>
      </rPr>
      <t>Cargos Diferidos</t>
    </r>
  </si>
  <si>
    <r>
      <rPr>
        <rFont val="Arial"/>
        <color theme="1"/>
        <sz val="12.0"/>
      </rPr>
      <t>Otros Activos</t>
    </r>
  </si>
  <si>
    <r>
      <rPr>
        <rFont val="Arial"/>
        <b/>
        <color theme="1"/>
        <sz val="12.0"/>
      </rPr>
      <t>Total Activo</t>
    </r>
  </si>
  <si>
    <t xml:space="preserve">Letras por pagar, banco. Cuentas por pagar Acumulaciones misceláneas
</t>
  </si>
  <si>
    <t>Total pasivo circulante</t>
  </si>
  <si>
    <r>
      <rPr>
        <rFont val="Arial"/>
        <color rgb="FF000000"/>
        <sz val="12.0"/>
      </rPr>
      <t>Acciones de Capital</t>
    </r>
  </si>
  <si>
    <t>Ganancias retenidas**</t>
  </si>
  <si>
    <r>
      <rPr>
        <rFont val="Arial"/>
        <b/>
        <color theme="1"/>
        <sz val="12.0"/>
      </rPr>
      <t>Total Pasivo más Capital</t>
    </r>
  </si>
  <si>
    <t>1,970</t>
  </si>
  <si>
    <t xml:space="preserve">Analisis horizontal </t>
  </si>
  <si>
    <t>2004/2003</t>
  </si>
  <si>
    <t>2004/2005</t>
  </si>
  <si>
    <t>2005/2006</t>
  </si>
  <si>
    <t>$</t>
  </si>
  <si>
    <t>%</t>
  </si>
  <si>
    <r>
      <rPr>
        <rFont val="Arial"/>
        <b/>
        <color rgb="FF000000"/>
        <sz val="13.0"/>
      </rPr>
      <t xml:space="preserve">ANEXO No 2
</t>
    </r>
    <r>
      <rPr>
        <rFont val="Arial"/>
        <b/>
        <color rgb="FF000000"/>
        <sz val="14.0"/>
      </rPr>
      <t>Walker Company Estado de Pérdidas y Ganancias
(en miles de $)</t>
    </r>
  </si>
  <si>
    <r>
      <rPr>
        <rFont val="Arial"/>
        <b/>
        <color theme="1"/>
        <sz val="13.0"/>
      </rPr>
      <t>Conceptos</t>
    </r>
  </si>
  <si>
    <r>
      <rPr>
        <rFont val="Arial"/>
        <b/>
        <color theme="1"/>
        <sz val="13.0"/>
      </rPr>
      <t>Ventas Netas</t>
    </r>
  </si>
  <si>
    <r>
      <rPr>
        <rFont val="Arial"/>
        <color theme="1"/>
        <sz val="13.0"/>
      </rPr>
      <t>Costo de bienes vendidos**</t>
    </r>
  </si>
  <si>
    <r>
      <rPr>
        <rFont val="Arial"/>
        <b/>
        <color theme="1"/>
        <sz val="13.0"/>
      </rPr>
      <t>Utilidad Bruta</t>
    </r>
  </si>
  <si>
    <r>
      <rPr>
        <rFont val="Arial"/>
        <color theme="1"/>
        <sz val="13.0"/>
      </rPr>
      <t>Gastos operativos, de ventas y admon</t>
    </r>
  </si>
  <si>
    <r>
      <rPr>
        <rFont val="Arial"/>
        <color theme="1"/>
        <sz val="13.0"/>
      </rPr>
      <t>Gastos por intereses</t>
    </r>
  </si>
  <si>
    <r>
      <rPr>
        <rFont val="Arial"/>
        <color theme="1"/>
        <sz val="13.0"/>
      </rPr>
      <t>Descuentos por compras tomados</t>
    </r>
  </si>
  <si>
    <r>
      <rPr>
        <rFont val="Arial"/>
        <b/>
        <color theme="1"/>
        <sz val="13.0"/>
      </rPr>
      <t>Utilidades antes de Impuestos</t>
    </r>
  </si>
  <si>
    <r>
      <rPr>
        <rFont val="Arial"/>
        <color theme="1"/>
        <sz val="13.0"/>
      </rPr>
      <t>Impuesto sobre la renta</t>
    </r>
  </si>
  <si>
    <r>
      <rPr>
        <rFont val="Arial"/>
        <b/>
        <color theme="1"/>
        <sz val="13.0"/>
      </rPr>
      <t>Utilidades después de Impuestos</t>
    </r>
  </si>
  <si>
    <r>
      <rPr>
        <rFont val="Arial"/>
        <color theme="1"/>
        <sz val="13.0"/>
      </rPr>
      <t>Dividendos pagados</t>
    </r>
  </si>
  <si>
    <r>
      <rPr>
        <rFont val="Arial"/>
        <color theme="1"/>
        <sz val="13.0"/>
      </rPr>
      <t>Compras</t>
    </r>
  </si>
  <si>
    <r>
      <rPr>
        <rFont val="Carlito"/>
        <color theme="1"/>
        <sz val="13.0"/>
      </rPr>
      <t>** Costo de bienes vendidos= Inventario Inicial + Compras - Inventario Final</t>
    </r>
  </si>
  <si>
    <t xml:space="preserve">Analisis Horizontal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</si>
</sst>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
    <numFmt numFmtId="165" formatCode="&quot;$&quot;#,##0"/>
    <numFmt numFmtId="166" formatCode="$#,##0"/>
    <numFmt numFmtId="167" formatCode="0_);[Red](0)"/>
  </numFmts>
  <fonts count="22">
    <font>
      <sz val="10.0"/>
      <color rgb="FF000000"/>
      <name val="Times New Roman"/>
      <scheme val="minor"/>
    </font>
    <font>
      <b/>
      <sz val="22.0"/>
      <color theme="1"/>
      <name val="Arial"/>
    </font>
    <font>
      <sz val="10.0"/>
      <color rgb="FF000000"/>
      <name val="Times New Roman"/>
    </font>
    <font>
      <color theme="1"/>
      <name val="Times New Roman"/>
      <scheme val="minor"/>
    </font>
    <font>
      <sz val="10.0"/>
      <color theme="1"/>
      <name val="Carlito"/>
    </font>
    <font>
      <sz val="13.0"/>
      <color theme="1"/>
      <name val="Arial"/>
    </font>
    <font>
      <b/>
      <sz val="12.0"/>
      <color theme="1"/>
      <name val="Arial"/>
    </font>
    <font>
      <b/>
      <sz val="12.0"/>
      <color rgb="FF000000"/>
      <name val="Arial"/>
    </font>
    <font>
      <b/>
      <sz val="11.0"/>
      <color theme="1"/>
      <name val="Arial"/>
    </font>
    <font>
      <b/>
      <color theme="1"/>
      <name val="Arial"/>
    </font>
    <font>
      <sz val="12.0"/>
      <color theme="1"/>
      <name val="Arial"/>
    </font>
    <font>
      <sz val="12.0"/>
      <color rgb="FF000000"/>
      <name val="Arial"/>
    </font>
    <font>
      <sz val="11.0"/>
      <color theme="1"/>
      <name val="Arial"/>
    </font>
    <font>
      <sz val="12.0"/>
      <color theme="1"/>
      <name val="Times New Roman"/>
      <scheme val="minor"/>
    </font>
    <font>
      <b/>
      <sz val="12.0"/>
      <color theme="1"/>
      <name val="Times New Roman"/>
      <scheme val="minor"/>
    </font>
    <font/>
    <font>
      <b/>
      <color theme="1"/>
      <name val="Times New Roman"/>
      <scheme val="minor"/>
    </font>
    <font>
      <b/>
      <sz val="13.0"/>
      <color theme="1"/>
      <name val="Arial"/>
    </font>
    <font>
      <b/>
      <sz val="13.0"/>
      <color rgb="FF000000"/>
      <name val="Arial"/>
    </font>
    <font>
      <sz val="13.0"/>
      <color rgb="FF000000"/>
      <name val="Arial"/>
    </font>
    <font>
      <sz val="13.0"/>
      <color rgb="FFFF0000"/>
      <name val="Arial"/>
    </font>
    <font>
      <sz val="13.0"/>
      <color theme="1"/>
      <name val="Carlito"/>
    </font>
  </fonts>
  <fills count="9">
    <fill>
      <patternFill patternType="none"/>
    </fill>
    <fill>
      <patternFill patternType="lightGray"/>
    </fill>
    <fill>
      <patternFill patternType="solid">
        <fgColor rgb="FFEAD1DC"/>
        <bgColor rgb="FFEAD1DC"/>
      </patternFill>
    </fill>
    <fill>
      <patternFill patternType="solid">
        <fgColor rgb="FFD5A6BD"/>
        <bgColor rgb="FFD5A6BD"/>
      </patternFill>
    </fill>
    <fill>
      <patternFill patternType="solid">
        <fgColor rgb="FFC9DAF8"/>
        <bgColor rgb="FFC9DAF8"/>
      </patternFill>
    </fill>
    <fill>
      <patternFill patternType="solid">
        <fgColor rgb="FFCFE2F3"/>
        <bgColor rgb="FFCFE2F3"/>
      </patternFill>
    </fill>
    <fill>
      <patternFill patternType="solid">
        <fgColor rgb="FF00FFFF"/>
        <bgColor rgb="FF00FFFF"/>
      </patternFill>
    </fill>
    <fill>
      <patternFill patternType="solid">
        <fgColor rgb="FFFFFF00"/>
        <bgColor rgb="FFFFFF00"/>
      </patternFill>
    </fill>
    <fill>
      <patternFill patternType="solid">
        <fgColor rgb="FFD9D2E9"/>
        <bgColor rgb="FFD9D2E9"/>
      </patternFill>
    </fill>
  </fills>
  <borders count="8">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02">
    <xf borderId="0" fillId="0" fontId="0" numFmtId="0" xfId="0" applyAlignment="1" applyFont="1">
      <alignment horizontal="left" readingOrder="0" shrinkToFit="0" vertical="top" wrapText="0"/>
    </xf>
    <xf borderId="0" fillId="2" fontId="1" numFmtId="0" xfId="0" applyAlignment="1" applyFill="1" applyFont="1">
      <alignment horizontal="center" shrinkToFit="0" vertical="top" wrapText="1"/>
    </xf>
    <xf borderId="0" fillId="0" fontId="2" numFmtId="0" xfId="0" applyAlignment="1" applyFont="1">
      <alignment horizontal="left" shrinkToFit="0" vertical="top" wrapText="1"/>
    </xf>
    <xf borderId="0" fillId="0" fontId="3" numFmtId="0" xfId="0" applyAlignment="1" applyFont="1">
      <alignment horizontal="left" readingOrder="0" vertical="top"/>
    </xf>
    <xf borderId="0" fillId="0" fontId="4" numFmtId="0" xfId="0" applyAlignment="1" applyFont="1">
      <alignment horizontal="left" shrinkToFit="0" vertical="top" wrapText="1"/>
    </xf>
    <xf borderId="0" fillId="0" fontId="5" numFmtId="0" xfId="0" applyAlignment="1" applyFont="1">
      <alignment horizontal="left" shrinkToFit="0" vertical="top" wrapText="1"/>
    </xf>
    <xf borderId="0" fillId="0" fontId="2" numFmtId="0" xfId="0" applyAlignment="1" applyFont="1">
      <alignment horizontal="center" shrinkToFit="0" vertical="top" wrapText="1"/>
    </xf>
    <xf borderId="0" fillId="3" fontId="2" numFmtId="0" xfId="0" applyAlignment="1" applyFill="1" applyFont="1">
      <alignment horizontal="center" readingOrder="0" shrinkToFit="0" vertical="top" wrapText="1"/>
    </xf>
    <xf borderId="1" fillId="2" fontId="6" numFmtId="0" xfId="0" applyAlignment="1" applyBorder="1" applyFont="1">
      <alignment horizontal="left" shrinkToFit="0" vertical="top" wrapText="1"/>
    </xf>
    <xf borderId="1" fillId="2" fontId="7" numFmtId="1" xfId="0" applyAlignment="1" applyBorder="1" applyFont="1" applyNumberFormat="1">
      <alignment horizontal="left" shrinkToFit="1" vertical="top" wrapText="0"/>
    </xf>
    <xf borderId="1" fillId="2" fontId="7" numFmtId="1" xfId="0" applyAlignment="1" applyBorder="1" applyFont="1" applyNumberFormat="1">
      <alignment horizontal="left" readingOrder="0" shrinkToFit="1" vertical="top" wrapText="0"/>
    </xf>
    <xf borderId="0" fillId="2" fontId="8" numFmtId="0" xfId="0" applyAlignment="1" applyFont="1">
      <alignment horizontal="center" readingOrder="0" vertical="top"/>
    </xf>
    <xf borderId="2" fillId="2" fontId="7" numFmtId="0" xfId="0" applyAlignment="1" applyBorder="1" applyFont="1">
      <alignment horizontal="center" readingOrder="0" shrinkToFit="1" vertical="top" wrapText="0"/>
    </xf>
    <xf borderId="2" fillId="2" fontId="7" numFmtId="1" xfId="0" applyAlignment="1" applyBorder="1" applyFont="1" applyNumberFormat="1">
      <alignment horizontal="left" shrinkToFit="1" vertical="top" wrapText="0"/>
    </xf>
    <xf borderId="2" fillId="2" fontId="9" numFmtId="0" xfId="0" applyAlignment="1" applyBorder="1" applyFont="1">
      <alignment horizontal="center" readingOrder="0" vertical="top"/>
    </xf>
    <xf borderId="3" fillId="2" fontId="10" numFmtId="0" xfId="0" applyAlignment="1" applyBorder="1" applyFont="1">
      <alignment horizontal="left" shrinkToFit="0" vertical="top" wrapText="1"/>
    </xf>
    <xf borderId="2" fillId="0" fontId="11" numFmtId="164" xfId="0" applyAlignment="1" applyBorder="1" applyFont="1" applyNumberFormat="1">
      <alignment horizontal="right" shrinkToFit="1" vertical="top" wrapText="0"/>
    </xf>
    <xf borderId="2" fillId="0" fontId="11" numFmtId="10" xfId="0" applyAlignment="1" applyBorder="1" applyFont="1" applyNumberFormat="1">
      <alignment horizontal="right" shrinkToFit="1" vertical="top" wrapText="0"/>
    </xf>
    <xf borderId="2" fillId="0" fontId="12" numFmtId="10" xfId="0" applyAlignment="1" applyBorder="1" applyFont="1" applyNumberFormat="1">
      <alignment horizontal="left" vertical="top"/>
    </xf>
    <xf borderId="3" fillId="0" fontId="11" numFmtId="10" xfId="0" applyAlignment="1" applyBorder="1" applyFont="1" applyNumberFormat="1">
      <alignment horizontal="right" shrinkToFit="1" vertical="top" wrapText="0"/>
    </xf>
    <xf borderId="2" fillId="0" fontId="13" numFmtId="10" xfId="0" applyAlignment="1" applyBorder="1" applyFont="1" applyNumberFormat="1">
      <alignment horizontal="right" vertical="top"/>
    </xf>
    <xf borderId="4" fillId="2" fontId="10" numFmtId="0" xfId="0" applyAlignment="1" applyBorder="1" applyFont="1">
      <alignment horizontal="left" shrinkToFit="0" vertical="top" wrapText="1"/>
    </xf>
    <xf borderId="2" fillId="0" fontId="11" numFmtId="1" xfId="0" applyAlignment="1" applyBorder="1" applyFont="1" applyNumberFormat="1">
      <alignment horizontal="right" shrinkToFit="1" vertical="top" wrapText="0"/>
    </xf>
    <xf borderId="4" fillId="0" fontId="11" numFmtId="10" xfId="0" applyAlignment="1" applyBorder="1" applyFont="1" applyNumberFormat="1">
      <alignment horizontal="right" shrinkToFit="1" vertical="top" wrapText="0"/>
    </xf>
    <xf borderId="2" fillId="0" fontId="11" numFmtId="3" xfId="0" applyAlignment="1" applyBorder="1" applyFont="1" applyNumberFormat="1">
      <alignment horizontal="right" shrinkToFit="1" vertical="top" wrapText="0"/>
    </xf>
    <xf borderId="1" fillId="0" fontId="11" numFmtId="10" xfId="0" applyAlignment="1" applyBorder="1" applyFont="1" applyNumberFormat="1">
      <alignment horizontal="right" shrinkToFit="1" vertical="top" wrapText="0"/>
    </xf>
    <xf borderId="4" fillId="2" fontId="6" numFmtId="0" xfId="0" applyAlignment="1" applyBorder="1" applyFont="1">
      <alignment horizontal="left" shrinkToFit="0" vertical="top" wrapText="1"/>
    </xf>
    <xf borderId="2" fillId="0" fontId="7" numFmtId="1" xfId="0" applyAlignment="1" applyBorder="1" applyFont="1" applyNumberFormat="1">
      <alignment horizontal="right" shrinkToFit="1" vertical="top" wrapText="0"/>
    </xf>
    <xf borderId="2" fillId="0" fontId="7" numFmtId="10" xfId="0" applyAlignment="1" applyBorder="1" applyFont="1" applyNumberFormat="1">
      <alignment horizontal="right" shrinkToFit="1" vertical="top" wrapText="0"/>
    </xf>
    <xf borderId="1" fillId="2" fontId="10" numFmtId="0" xfId="0" applyAlignment="1" applyBorder="1" applyFont="1">
      <alignment horizontal="left" shrinkToFit="0" vertical="top" wrapText="1"/>
    </xf>
    <xf borderId="2" fillId="4" fontId="6" numFmtId="0" xfId="0" applyAlignment="1" applyBorder="1" applyFill="1" applyFont="1">
      <alignment horizontal="left" shrinkToFit="0" vertical="top" wrapText="1"/>
    </xf>
    <xf borderId="2" fillId="5" fontId="7" numFmtId="1" xfId="0" applyAlignment="1" applyBorder="1" applyFill="1" applyFont="1" applyNumberFormat="1">
      <alignment horizontal="right" shrinkToFit="1" vertical="top" wrapText="0"/>
    </xf>
    <xf borderId="2" fillId="5" fontId="7" numFmtId="10" xfId="0" applyAlignment="1" applyBorder="1" applyFont="1" applyNumberFormat="1">
      <alignment horizontal="right" shrinkToFit="1" vertical="top" wrapText="0"/>
    </xf>
    <xf borderId="2" fillId="5" fontId="7" numFmtId="3" xfId="0" applyAlignment="1" applyBorder="1" applyFont="1" applyNumberFormat="1">
      <alignment horizontal="right" shrinkToFit="1" vertical="top" wrapText="0"/>
    </xf>
    <xf borderId="2" fillId="5" fontId="8" numFmtId="10" xfId="0" applyAlignment="1" applyBorder="1" applyFont="1" applyNumberFormat="1">
      <alignment horizontal="left" vertical="top"/>
    </xf>
    <xf borderId="2" fillId="5" fontId="14" numFmtId="10" xfId="0" applyAlignment="1" applyBorder="1" applyFont="1" applyNumberFormat="1">
      <alignment horizontal="right" vertical="top"/>
    </xf>
    <xf borderId="3" fillId="2" fontId="11" numFmtId="0" xfId="0" applyAlignment="1" applyBorder="1" applyFont="1">
      <alignment horizontal="left" readingOrder="0" shrinkToFit="0" vertical="top" wrapText="1"/>
    </xf>
    <xf borderId="2" fillId="0" fontId="11" numFmtId="0" xfId="0" applyAlignment="1" applyBorder="1" applyFont="1">
      <alignment horizontal="right" readingOrder="0" shrinkToFit="0" vertical="top" wrapText="1"/>
    </xf>
    <xf borderId="2" fillId="0" fontId="11" numFmtId="10" xfId="0" applyAlignment="1" applyBorder="1" applyFont="1" applyNumberFormat="1">
      <alignment horizontal="right" shrinkToFit="0" vertical="top" wrapText="1"/>
    </xf>
    <xf borderId="2" fillId="0" fontId="10" numFmtId="165" xfId="0" applyAlignment="1" applyBorder="1" applyFont="1" applyNumberFormat="1">
      <alignment horizontal="right" readingOrder="0" vertical="top"/>
    </xf>
    <xf borderId="2" fillId="0" fontId="13" numFmtId="10" xfId="0" applyAlignment="1" applyBorder="1" applyFont="1" applyNumberFormat="1">
      <alignment horizontal="left" vertical="top"/>
    </xf>
    <xf borderId="2" fillId="0" fontId="11" numFmtId="10" xfId="0" applyAlignment="1" applyBorder="1" applyFont="1" applyNumberFormat="1">
      <alignment horizontal="right" readingOrder="0" shrinkToFit="0" vertical="top" wrapText="1"/>
    </xf>
    <xf borderId="4" fillId="0" fontId="15" numFmtId="0" xfId="0" applyAlignment="1" applyBorder="1" applyFont="1">
      <alignment horizontal="left" vertical="top"/>
    </xf>
    <xf borderId="4" fillId="2" fontId="11" numFmtId="0" xfId="0" applyAlignment="1" applyBorder="1" applyFont="1">
      <alignment horizontal="left" readingOrder="0" shrinkToFit="0" vertical="top" wrapText="1"/>
    </xf>
    <xf borderId="0" fillId="2" fontId="3" numFmtId="0" xfId="0" applyAlignment="1" applyFont="1">
      <alignment horizontal="left" readingOrder="0" vertical="top"/>
    </xf>
    <xf borderId="4" fillId="0" fontId="11" numFmtId="10" xfId="0" applyAlignment="1" applyBorder="1" applyFont="1" applyNumberFormat="1">
      <alignment horizontal="right" readingOrder="0" shrinkToFit="0" vertical="top" wrapText="1"/>
    </xf>
    <xf borderId="1" fillId="2" fontId="10" numFmtId="0" xfId="0" applyAlignment="1" applyBorder="1" applyFont="1">
      <alignment horizontal="left" readingOrder="0" shrinkToFit="0" vertical="top" wrapText="1"/>
    </xf>
    <xf borderId="1" fillId="0" fontId="11" numFmtId="10" xfId="0" applyAlignment="1" applyBorder="1" applyFont="1" applyNumberFormat="1">
      <alignment horizontal="right" readingOrder="0" shrinkToFit="0" vertical="top" wrapText="1"/>
    </xf>
    <xf borderId="2" fillId="5" fontId="6" numFmtId="0" xfId="0" applyAlignment="1" applyBorder="1" applyFont="1">
      <alignment horizontal="left" shrinkToFit="0" vertical="top" wrapText="1"/>
    </xf>
    <xf borderId="2" fillId="5" fontId="7" numFmtId="3" xfId="0" applyAlignment="1" applyBorder="1" applyFont="1" applyNumberFormat="1">
      <alignment horizontal="right" readingOrder="0" shrinkToFit="1" vertical="top" wrapText="0"/>
    </xf>
    <xf borderId="2" fillId="5" fontId="7" numFmtId="10" xfId="0" applyAlignment="1" applyBorder="1" applyFont="1" applyNumberFormat="1">
      <alignment horizontal="left" shrinkToFit="1" vertical="top" wrapText="0"/>
    </xf>
    <xf borderId="2" fillId="5" fontId="11" numFmtId="3" xfId="0" applyAlignment="1" applyBorder="1" applyFont="1" applyNumberFormat="1">
      <alignment horizontal="right" shrinkToFit="1" vertical="top" wrapText="0"/>
    </xf>
    <xf borderId="2" fillId="5" fontId="11" numFmtId="10" xfId="0" applyAlignment="1" applyBorder="1" applyFont="1" applyNumberFormat="1">
      <alignment horizontal="right" shrinkToFit="1" vertical="top" wrapText="0"/>
    </xf>
    <xf borderId="2" fillId="5" fontId="11" numFmtId="49" xfId="0" applyAlignment="1" applyBorder="1" applyFont="1" applyNumberFormat="1">
      <alignment horizontal="right" readingOrder="0" shrinkToFit="1" vertical="top" wrapText="0"/>
    </xf>
    <xf borderId="2" fillId="5" fontId="3" numFmtId="10" xfId="0" applyAlignment="1" applyBorder="1" applyFont="1" applyNumberFormat="1">
      <alignment horizontal="right" vertical="top"/>
    </xf>
    <xf borderId="0" fillId="3" fontId="9" numFmtId="0" xfId="0" applyAlignment="1" applyFont="1">
      <alignment horizontal="center" readingOrder="0" vertical="top"/>
    </xf>
    <xf borderId="5" fillId="6" fontId="9" numFmtId="0" xfId="0" applyAlignment="1" applyBorder="1" applyFill="1" applyFont="1">
      <alignment horizontal="center" readingOrder="0" vertical="top"/>
    </xf>
    <xf borderId="6" fillId="0" fontId="15" numFmtId="0" xfId="0" applyAlignment="1" applyBorder="1" applyFont="1">
      <alignment horizontal="left" vertical="top"/>
    </xf>
    <xf borderId="5" fillId="6" fontId="16" numFmtId="0" xfId="0" applyAlignment="1" applyBorder="1" applyFont="1">
      <alignment horizontal="center" readingOrder="0" vertical="top"/>
    </xf>
    <xf borderId="2" fillId="2" fontId="16" numFmtId="49" xfId="0" applyAlignment="1" applyBorder="1" applyFont="1" applyNumberFormat="1">
      <alignment horizontal="center" readingOrder="0" vertical="top"/>
    </xf>
    <xf borderId="2" fillId="2" fontId="16" numFmtId="0" xfId="0" applyAlignment="1" applyBorder="1" applyFont="1">
      <alignment horizontal="center" readingOrder="0" vertical="top"/>
    </xf>
    <xf borderId="2" fillId="2" fontId="3" numFmtId="0" xfId="0" applyAlignment="1" applyBorder="1" applyFont="1">
      <alignment horizontal="center" readingOrder="0" vertical="top"/>
    </xf>
    <xf borderId="2" fillId="0" fontId="3" numFmtId="49" xfId="0" applyAlignment="1" applyBorder="1" applyFont="1" applyNumberFormat="1">
      <alignment horizontal="right" vertical="top"/>
    </xf>
    <xf borderId="2" fillId="0" fontId="3" numFmtId="10" xfId="0" applyAlignment="1" applyBorder="1" applyFont="1" applyNumberFormat="1">
      <alignment horizontal="left" vertical="top"/>
    </xf>
    <xf borderId="2" fillId="0" fontId="3" numFmtId="49" xfId="0" applyAlignment="1" applyBorder="1" applyFont="1" applyNumberFormat="1">
      <alignment horizontal="left" readingOrder="0" vertical="top"/>
    </xf>
    <xf borderId="0" fillId="0" fontId="13" numFmtId="0" xfId="0" applyAlignment="1" applyFont="1">
      <alignment horizontal="left" vertical="top"/>
    </xf>
    <xf borderId="0" fillId="6" fontId="2" numFmtId="0" xfId="0" applyAlignment="1" applyFont="1">
      <alignment horizontal="center" readingOrder="0" shrinkToFit="0" vertical="top" wrapText="1"/>
    </xf>
    <xf borderId="7" fillId="6" fontId="2" numFmtId="0" xfId="0" applyAlignment="1" applyBorder="1" applyFont="1">
      <alignment horizontal="center" shrinkToFit="0" vertical="top" wrapText="1"/>
    </xf>
    <xf borderId="7" fillId="0" fontId="15" numFmtId="0" xfId="0" applyAlignment="1" applyBorder="1" applyFont="1">
      <alignment horizontal="left" vertical="top"/>
    </xf>
    <xf borderId="1" fillId="7" fontId="17" numFmtId="0" xfId="0" applyAlignment="1" applyBorder="1" applyFill="1" applyFont="1">
      <alignment horizontal="left" shrinkToFit="0" vertical="top" wrapText="1"/>
    </xf>
    <xf borderId="1" fillId="7" fontId="18" numFmtId="1" xfId="0" applyAlignment="1" applyBorder="1" applyFont="1" applyNumberFormat="1">
      <alignment horizontal="left" shrinkToFit="1" vertical="top" wrapText="0"/>
    </xf>
    <xf borderId="1" fillId="8" fontId="18" numFmtId="1" xfId="0" applyAlignment="1" applyBorder="1" applyFill="1" applyFont="1" applyNumberFormat="1">
      <alignment horizontal="left" readingOrder="0" shrinkToFit="1" vertical="top" wrapText="0"/>
    </xf>
    <xf borderId="1" fillId="8" fontId="18" numFmtId="9" xfId="0" applyAlignment="1" applyBorder="1" applyFont="1" applyNumberFormat="1">
      <alignment horizontal="left" readingOrder="0" shrinkToFit="1" vertical="top" wrapText="0"/>
    </xf>
    <xf borderId="2" fillId="7" fontId="18" numFmtId="1" xfId="0" applyAlignment="1" applyBorder="1" applyFont="1" applyNumberFormat="1">
      <alignment horizontal="left" shrinkToFit="1" vertical="top" wrapText="0"/>
    </xf>
    <xf borderId="2" fillId="2" fontId="18" numFmtId="9" xfId="0" applyAlignment="1" applyBorder="1" applyFont="1" applyNumberFormat="1">
      <alignment horizontal="left" readingOrder="0" shrinkToFit="1" vertical="top" wrapText="0"/>
    </xf>
    <xf borderId="3" fillId="0" fontId="17" numFmtId="0" xfId="0" applyAlignment="1" applyBorder="1" applyFont="1">
      <alignment horizontal="left" shrinkToFit="0" vertical="top" wrapText="1"/>
    </xf>
    <xf borderId="3" fillId="0" fontId="18" numFmtId="166" xfId="0" applyAlignment="1" applyBorder="1" applyFont="1" applyNumberFormat="1">
      <alignment horizontal="right" shrinkToFit="1" vertical="top" wrapText="0"/>
    </xf>
    <xf borderId="3" fillId="0" fontId="18" numFmtId="10" xfId="0" applyAlignment="1" applyBorder="1" applyFont="1" applyNumberFormat="1">
      <alignment horizontal="right" shrinkToFit="1" vertical="top" wrapText="0"/>
    </xf>
    <xf borderId="3" fillId="0" fontId="18" numFmtId="166" xfId="0" applyAlignment="1" applyBorder="1" applyFont="1" applyNumberFormat="1">
      <alignment horizontal="left" shrinkToFit="1" vertical="top" wrapText="0"/>
    </xf>
    <xf borderId="1" fillId="0" fontId="5" numFmtId="0" xfId="0" applyAlignment="1" applyBorder="1" applyFont="1">
      <alignment horizontal="left" shrinkToFit="0" vertical="top" wrapText="1"/>
    </xf>
    <xf borderId="1" fillId="0" fontId="19" numFmtId="3" xfId="0" applyAlignment="1" applyBorder="1" applyFont="1" applyNumberFormat="1">
      <alignment horizontal="right" shrinkToFit="1" vertical="top" wrapText="0"/>
    </xf>
    <xf borderId="1" fillId="0" fontId="19" numFmtId="10" xfId="0" applyAlignment="1" applyBorder="1" applyFont="1" applyNumberFormat="1">
      <alignment horizontal="right" shrinkToFit="1" vertical="top" wrapText="0"/>
    </xf>
    <xf borderId="1" fillId="0" fontId="19" numFmtId="3" xfId="0" applyAlignment="1" applyBorder="1" applyFont="1" applyNumberFormat="1">
      <alignment horizontal="left" shrinkToFit="1" vertical="top" wrapText="0"/>
    </xf>
    <xf borderId="3" fillId="0" fontId="18" numFmtId="1" xfId="0" applyAlignment="1" applyBorder="1" applyFont="1" applyNumberFormat="1">
      <alignment horizontal="right" shrinkToFit="1" vertical="top" wrapText="0"/>
    </xf>
    <xf borderId="3" fillId="0" fontId="18" numFmtId="1" xfId="0" applyAlignment="1" applyBorder="1" applyFont="1" applyNumberFormat="1">
      <alignment horizontal="left" shrinkToFit="1" vertical="top" wrapText="0"/>
    </xf>
    <xf borderId="3" fillId="0" fontId="18" numFmtId="3" xfId="0" applyAlignment="1" applyBorder="1" applyFont="1" applyNumberFormat="1">
      <alignment horizontal="right" shrinkToFit="1" vertical="top" wrapText="0"/>
    </xf>
    <xf borderId="4" fillId="0" fontId="5" numFmtId="0" xfId="0" applyAlignment="1" applyBorder="1" applyFont="1">
      <alignment horizontal="left" shrinkToFit="0" vertical="top" wrapText="1"/>
    </xf>
    <xf borderId="4" fillId="0" fontId="19" numFmtId="1" xfId="0" applyAlignment="1" applyBorder="1" applyFont="1" applyNumberFormat="1">
      <alignment horizontal="right" shrinkToFit="1" vertical="top" wrapText="0"/>
    </xf>
    <xf borderId="4" fillId="0" fontId="19" numFmtId="10" xfId="0" applyAlignment="1" applyBorder="1" applyFont="1" applyNumberFormat="1">
      <alignment horizontal="right" shrinkToFit="1" vertical="top" wrapText="0"/>
    </xf>
    <xf borderId="4" fillId="0" fontId="19" numFmtId="1" xfId="0" applyAlignment="1" applyBorder="1" applyFont="1" applyNumberFormat="1">
      <alignment horizontal="left" shrinkToFit="1" vertical="top" wrapText="0"/>
    </xf>
    <xf borderId="4" fillId="0" fontId="19" numFmtId="3" xfId="0" applyAlignment="1" applyBorder="1" applyFont="1" applyNumberFormat="1">
      <alignment horizontal="right" shrinkToFit="1" vertical="top" wrapText="0"/>
    </xf>
    <xf borderId="1" fillId="0" fontId="20" numFmtId="167" xfId="0" applyAlignment="1" applyBorder="1" applyFont="1" applyNumberFormat="1">
      <alignment horizontal="right" shrinkToFit="1" vertical="top" wrapText="0"/>
    </xf>
    <xf borderId="1" fillId="0" fontId="20" numFmtId="10" xfId="0" applyAlignment="1" applyBorder="1" applyFont="1" applyNumberFormat="1">
      <alignment horizontal="right" shrinkToFit="1" vertical="top" wrapText="0"/>
    </xf>
    <xf borderId="1" fillId="0" fontId="20" numFmtId="167" xfId="0" applyAlignment="1" applyBorder="1" applyFont="1" applyNumberFormat="1">
      <alignment horizontal="left" shrinkToFit="1" vertical="top" wrapText="0"/>
    </xf>
    <xf borderId="1" fillId="0" fontId="19" numFmtId="1" xfId="0" applyAlignment="1" applyBorder="1" applyFont="1" applyNumberFormat="1">
      <alignment horizontal="right" shrinkToFit="1" vertical="top" wrapText="0"/>
    </xf>
    <xf borderId="0" fillId="0" fontId="21" numFmtId="0" xfId="0" applyAlignment="1" applyFont="1">
      <alignment horizontal="left" shrinkToFit="0" vertical="top" wrapText="1"/>
    </xf>
    <xf borderId="5" fillId="6" fontId="3" numFmtId="0" xfId="0" applyAlignment="1" applyBorder="1" applyFont="1">
      <alignment horizontal="center" readingOrder="0" vertical="top"/>
    </xf>
    <xf borderId="5" fillId="7" fontId="3" numFmtId="0" xfId="0" applyAlignment="1" applyBorder="1" applyFont="1">
      <alignment horizontal="center" readingOrder="0" vertical="top"/>
    </xf>
    <xf borderId="2" fillId="2" fontId="13" numFmtId="0" xfId="0" applyAlignment="1" applyBorder="1" applyFont="1">
      <alignment horizontal="center" readingOrder="0" vertical="top"/>
    </xf>
    <xf borderId="2" fillId="0" fontId="13" numFmtId="4" xfId="0" applyAlignment="1" applyBorder="1" applyFont="1" applyNumberFormat="1">
      <alignment horizontal="right" vertical="top"/>
    </xf>
    <xf borderId="2" fillId="0" fontId="3" numFmtId="10" xfId="0" applyAlignment="1" applyBorder="1" applyFont="1" applyNumberFormat="1">
      <alignment horizontal="right" vertical="top"/>
    </xf>
    <xf borderId="2" fillId="0" fontId="3" numFmtId="4" xfId="0" applyAlignment="1" applyBorder="1" applyFont="1" applyNumberFormat="1">
      <alignment horizontal="righ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676275</xdr:colOff>
      <xdr:row>7</xdr:row>
      <xdr:rowOff>-9525</xdr:rowOff>
    </xdr:from>
    <xdr:ext cx="1838325" cy="47625"/>
    <xdr:sp>
      <xdr:nvSpPr>
        <xdr:cNvPr id="3" name="Shape 3"/>
        <xdr:cNvSpPr/>
      </xdr:nvSpPr>
      <xdr:spPr>
        <a:xfrm>
          <a:off x="4431600" y="3760950"/>
          <a:ext cx="1828800" cy="38100"/>
        </a:xfrm>
        <a:custGeom>
          <a:rect b="b" l="l" r="r" t="t"/>
          <a:pathLst>
            <a:path extrusionOk="0" h="9525" w="1829435">
              <a:moveTo>
                <a:pt x="1829054" y="0"/>
              </a:moveTo>
              <a:lnTo>
                <a:pt x="0" y="0"/>
              </a:lnTo>
              <a:lnTo>
                <a:pt x="0" y="9143"/>
              </a:lnTo>
              <a:lnTo>
                <a:pt x="1829054" y="9143"/>
              </a:lnTo>
              <a:lnTo>
                <a:pt x="1829054" y="0"/>
              </a:lnTo>
              <a:close/>
            </a:path>
          </a:pathLst>
        </a:custGeom>
        <a:solidFill>
          <a:srgbClr val="000000"/>
        </a:solidFill>
        <a:ln>
          <a:noFill/>
        </a:ln>
      </xdr:spPr>
    </xdr:sp>
    <xdr:clientData fLocksWithSheet="0"/>
  </xdr:oneCellAnchor>
  <xdr:oneCellAnchor>
    <xdr:from>
      <xdr:col>0</xdr:col>
      <xdr:colOff>685800</xdr:colOff>
      <xdr:row>8</xdr:row>
      <xdr:rowOff>-9525</xdr:rowOff>
    </xdr:from>
    <xdr:ext cx="6457950" cy="66675"/>
    <xdr:sp>
      <xdr:nvSpPr>
        <xdr:cNvPr id="4" name="Shape 4"/>
        <xdr:cNvSpPr/>
      </xdr:nvSpPr>
      <xdr:spPr>
        <a:xfrm>
          <a:off x="2131313" y="3760950"/>
          <a:ext cx="6429375" cy="38100"/>
        </a:xfrm>
        <a:custGeom>
          <a:rect b="b" l="l" r="r" t="t"/>
          <a:pathLst>
            <a:path extrusionOk="0" h="120000" w="6435090">
              <a:moveTo>
                <a:pt x="0" y="0"/>
              </a:moveTo>
              <a:lnTo>
                <a:pt x="6435090" y="0"/>
              </a:lnTo>
            </a:path>
          </a:pathLst>
        </a:custGeom>
        <a:noFill/>
        <a:ln cap="flat" cmpd="sng" w="28575">
          <a:solidFill>
            <a:srgbClr val="000000"/>
          </a:solidFill>
          <a:prstDash val="solid"/>
          <a:round/>
          <a:headEnd len="sm" w="sm" type="none"/>
          <a:tailEnd len="sm" w="sm" type="none"/>
        </a:ln>
      </xdr:spPr>
    </xdr:sp>
    <xdr:clientData fLocksWithSheet="0"/>
  </xdr:oneCellAnchor>
  <xdr:oneCellAnchor>
    <xdr:from>
      <xdr:col>0</xdr:col>
      <xdr:colOff>66675</xdr:colOff>
      <xdr:row>1</xdr:row>
      <xdr:rowOff>-19050</xdr:rowOff>
    </xdr:from>
    <xdr:ext cx="6457950" cy="66675"/>
    <xdr:sp>
      <xdr:nvSpPr>
        <xdr:cNvPr id="4" name="Shape 4"/>
        <xdr:cNvSpPr/>
      </xdr:nvSpPr>
      <xdr:spPr>
        <a:xfrm>
          <a:off x="2131313" y="3760950"/>
          <a:ext cx="6429375" cy="38100"/>
        </a:xfrm>
        <a:custGeom>
          <a:rect b="b" l="l" r="r" t="t"/>
          <a:pathLst>
            <a:path extrusionOk="0" h="120000" w="6435090">
              <a:moveTo>
                <a:pt x="0" y="0"/>
              </a:moveTo>
              <a:lnTo>
                <a:pt x="6435090" y="0"/>
              </a:lnTo>
            </a:path>
          </a:pathLst>
        </a:custGeom>
        <a:noFill/>
        <a:ln cap="flat" cmpd="sng" w="28575">
          <a:solidFill>
            <a:srgbClr val="000000"/>
          </a:solidFill>
          <a:prstDash val="solid"/>
          <a:round/>
          <a:headEnd len="sm" w="sm" type="none"/>
          <a:tailEnd len="sm" w="sm" type="none"/>
        </a:ln>
      </xdr:spPr>
    </xdr:sp>
    <xdr:clientData fLocksWithSheet="0"/>
  </xdr:oneCellAnchor>
  <xdr:oneCellAnchor>
    <xdr:from>
      <xdr:col>0</xdr:col>
      <xdr:colOff>2695575</xdr:colOff>
      <xdr:row>5</xdr:row>
      <xdr:rowOff>152400</xdr:rowOff>
    </xdr:from>
    <xdr:ext cx="2352675" cy="118110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29"/>
    <col customWidth="1" min="2" max="5" width="16.0"/>
    <col customWidth="1" min="6" max="6" width="3.29"/>
  </cols>
  <sheetData>
    <row r="1" ht="39.75" customHeight="1">
      <c r="A1" s="1" t="s">
        <v>0</v>
      </c>
    </row>
    <row r="2" ht="114.0" customHeight="1">
      <c r="A2" s="2" t="s">
        <v>1</v>
      </c>
    </row>
    <row r="3" ht="114.0" customHeight="1">
      <c r="A3" s="2" t="s">
        <v>2</v>
      </c>
      <c r="H3" s="3" t="s">
        <v>3</v>
      </c>
    </row>
    <row r="4" ht="114.0" customHeight="1">
      <c r="A4" s="2" t="s">
        <v>4</v>
      </c>
    </row>
    <row r="5" ht="75.75" customHeight="1">
      <c r="A5" s="2" t="s">
        <v>5</v>
      </c>
    </row>
    <row r="6" ht="15.0" customHeight="1">
      <c r="A6" s="4" t="s">
        <v>6</v>
      </c>
    </row>
    <row r="7" ht="93.75" customHeight="1"/>
    <row r="8" ht="0.75" customHeight="1"/>
    <row r="9" ht="3.0" customHeight="1"/>
    <row r="10" ht="151.5" customHeight="1">
      <c r="A10" s="2" t="s">
        <v>7</v>
      </c>
    </row>
    <row r="11" ht="151.5" customHeight="1">
      <c r="A11" s="2" t="s">
        <v>8</v>
      </c>
      <c r="I11" s="3" t="s">
        <v>3</v>
      </c>
    </row>
    <row r="12" ht="75.75" customHeight="1">
      <c r="A12" s="5" t="s">
        <v>9</v>
      </c>
    </row>
    <row r="13" ht="75.75" customHeight="1">
      <c r="A13" s="5" t="s">
        <v>10</v>
      </c>
    </row>
    <row r="14" ht="114.0" customHeight="1">
      <c r="A14" s="5" t="s">
        <v>11</v>
      </c>
    </row>
    <row r="15" ht="37.5" customHeight="1">
      <c r="A15" s="5" t="s">
        <v>12</v>
      </c>
    </row>
    <row r="16" ht="94.5" customHeight="1">
      <c r="A16" s="5" t="s">
        <v>13</v>
      </c>
    </row>
    <row r="17" ht="114.0" customHeight="1">
      <c r="A17" s="2" t="s">
        <v>14</v>
      </c>
    </row>
    <row r="18" ht="75.75" customHeight="1">
      <c r="A18" s="5" t="s">
        <v>15</v>
      </c>
    </row>
    <row r="19" ht="151.5" customHeight="1">
      <c r="A19" s="5" t="s">
        <v>16</v>
      </c>
    </row>
    <row r="20" ht="94.5" customHeight="1">
      <c r="A20" s="2" t="s">
        <v>17</v>
      </c>
    </row>
    <row r="21" ht="75.75" customHeight="1">
      <c r="A21" s="5" t="s">
        <v>18</v>
      </c>
    </row>
    <row r="22" ht="94.5" customHeight="1">
      <c r="A22" s="5" t="s">
        <v>19</v>
      </c>
    </row>
    <row r="23" ht="114.0" customHeight="1">
      <c r="A23" s="2" t="s">
        <v>20</v>
      </c>
    </row>
    <row r="24" ht="57.0" customHeight="1">
      <c r="A24" s="5" t="s">
        <v>21</v>
      </c>
    </row>
    <row r="25" ht="75.75" customHeight="1">
      <c r="A25" s="6"/>
      <c r="B25" s="6"/>
      <c r="C25" s="6"/>
      <c r="D25" s="6"/>
      <c r="E25" s="6"/>
      <c r="F25" s="6"/>
    </row>
    <row r="26" ht="17.25" customHeight="1">
      <c r="A26" s="6"/>
      <c r="B26" s="6"/>
      <c r="C26" s="6"/>
      <c r="D26" s="6"/>
      <c r="E26" s="6"/>
      <c r="F26" s="6"/>
    </row>
    <row r="27" ht="17.25" customHeight="1">
      <c r="A27" s="6"/>
      <c r="B27" s="6"/>
      <c r="C27" s="6"/>
      <c r="D27" s="6"/>
      <c r="E27" s="6"/>
      <c r="F27" s="6"/>
    </row>
    <row r="28" ht="17.25" customHeight="1">
      <c r="A28" s="6"/>
      <c r="B28" s="6"/>
      <c r="C28" s="6"/>
      <c r="D28" s="6"/>
      <c r="E28" s="6"/>
      <c r="F28" s="6"/>
    </row>
    <row r="29" ht="17.25" customHeight="1">
      <c r="A29" s="6"/>
      <c r="B29" s="6"/>
      <c r="C29" s="6"/>
      <c r="D29" s="6"/>
      <c r="E29" s="6"/>
      <c r="F29" s="6"/>
    </row>
    <row r="30" ht="17.25" customHeight="1">
      <c r="A30" s="6"/>
      <c r="B30" s="6"/>
      <c r="C30" s="6"/>
      <c r="D30" s="6"/>
      <c r="E30" s="6"/>
      <c r="F30" s="6"/>
    </row>
    <row r="31" ht="17.25" customHeight="1">
      <c r="A31" s="6"/>
      <c r="B31" s="6"/>
      <c r="C31" s="6"/>
      <c r="D31" s="6"/>
      <c r="E31" s="6"/>
      <c r="F31" s="6"/>
    </row>
    <row r="32" ht="17.25" customHeight="1">
      <c r="A32" s="6"/>
      <c r="B32" s="6"/>
      <c r="C32" s="6"/>
      <c r="D32" s="6"/>
      <c r="E32" s="6"/>
      <c r="F32" s="6"/>
    </row>
    <row r="33" ht="17.25" customHeight="1">
      <c r="A33" s="6"/>
      <c r="B33" s="6"/>
      <c r="C33" s="6"/>
      <c r="D33" s="6"/>
      <c r="E33" s="6"/>
      <c r="F33" s="6"/>
    </row>
    <row r="34" ht="17.25" customHeight="1">
      <c r="A34" s="6"/>
      <c r="B34" s="6"/>
      <c r="C34" s="6"/>
      <c r="D34" s="6"/>
      <c r="E34" s="6"/>
      <c r="F34" s="6"/>
    </row>
    <row r="35" ht="64.5" customHeight="1">
      <c r="A35" s="6"/>
      <c r="B35" s="6"/>
      <c r="C35" s="6"/>
      <c r="D35" s="6"/>
      <c r="E35" s="6"/>
      <c r="F35" s="6"/>
    </row>
    <row r="36" ht="24.75" customHeight="1">
      <c r="A36" s="6"/>
      <c r="B36" s="6"/>
      <c r="C36" s="6"/>
      <c r="D36" s="6"/>
      <c r="E36" s="6"/>
      <c r="F36" s="6"/>
    </row>
    <row r="37" ht="39.75" customHeight="1">
      <c r="A37" s="6"/>
      <c r="B37" s="6"/>
      <c r="C37" s="6"/>
      <c r="D37" s="6"/>
      <c r="E37" s="6"/>
      <c r="F37" s="6"/>
    </row>
    <row r="38" ht="17.25" customHeight="1">
      <c r="A38" s="6"/>
      <c r="B38" s="6"/>
      <c r="C38" s="6"/>
      <c r="D38" s="6"/>
      <c r="E38" s="6"/>
      <c r="F38" s="6"/>
    </row>
    <row r="39" ht="37.5" customHeight="1">
      <c r="A39" s="6"/>
      <c r="B39" s="6"/>
      <c r="C39" s="6"/>
      <c r="D39" s="6"/>
      <c r="E39" s="6"/>
      <c r="F39" s="6"/>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A1:F1"/>
    <mergeCell ref="A2:F2"/>
    <mergeCell ref="A3:F3"/>
    <mergeCell ref="A4:F4"/>
    <mergeCell ref="A5:F5"/>
    <mergeCell ref="A6:F6"/>
    <mergeCell ref="A10:F10"/>
    <mergeCell ref="A18:F18"/>
    <mergeCell ref="A19:F19"/>
    <mergeCell ref="A20:F20"/>
    <mergeCell ref="A21:F21"/>
    <mergeCell ref="A22:F22"/>
    <mergeCell ref="A23:F23"/>
    <mergeCell ref="A24:F24"/>
    <mergeCell ref="A11:F11"/>
    <mergeCell ref="A12:F12"/>
    <mergeCell ref="A13:F13"/>
    <mergeCell ref="A14:F14"/>
    <mergeCell ref="A15:F15"/>
    <mergeCell ref="A16:F16"/>
    <mergeCell ref="A17:F1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86"/>
    <col customWidth="1" min="2" max="2" width="16.29"/>
    <col customWidth="1" min="3" max="3" width="19.57"/>
    <col customWidth="1" min="4" max="4" width="20.43"/>
    <col customWidth="1" min="5" max="5" width="16.71"/>
    <col customWidth="1" min="6" max="6" width="14.43"/>
    <col customWidth="1" min="8" max="8" width="14.43"/>
    <col customWidth="1" min="10" max="10" width="0.43"/>
  </cols>
  <sheetData>
    <row r="1">
      <c r="A1" s="7" t="s">
        <v>22</v>
      </c>
    </row>
    <row r="2">
      <c r="A2" s="8" t="s">
        <v>23</v>
      </c>
      <c r="B2" s="9">
        <v>2003.0</v>
      </c>
      <c r="C2" s="10" t="s">
        <v>24</v>
      </c>
      <c r="D2" s="9">
        <v>2004.0</v>
      </c>
      <c r="E2" s="11" t="s">
        <v>25</v>
      </c>
      <c r="F2" s="9">
        <v>2005.0</v>
      </c>
      <c r="G2" s="12" t="s">
        <v>26</v>
      </c>
      <c r="H2" s="13">
        <v>2006.0</v>
      </c>
      <c r="I2" s="14" t="s">
        <v>27</v>
      </c>
    </row>
    <row r="3">
      <c r="A3" s="15" t="s">
        <v>28</v>
      </c>
      <c r="B3" s="16">
        <v>36.0</v>
      </c>
      <c r="C3" s="17">
        <f>B3/B10</f>
        <v>0.0487804878</v>
      </c>
      <c r="D3" s="16">
        <v>33.0</v>
      </c>
      <c r="E3" s="18">
        <f t="shared" ref="E3:E10" si="1">D3/D10</f>
        <v>0.0306122449</v>
      </c>
      <c r="F3" s="16">
        <v>25.0</v>
      </c>
      <c r="G3" s="19">
        <f>F3/F10</f>
        <v>0.01655629139</v>
      </c>
      <c r="H3" s="16">
        <v>15.0</v>
      </c>
      <c r="I3" s="20">
        <f t="shared" ref="I3:I16" si="2">H3/H4</f>
        <v>0.01254180602</v>
      </c>
    </row>
    <row r="4">
      <c r="A4" s="21" t="s">
        <v>29</v>
      </c>
      <c r="B4" s="22">
        <v>402.0</v>
      </c>
      <c r="C4" s="17">
        <f>B4/B10</f>
        <v>0.5447154472</v>
      </c>
      <c r="D4" s="22">
        <v>624.0</v>
      </c>
      <c r="E4" s="18">
        <f t="shared" si="1"/>
        <v>16.42105263</v>
      </c>
      <c r="F4" s="22">
        <v>898.0</v>
      </c>
      <c r="G4" s="23">
        <f>F4/F10</f>
        <v>0.5947019868</v>
      </c>
      <c r="H4" s="24">
        <v>1196.0</v>
      </c>
      <c r="I4" s="20">
        <f t="shared" si="2"/>
        <v>2.013468013</v>
      </c>
    </row>
    <row r="5">
      <c r="A5" s="21" t="s">
        <v>30</v>
      </c>
      <c r="B5" s="22">
        <v>198.0</v>
      </c>
      <c r="C5" s="17">
        <f>B5/B10</f>
        <v>0.2682926829</v>
      </c>
      <c r="D5" s="22">
        <v>306.0</v>
      </c>
      <c r="E5" s="18">
        <f t="shared" si="1"/>
        <v>0.6059405941</v>
      </c>
      <c r="F5" s="22">
        <v>448.0</v>
      </c>
      <c r="G5" s="25">
        <f>F5/F10</f>
        <v>0.2966887417</v>
      </c>
      <c r="H5" s="22">
        <v>594.0</v>
      </c>
      <c r="I5" s="20">
        <f t="shared" si="2"/>
        <v>0.3290858726</v>
      </c>
    </row>
    <row r="6">
      <c r="A6" s="26" t="s">
        <v>31</v>
      </c>
      <c r="B6" s="27">
        <v>636.0</v>
      </c>
      <c r="C6" s="28">
        <f>B6/B10</f>
        <v>0.8617886179</v>
      </c>
      <c r="D6" s="27">
        <v>963.0</v>
      </c>
      <c r="E6" s="18">
        <f t="shared" si="1"/>
        <v>17.50909091</v>
      </c>
      <c r="F6" s="24">
        <v>1371.0</v>
      </c>
      <c r="G6" s="19">
        <f>F6/F10</f>
        <v>0.9079470199</v>
      </c>
      <c r="H6" s="24">
        <v>1805.0</v>
      </c>
      <c r="I6" s="20">
        <f t="shared" si="2"/>
        <v>24.06666667</v>
      </c>
    </row>
    <row r="7">
      <c r="A7" s="21" t="s">
        <v>32</v>
      </c>
      <c r="B7" s="22">
        <v>57.0</v>
      </c>
      <c r="C7" s="17">
        <f>B7/B10</f>
        <v>0.07723577236</v>
      </c>
      <c r="D7" s="22">
        <v>63.0</v>
      </c>
      <c r="E7" s="18">
        <f t="shared" si="1"/>
        <v>0.1053511706</v>
      </c>
      <c r="F7" s="22">
        <v>66.0</v>
      </c>
      <c r="G7" s="23">
        <f>F7/F10</f>
        <v>0.04370860927</v>
      </c>
      <c r="H7" s="22">
        <v>75.0</v>
      </c>
      <c r="I7" s="20">
        <f t="shared" si="2"/>
        <v>2.419354839</v>
      </c>
    </row>
    <row r="8">
      <c r="A8" s="21" t="s">
        <v>33</v>
      </c>
      <c r="B8" s="22">
        <v>12.0</v>
      </c>
      <c r="C8" s="17">
        <f>B8/B10</f>
        <v>0.0162601626</v>
      </c>
      <c r="D8" s="22">
        <v>15.0</v>
      </c>
      <c r="E8" s="18">
        <f t="shared" si="1"/>
        <v>0.04</v>
      </c>
      <c r="F8" s="22">
        <v>22.0</v>
      </c>
      <c r="G8" s="23">
        <f>F8/F10</f>
        <v>0.01456953642</v>
      </c>
      <c r="H8" s="22">
        <v>31.0</v>
      </c>
      <c r="I8" s="20">
        <f t="shared" si="2"/>
        <v>0.5254237288</v>
      </c>
    </row>
    <row r="9">
      <c r="A9" s="29" t="s">
        <v>34</v>
      </c>
      <c r="B9" s="22">
        <v>33.0</v>
      </c>
      <c r="C9" s="17">
        <f>B9/B10</f>
        <v>0.04471544715</v>
      </c>
      <c r="D9" s="22">
        <v>37.0</v>
      </c>
      <c r="E9" s="18">
        <f t="shared" si="1"/>
        <v>0.3523809524</v>
      </c>
      <c r="F9" s="22">
        <v>51.0</v>
      </c>
      <c r="G9" s="25">
        <f>F9/F10</f>
        <v>0.03377483444</v>
      </c>
      <c r="H9" s="22">
        <v>59.0</v>
      </c>
      <c r="I9" s="20">
        <f t="shared" si="2"/>
        <v>0.02994923858</v>
      </c>
    </row>
    <row r="10">
      <c r="A10" s="30" t="s">
        <v>35</v>
      </c>
      <c r="B10" s="31">
        <v>738.0</v>
      </c>
      <c r="C10" s="32">
        <f>B10/B17</f>
        <v>1</v>
      </c>
      <c r="D10" s="33">
        <v>1078.0</v>
      </c>
      <c r="E10" s="34">
        <f t="shared" si="1"/>
        <v>1</v>
      </c>
      <c r="F10" s="33">
        <v>1510.0</v>
      </c>
      <c r="G10" s="32">
        <f>F10/F17</f>
        <v>1</v>
      </c>
      <c r="H10" s="33">
        <v>1970.0</v>
      </c>
      <c r="I10" s="35">
        <f t="shared" si="2"/>
        <v>49.25</v>
      </c>
    </row>
    <row r="11" ht="24.0" customHeight="1">
      <c r="A11" s="36" t="s">
        <v>36</v>
      </c>
      <c r="B11" s="37">
        <v>24.0</v>
      </c>
      <c r="C11" s="38">
        <f>B11/B17</f>
        <v>0.0325203252</v>
      </c>
      <c r="D11" s="39">
        <v>38.0</v>
      </c>
      <c r="E11" s="40">
        <f>D11/D17</f>
        <v>0.03525046382</v>
      </c>
      <c r="F11" s="37">
        <v>40.0</v>
      </c>
      <c r="G11" s="41">
        <f>F11/F17</f>
        <v>0.02649006623</v>
      </c>
      <c r="H11" s="37">
        <v>40.0</v>
      </c>
      <c r="I11" s="20">
        <f t="shared" si="2"/>
        <v>0.03132341425</v>
      </c>
    </row>
    <row r="12" ht="19.5" customHeight="1">
      <c r="A12" s="42"/>
      <c r="B12" s="37">
        <v>246.0</v>
      </c>
      <c r="C12" s="38">
        <f>B12/B17</f>
        <v>0.3333333333</v>
      </c>
      <c r="D12" s="37">
        <v>505.0</v>
      </c>
      <c r="E12" s="40">
        <f>D12/D17</f>
        <v>0.4684601113</v>
      </c>
      <c r="F12" s="37">
        <v>872.0</v>
      </c>
      <c r="G12" s="41">
        <f>F12/F17</f>
        <v>0.5774834437</v>
      </c>
      <c r="H12" s="37">
        <v>1277.0</v>
      </c>
      <c r="I12" s="20">
        <f t="shared" si="2"/>
        <v>14.18888889</v>
      </c>
    </row>
    <row r="13">
      <c r="A13" s="42"/>
      <c r="B13" s="37">
        <v>24.0</v>
      </c>
      <c r="C13" s="38">
        <f>B13/B17</f>
        <v>0.0325203252</v>
      </c>
      <c r="D13" s="37">
        <v>55.0</v>
      </c>
      <c r="E13" s="40">
        <f>D13/D17</f>
        <v>0.05102040816</v>
      </c>
      <c r="F13" s="37">
        <v>80.0</v>
      </c>
      <c r="G13" s="41">
        <f>F13/F17</f>
        <v>0.05298013245</v>
      </c>
      <c r="H13" s="37">
        <v>90.0</v>
      </c>
      <c r="I13" s="20">
        <f t="shared" si="2"/>
        <v>0.06396588486</v>
      </c>
    </row>
    <row r="14">
      <c r="A14" s="43" t="s">
        <v>37</v>
      </c>
      <c r="B14" s="27">
        <v>294.0</v>
      </c>
      <c r="C14" s="28">
        <f>B14/B17</f>
        <v>0.3983739837</v>
      </c>
      <c r="D14" s="27">
        <v>598.0</v>
      </c>
      <c r="E14" s="40">
        <f>D14/D17</f>
        <v>0.5547309833</v>
      </c>
      <c r="F14" s="22">
        <v>992.0</v>
      </c>
      <c r="G14" s="19">
        <f>F14/F17</f>
        <v>0.6569536424</v>
      </c>
      <c r="H14" s="24">
        <v>1407.0</v>
      </c>
      <c r="I14" s="20">
        <f t="shared" si="2"/>
        <v>3.752</v>
      </c>
    </row>
    <row r="15">
      <c r="A15" s="44" t="s">
        <v>38</v>
      </c>
      <c r="B15" s="37">
        <v>375.0</v>
      </c>
      <c r="C15" s="38">
        <f>B15/B17</f>
        <v>0.5081300813</v>
      </c>
      <c r="D15" s="37">
        <v>375.0</v>
      </c>
      <c r="E15" s="40">
        <f>D15/D17</f>
        <v>0.3478664193</v>
      </c>
      <c r="F15" s="37">
        <v>375.0</v>
      </c>
      <c r="G15" s="45">
        <f>F15/F17</f>
        <v>0.2483443709</v>
      </c>
      <c r="H15" s="37">
        <v>375.0</v>
      </c>
      <c r="I15" s="20">
        <f t="shared" si="2"/>
        <v>1.994680851</v>
      </c>
    </row>
    <row r="16">
      <c r="A16" s="46" t="s">
        <v>39</v>
      </c>
      <c r="B16" s="37">
        <v>69.0</v>
      </c>
      <c r="C16" s="38">
        <f>B16/B17</f>
        <v>0.09349593496</v>
      </c>
      <c r="D16" s="37">
        <v>105.0</v>
      </c>
      <c r="E16" s="40">
        <f>D16/D17</f>
        <v>0.0974025974</v>
      </c>
      <c r="F16" s="37">
        <v>143.0</v>
      </c>
      <c r="G16" s="47">
        <f>F16/F17</f>
        <v>0.09470198675</v>
      </c>
      <c r="H16" s="37">
        <v>188.0</v>
      </c>
      <c r="I16" s="20">
        <f t="shared" si="2"/>
        <v>0.09543147208</v>
      </c>
    </row>
    <row r="17">
      <c r="A17" s="48" t="s">
        <v>40</v>
      </c>
      <c r="B17" s="31">
        <v>738.0</v>
      </c>
      <c r="C17" s="32">
        <f>B16/B17</f>
        <v>0.09349593496</v>
      </c>
      <c r="D17" s="49">
        <v>1078.0</v>
      </c>
      <c r="E17" s="50">
        <f>D16/D17</f>
        <v>0.0974025974</v>
      </c>
      <c r="F17" s="51">
        <v>1510.0</v>
      </c>
      <c r="G17" s="52">
        <f>F16/F17</f>
        <v>0.09470198675</v>
      </c>
      <c r="H17" s="53" t="s">
        <v>41</v>
      </c>
      <c r="I17" s="54">
        <f>H16/H17</f>
        <v>0.09543147208</v>
      </c>
    </row>
    <row r="20" ht="15.75" customHeight="1">
      <c r="B20" s="55" t="s">
        <v>42</v>
      </c>
    </row>
    <row r="21" ht="15.75" customHeight="1">
      <c r="B21" s="56" t="s">
        <v>43</v>
      </c>
      <c r="C21" s="57"/>
      <c r="D21" s="58" t="s">
        <v>44</v>
      </c>
      <c r="E21" s="57"/>
      <c r="F21" s="56" t="s">
        <v>45</v>
      </c>
      <c r="G21" s="57"/>
    </row>
    <row r="22" ht="15.75" customHeight="1">
      <c r="B22" s="59" t="s">
        <v>46</v>
      </c>
      <c r="C22" s="60" t="s">
        <v>47</v>
      </c>
      <c r="D22" s="61" t="s">
        <v>46</v>
      </c>
      <c r="E22" s="61" t="s">
        <v>47</v>
      </c>
      <c r="F22" s="59" t="s">
        <v>46</v>
      </c>
      <c r="G22" s="61" t="s">
        <v>47</v>
      </c>
    </row>
    <row r="23" ht="15.75" customHeight="1">
      <c r="B23" s="62">
        <f t="shared" ref="B23:B36" si="3">D3-B3</f>
        <v>-3</v>
      </c>
      <c r="C23" s="63">
        <f t="shared" ref="C23:C36" si="4">D3/B3-1</f>
        <v>-0.08333333333</v>
      </c>
      <c r="D23" s="64">
        <f t="shared" ref="D23:D36" si="5">D3-F3</f>
        <v>8</v>
      </c>
      <c r="E23" s="63">
        <f t="shared" ref="E23:E36" si="6">D3/F3-1</f>
        <v>0.32</v>
      </c>
      <c r="F23" s="64">
        <f t="shared" ref="F23:F36" si="7">F3-H3</f>
        <v>10</v>
      </c>
      <c r="G23" s="63">
        <f t="shared" ref="G23:G36" si="8">F3/H3-1</f>
        <v>0.6666666667</v>
      </c>
    </row>
    <row r="24" ht="15.75" customHeight="1">
      <c r="B24" s="62">
        <f t="shared" si="3"/>
        <v>222</v>
      </c>
      <c r="C24" s="63">
        <f t="shared" si="4"/>
        <v>0.552238806</v>
      </c>
      <c r="D24" s="64">
        <f t="shared" si="5"/>
        <v>-274</v>
      </c>
      <c r="E24" s="63">
        <f t="shared" si="6"/>
        <v>-0.3051224944</v>
      </c>
      <c r="F24" s="64">
        <f t="shared" si="7"/>
        <v>-298</v>
      </c>
      <c r="G24" s="63">
        <f t="shared" si="8"/>
        <v>-0.2491638796</v>
      </c>
    </row>
    <row r="25" ht="15.75" customHeight="1">
      <c r="B25" s="62">
        <f t="shared" si="3"/>
        <v>108</v>
      </c>
      <c r="C25" s="63">
        <f t="shared" si="4"/>
        <v>0.5454545455</v>
      </c>
      <c r="D25" s="64">
        <f t="shared" si="5"/>
        <v>-142</v>
      </c>
      <c r="E25" s="63">
        <f t="shared" si="6"/>
        <v>-0.3169642857</v>
      </c>
      <c r="F25" s="64">
        <f t="shared" si="7"/>
        <v>-146</v>
      </c>
      <c r="G25" s="63">
        <f t="shared" si="8"/>
        <v>-0.2457912458</v>
      </c>
      <c r="H25" s="65"/>
    </row>
    <row r="26" ht="15.75" customHeight="1">
      <c r="B26" s="62">
        <f t="shared" si="3"/>
        <v>327</v>
      </c>
      <c r="C26" s="63">
        <f t="shared" si="4"/>
        <v>0.5141509434</v>
      </c>
      <c r="D26" s="64">
        <f t="shared" si="5"/>
        <v>-408</v>
      </c>
      <c r="E26" s="63">
        <f t="shared" si="6"/>
        <v>-0.2975929978</v>
      </c>
      <c r="F26" s="64">
        <f t="shared" si="7"/>
        <v>-434</v>
      </c>
      <c r="G26" s="63">
        <f t="shared" si="8"/>
        <v>-0.2404432133</v>
      </c>
    </row>
    <row r="27" ht="15.75" customHeight="1">
      <c r="B27" s="62">
        <f t="shared" si="3"/>
        <v>6</v>
      </c>
      <c r="C27" s="63">
        <f t="shared" si="4"/>
        <v>0.1052631579</v>
      </c>
      <c r="D27" s="64">
        <f t="shared" si="5"/>
        <v>-3</v>
      </c>
      <c r="E27" s="63">
        <f t="shared" si="6"/>
        <v>-0.04545454545</v>
      </c>
      <c r="F27" s="64">
        <f t="shared" si="7"/>
        <v>-9</v>
      </c>
      <c r="G27" s="63">
        <f t="shared" si="8"/>
        <v>-0.12</v>
      </c>
    </row>
    <row r="28" ht="15.75" customHeight="1">
      <c r="B28" s="62">
        <f t="shared" si="3"/>
        <v>3</v>
      </c>
      <c r="C28" s="63">
        <f t="shared" si="4"/>
        <v>0.25</v>
      </c>
      <c r="D28" s="64">
        <f t="shared" si="5"/>
        <v>-7</v>
      </c>
      <c r="E28" s="63">
        <f t="shared" si="6"/>
        <v>-0.3181818182</v>
      </c>
      <c r="F28" s="64">
        <f t="shared" si="7"/>
        <v>-9</v>
      </c>
      <c r="G28" s="63">
        <f t="shared" si="8"/>
        <v>-0.2903225806</v>
      </c>
    </row>
    <row r="29" ht="15.75" customHeight="1">
      <c r="B29" s="62">
        <f t="shared" si="3"/>
        <v>4</v>
      </c>
      <c r="C29" s="63">
        <f t="shared" si="4"/>
        <v>0.1212121212</v>
      </c>
      <c r="D29" s="64">
        <f t="shared" si="5"/>
        <v>-14</v>
      </c>
      <c r="E29" s="63">
        <f t="shared" si="6"/>
        <v>-0.2745098039</v>
      </c>
      <c r="F29" s="64">
        <f t="shared" si="7"/>
        <v>-8</v>
      </c>
      <c r="G29" s="63">
        <f t="shared" si="8"/>
        <v>-0.1355932203</v>
      </c>
    </row>
    <row r="30" ht="15.75" customHeight="1">
      <c r="B30" s="62">
        <f t="shared" si="3"/>
        <v>340</v>
      </c>
      <c r="C30" s="63">
        <f t="shared" si="4"/>
        <v>0.460704607</v>
      </c>
      <c r="D30" s="64">
        <f t="shared" si="5"/>
        <v>-432</v>
      </c>
      <c r="E30" s="63">
        <f t="shared" si="6"/>
        <v>-0.2860927152</v>
      </c>
      <c r="F30" s="64">
        <f t="shared" si="7"/>
        <v>-460</v>
      </c>
      <c r="G30" s="63">
        <f t="shared" si="8"/>
        <v>-0.2335025381</v>
      </c>
    </row>
    <row r="31" ht="15.75" customHeight="1">
      <c r="B31" s="62">
        <f t="shared" si="3"/>
        <v>14</v>
      </c>
      <c r="C31" s="63">
        <f t="shared" si="4"/>
        <v>0.5833333333</v>
      </c>
      <c r="D31" s="64">
        <f t="shared" si="5"/>
        <v>-2</v>
      </c>
      <c r="E31" s="63">
        <f t="shared" si="6"/>
        <v>-0.05</v>
      </c>
      <c r="F31" s="64">
        <f t="shared" si="7"/>
        <v>0</v>
      </c>
      <c r="G31" s="63">
        <f t="shared" si="8"/>
        <v>0</v>
      </c>
    </row>
    <row r="32" ht="15.75" customHeight="1">
      <c r="B32" s="62">
        <f t="shared" si="3"/>
        <v>259</v>
      </c>
      <c r="C32" s="63">
        <f t="shared" si="4"/>
        <v>1.052845528</v>
      </c>
      <c r="D32" s="64">
        <f t="shared" si="5"/>
        <v>-367</v>
      </c>
      <c r="E32" s="63">
        <f t="shared" si="6"/>
        <v>-0.4208715596</v>
      </c>
      <c r="F32" s="64">
        <f t="shared" si="7"/>
        <v>-405</v>
      </c>
      <c r="G32" s="63">
        <f t="shared" si="8"/>
        <v>-0.3171495693</v>
      </c>
    </row>
    <row r="33" ht="15.75" customHeight="1">
      <c r="B33" s="62">
        <f t="shared" si="3"/>
        <v>31</v>
      </c>
      <c r="C33" s="63">
        <f t="shared" si="4"/>
        <v>1.291666667</v>
      </c>
      <c r="D33" s="64">
        <f t="shared" si="5"/>
        <v>-25</v>
      </c>
      <c r="E33" s="63">
        <f t="shared" si="6"/>
        <v>-0.3125</v>
      </c>
      <c r="F33" s="64">
        <f t="shared" si="7"/>
        <v>-10</v>
      </c>
      <c r="G33" s="63">
        <f t="shared" si="8"/>
        <v>-0.1111111111</v>
      </c>
    </row>
    <row r="34" ht="15.75" customHeight="1">
      <c r="B34" s="62">
        <f t="shared" si="3"/>
        <v>304</v>
      </c>
      <c r="C34" s="63">
        <f t="shared" si="4"/>
        <v>1.034013605</v>
      </c>
      <c r="D34" s="64">
        <f t="shared" si="5"/>
        <v>-394</v>
      </c>
      <c r="E34" s="63">
        <f t="shared" si="6"/>
        <v>-0.3971774194</v>
      </c>
      <c r="F34" s="64">
        <f t="shared" si="7"/>
        <v>-415</v>
      </c>
      <c r="G34" s="63">
        <f t="shared" si="8"/>
        <v>-0.2949538024</v>
      </c>
    </row>
    <row r="35" ht="15.75" customHeight="1">
      <c r="B35" s="62">
        <f t="shared" si="3"/>
        <v>0</v>
      </c>
      <c r="C35" s="63">
        <f t="shared" si="4"/>
        <v>0</v>
      </c>
      <c r="D35" s="64">
        <f t="shared" si="5"/>
        <v>0</v>
      </c>
      <c r="E35" s="63">
        <f t="shared" si="6"/>
        <v>0</v>
      </c>
      <c r="F35" s="64">
        <f t="shared" si="7"/>
        <v>0</v>
      </c>
      <c r="G35" s="63">
        <f t="shared" si="8"/>
        <v>0</v>
      </c>
    </row>
    <row r="36" ht="15.75" customHeight="1">
      <c r="B36" s="62">
        <f t="shared" si="3"/>
        <v>36</v>
      </c>
      <c r="C36" s="63">
        <f t="shared" si="4"/>
        <v>0.5217391304</v>
      </c>
      <c r="D36" s="64">
        <f t="shared" si="5"/>
        <v>-38</v>
      </c>
      <c r="E36" s="63">
        <f t="shared" si="6"/>
        <v>-0.2657342657</v>
      </c>
      <c r="F36" s="64">
        <f t="shared" si="7"/>
        <v>-45</v>
      </c>
      <c r="G36" s="63">
        <f t="shared" si="8"/>
        <v>-0.2393617021</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6">
    <mergeCell ref="A1:J1"/>
    <mergeCell ref="A11:A13"/>
    <mergeCell ref="B20:G20"/>
    <mergeCell ref="B21:C21"/>
    <mergeCell ref="D21:E21"/>
    <mergeCell ref="F21:G2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43"/>
    <col customWidth="1" min="2" max="2" width="16.0"/>
    <col customWidth="1" min="3" max="3" width="16.29"/>
    <col customWidth="1" min="4" max="5" width="16.0"/>
    <col customWidth="1" min="6" max="6" width="12.57"/>
  </cols>
  <sheetData>
    <row r="1" ht="74.25" customHeight="1">
      <c r="A1" s="66" t="s">
        <v>48</v>
      </c>
      <c r="F1" s="67"/>
      <c r="G1" s="68"/>
      <c r="H1" s="68"/>
      <c r="I1" s="68"/>
      <c r="J1" s="6"/>
    </row>
    <row r="2" ht="18.0" customHeight="1">
      <c r="A2" s="69" t="s">
        <v>49</v>
      </c>
      <c r="B2" s="70">
        <v>2003.0</v>
      </c>
      <c r="C2" s="71" t="s">
        <v>24</v>
      </c>
      <c r="D2" s="70">
        <v>2004.0</v>
      </c>
      <c r="E2" s="72">
        <v>20.04</v>
      </c>
      <c r="F2" s="73">
        <v>2005.0</v>
      </c>
      <c r="G2" s="74">
        <v>20.05</v>
      </c>
      <c r="H2" s="73">
        <v>2006.0</v>
      </c>
      <c r="I2" s="74">
        <v>20.06</v>
      </c>
    </row>
    <row r="3" ht="18.0" customHeight="1">
      <c r="A3" s="75" t="s">
        <v>50</v>
      </c>
      <c r="B3" s="76">
        <v>2412.0</v>
      </c>
      <c r="C3" s="77">
        <f>B3/B3</f>
        <v>1</v>
      </c>
      <c r="D3" s="76">
        <v>3597.0</v>
      </c>
      <c r="E3" s="77">
        <f>D3/D3</f>
        <v>1</v>
      </c>
      <c r="F3" s="78">
        <v>5406.0</v>
      </c>
      <c r="G3" s="77">
        <f>F3/F3</f>
        <v>1</v>
      </c>
      <c r="H3" s="76">
        <v>7197.0</v>
      </c>
      <c r="I3" s="77">
        <f>H3/H3</f>
        <v>1</v>
      </c>
    </row>
    <row r="4" ht="18.0" customHeight="1">
      <c r="A4" s="79" t="s">
        <v>51</v>
      </c>
      <c r="B4" s="80">
        <v>1977.0</v>
      </c>
      <c r="C4" s="81">
        <f>B4/B3</f>
        <v>0.8196517413</v>
      </c>
      <c r="D4" s="80">
        <v>2988.0</v>
      </c>
      <c r="E4" s="81">
        <f>D4/D3</f>
        <v>0.8306922435</v>
      </c>
      <c r="F4" s="82">
        <v>4536.0</v>
      </c>
      <c r="G4" s="81">
        <f>F4/F3</f>
        <v>0.8390677026</v>
      </c>
      <c r="H4" s="80">
        <v>6045.0</v>
      </c>
      <c r="I4" s="81">
        <f>H4/H3</f>
        <v>0.8399333055</v>
      </c>
    </row>
    <row r="5" ht="18.0" customHeight="1">
      <c r="A5" s="75" t="s">
        <v>52</v>
      </c>
      <c r="B5" s="83">
        <v>435.0</v>
      </c>
      <c r="C5" s="77">
        <f>B5/B3</f>
        <v>0.1803482587</v>
      </c>
      <c r="D5" s="83">
        <v>609.0</v>
      </c>
      <c r="E5" s="77">
        <f>D5/D3</f>
        <v>0.1693077565</v>
      </c>
      <c r="F5" s="84">
        <v>870.0</v>
      </c>
      <c r="G5" s="77">
        <f>F5/F3</f>
        <v>0.1609322974</v>
      </c>
      <c r="H5" s="85">
        <v>1152.0</v>
      </c>
      <c r="I5" s="77">
        <f>H5/H3</f>
        <v>0.1600666945</v>
      </c>
    </row>
    <row r="6" ht="18.0" customHeight="1">
      <c r="A6" s="86" t="s">
        <v>53</v>
      </c>
      <c r="B6" s="87">
        <v>334.0</v>
      </c>
      <c r="C6" s="88">
        <f>B6/B3</f>
        <v>0.1384742952</v>
      </c>
      <c r="D6" s="87">
        <v>501.0</v>
      </c>
      <c r="E6" s="88">
        <f>D6/D3</f>
        <v>0.1392827356</v>
      </c>
      <c r="F6" s="89">
        <v>753.0</v>
      </c>
      <c r="G6" s="88">
        <f>F6/F3</f>
        <v>0.1392896781</v>
      </c>
      <c r="H6" s="90">
        <v>1005.0</v>
      </c>
      <c r="I6" s="88">
        <f>H6/H3</f>
        <v>0.1396415173</v>
      </c>
    </row>
    <row r="7" ht="18.0" customHeight="1">
      <c r="A7" s="86" t="s">
        <v>54</v>
      </c>
      <c r="B7" s="87">
        <v>2.0</v>
      </c>
      <c r="C7" s="88">
        <f>B7/B3</f>
        <v>0.0008291873964</v>
      </c>
      <c r="D7" s="87">
        <v>3.0</v>
      </c>
      <c r="E7" s="88">
        <f>D7/D3</f>
        <v>0.000834028357</v>
      </c>
      <c r="F7" s="87">
        <v>3.0</v>
      </c>
      <c r="G7" s="88">
        <f>F7/F3</f>
        <v>0.0005549389567</v>
      </c>
      <c r="H7" s="87">
        <v>3.0</v>
      </c>
      <c r="I7" s="88">
        <f>H7/H3</f>
        <v>0.0004168403501</v>
      </c>
    </row>
    <row r="8" ht="18.0" customHeight="1">
      <c r="A8" s="79" t="s">
        <v>55</v>
      </c>
      <c r="B8" s="91">
        <v>-15.0</v>
      </c>
      <c r="C8" s="92">
        <f>B8/B3</f>
        <v>-0.006218905473</v>
      </c>
      <c r="D8" s="91">
        <v>-24.0</v>
      </c>
      <c r="E8" s="92">
        <f>D8/D3</f>
        <v>-0.006672226856</v>
      </c>
      <c r="F8" s="93">
        <v>-21.0</v>
      </c>
      <c r="G8" s="92">
        <f>F8/F3</f>
        <v>-0.003884572697</v>
      </c>
      <c r="H8" s="91">
        <v>-18.0</v>
      </c>
      <c r="I8" s="92">
        <f>H8/H3</f>
        <v>-0.002501042101</v>
      </c>
    </row>
    <row r="9" ht="18.0" customHeight="1">
      <c r="A9" s="75" t="s">
        <v>56</v>
      </c>
      <c r="B9" s="83">
        <v>114.0</v>
      </c>
      <c r="C9" s="77">
        <f>B9/B3</f>
        <v>0.04726368159</v>
      </c>
      <c r="D9" s="83">
        <v>129.0</v>
      </c>
      <c r="E9" s="77">
        <f>D9/D3</f>
        <v>0.03586321935</v>
      </c>
      <c r="F9" s="84">
        <v>135.0</v>
      </c>
      <c r="G9" s="77">
        <f>F9/F3</f>
        <v>0.02497225305</v>
      </c>
      <c r="H9" s="83">
        <v>162.0</v>
      </c>
      <c r="I9" s="77">
        <f>H9/H3</f>
        <v>0.02250937891</v>
      </c>
    </row>
    <row r="10" ht="18.0" customHeight="1">
      <c r="A10" s="79" t="s">
        <v>57</v>
      </c>
      <c r="B10" s="94">
        <v>48.0</v>
      </c>
      <c r="C10" s="81">
        <f>B10/B3</f>
        <v>0.01990049751</v>
      </c>
      <c r="D10" s="94">
        <v>57.0</v>
      </c>
      <c r="E10" s="81">
        <f>D10/D3</f>
        <v>0.01584653878</v>
      </c>
      <c r="F10" s="94">
        <v>60.0</v>
      </c>
      <c r="G10" s="81">
        <f>F10/F3</f>
        <v>0.01109877913</v>
      </c>
      <c r="H10" s="94">
        <v>72.0</v>
      </c>
      <c r="I10" s="81">
        <f>H10/H3</f>
        <v>0.0100041684</v>
      </c>
    </row>
    <row r="11" ht="25.5" customHeight="1">
      <c r="A11" s="75" t="s">
        <v>58</v>
      </c>
      <c r="B11" s="83">
        <v>66.0</v>
      </c>
      <c r="C11" s="77">
        <f>B11/B3</f>
        <v>0.02736318408</v>
      </c>
      <c r="D11" s="83">
        <v>72.0</v>
      </c>
      <c r="E11" s="77">
        <f>D11/D3</f>
        <v>0.02001668057</v>
      </c>
      <c r="F11" s="83">
        <v>75.0</v>
      </c>
      <c r="G11" s="77">
        <f>F11/F3</f>
        <v>0.01387347392</v>
      </c>
      <c r="H11" s="83">
        <v>90.0</v>
      </c>
      <c r="I11" s="77">
        <f>H11/H3</f>
        <v>0.0125052105</v>
      </c>
    </row>
    <row r="12" ht="25.5" customHeight="1">
      <c r="A12" s="86" t="s">
        <v>59</v>
      </c>
      <c r="B12" s="87">
        <v>33.0</v>
      </c>
      <c r="C12" s="88">
        <f>B12/B3</f>
        <v>0.01368159204</v>
      </c>
      <c r="D12" s="87">
        <v>36.0</v>
      </c>
      <c r="E12" s="88">
        <f>D12/D3</f>
        <v>0.01000834028</v>
      </c>
      <c r="F12" s="87">
        <v>37.0</v>
      </c>
      <c r="G12" s="88">
        <f>F12/F3</f>
        <v>0.006844247133</v>
      </c>
      <c r="H12" s="87">
        <v>45.0</v>
      </c>
      <c r="I12" s="88">
        <f>H12/H3</f>
        <v>0.006252605252</v>
      </c>
    </row>
    <row r="13" ht="18.0" customHeight="1">
      <c r="A13" s="79" t="s">
        <v>60</v>
      </c>
      <c r="B13" s="80">
        <v>2190.0</v>
      </c>
      <c r="C13" s="81">
        <f>B13/B3</f>
        <v>0.907960199</v>
      </c>
      <c r="D13" s="80">
        <v>3096.0</v>
      </c>
      <c r="E13" s="81">
        <f>D13/D3</f>
        <v>0.8607172644</v>
      </c>
      <c r="F13" s="82">
        <v>4678.0</v>
      </c>
      <c r="G13" s="81">
        <f>F13/F3</f>
        <v>0.8653348132</v>
      </c>
      <c r="H13" s="80">
        <v>6191.0</v>
      </c>
      <c r="I13" s="81">
        <f>H13/H3</f>
        <v>0.8602195359</v>
      </c>
    </row>
    <row r="14" ht="19.5" customHeight="1">
      <c r="A14" s="95" t="s">
        <v>61</v>
      </c>
    </row>
    <row r="15">
      <c r="B15" s="96" t="s">
        <v>62</v>
      </c>
      <c r="C15" s="68"/>
      <c r="D15" s="68"/>
      <c r="E15" s="68"/>
      <c r="F15" s="68"/>
      <c r="G15" s="57"/>
    </row>
    <row r="16">
      <c r="B16" s="97" t="s">
        <v>43</v>
      </c>
      <c r="C16" s="57"/>
      <c r="D16" s="97" t="s">
        <v>44</v>
      </c>
      <c r="E16" s="57"/>
      <c r="F16" s="97" t="s">
        <v>45</v>
      </c>
      <c r="G16" s="57"/>
    </row>
    <row r="17">
      <c r="B17" s="98" t="s">
        <v>46</v>
      </c>
      <c r="C17" s="61" t="s">
        <v>47</v>
      </c>
      <c r="D17" s="61" t="s">
        <v>46</v>
      </c>
      <c r="E17" s="61" t="s">
        <v>47</v>
      </c>
      <c r="F17" s="61" t="s">
        <v>46</v>
      </c>
      <c r="G17" s="61" t="s">
        <v>47</v>
      </c>
    </row>
    <row r="18">
      <c r="B18" s="99">
        <f t="shared" ref="B18:B27" si="1">D3-B3</f>
        <v>1185</v>
      </c>
      <c r="C18" s="100">
        <f t="shared" ref="C18:C27" si="2">D3/B3-1</f>
        <v>0.4912935323</v>
      </c>
      <c r="D18" s="101">
        <f t="shared" ref="D18:D27" si="3">F3-D3</f>
        <v>1809</v>
      </c>
      <c r="E18" s="100">
        <f t="shared" ref="E18:E27" si="4">F3/D3-1</f>
        <v>0.5029190992</v>
      </c>
      <c r="F18" s="101">
        <f t="shared" ref="F18:F27" si="5">H3-F3</f>
        <v>1791</v>
      </c>
      <c r="G18" s="100">
        <f t="shared" ref="G18:G27" si="6">H3/F3-1</f>
        <v>0.3312985572</v>
      </c>
    </row>
    <row r="19">
      <c r="B19" s="99">
        <f t="shared" si="1"/>
        <v>1011</v>
      </c>
      <c r="C19" s="100">
        <f t="shared" si="2"/>
        <v>0.5113808801</v>
      </c>
      <c r="D19" s="101">
        <f t="shared" si="3"/>
        <v>1548</v>
      </c>
      <c r="E19" s="100">
        <f t="shared" si="4"/>
        <v>0.5180722892</v>
      </c>
      <c r="F19" s="101">
        <f t="shared" si="5"/>
        <v>1509</v>
      </c>
      <c r="G19" s="100">
        <f t="shared" si="6"/>
        <v>0.3326719577</v>
      </c>
    </row>
    <row r="20" ht="15.75" customHeight="1">
      <c r="B20" s="99">
        <f t="shared" si="1"/>
        <v>174</v>
      </c>
      <c r="C20" s="100">
        <f t="shared" si="2"/>
        <v>0.4</v>
      </c>
      <c r="D20" s="101">
        <f t="shared" si="3"/>
        <v>261</v>
      </c>
      <c r="E20" s="100">
        <f t="shared" si="4"/>
        <v>0.4285714286</v>
      </c>
      <c r="F20" s="101">
        <f t="shared" si="5"/>
        <v>282</v>
      </c>
      <c r="G20" s="100">
        <f t="shared" si="6"/>
        <v>0.324137931</v>
      </c>
    </row>
    <row r="21" ht="15.75" customHeight="1">
      <c r="B21" s="99">
        <f t="shared" si="1"/>
        <v>167</v>
      </c>
      <c r="C21" s="100">
        <f t="shared" si="2"/>
        <v>0.5</v>
      </c>
      <c r="D21" s="101">
        <f t="shared" si="3"/>
        <v>252</v>
      </c>
      <c r="E21" s="100">
        <f t="shared" si="4"/>
        <v>0.502994012</v>
      </c>
      <c r="F21" s="101">
        <f t="shared" si="5"/>
        <v>252</v>
      </c>
      <c r="G21" s="100">
        <f t="shared" si="6"/>
        <v>0.3346613546</v>
      </c>
    </row>
    <row r="22" ht="15.75" customHeight="1">
      <c r="B22" s="99">
        <f t="shared" si="1"/>
        <v>1</v>
      </c>
      <c r="C22" s="100">
        <f t="shared" si="2"/>
        <v>0.5</v>
      </c>
      <c r="D22" s="101">
        <f t="shared" si="3"/>
        <v>0</v>
      </c>
      <c r="E22" s="100">
        <f t="shared" si="4"/>
        <v>0</v>
      </c>
      <c r="F22" s="101">
        <f t="shared" si="5"/>
        <v>0</v>
      </c>
      <c r="G22" s="100">
        <f t="shared" si="6"/>
        <v>0</v>
      </c>
    </row>
    <row r="23" ht="15.75" customHeight="1">
      <c r="B23" s="99">
        <f t="shared" si="1"/>
        <v>-9</v>
      </c>
      <c r="C23" s="100">
        <f t="shared" si="2"/>
        <v>0.6</v>
      </c>
      <c r="D23" s="101">
        <f t="shared" si="3"/>
        <v>3</v>
      </c>
      <c r="E23" s="100">
        <f t="shared" si="4"/>
        <v>-0.125</v>
      </c>
      <c r="F23" s="101">
        <f t="shared" si="5"/>
        <v>3</v>
      </c>
      <c r="G23" s="100">
        <f t="shared" si="6"/>
        <v>-0.1428571429</v>
      </c>
    </row>
    <row r="24" ht="15.75" customHeight="1">
      <c r="B24" s="99">
        <f t="shared" si="1"/>
        <v>15</v>
      </c>
      <c r="C24" s="100">
        <f t="shared" si="2"/>
        <v>0.1315789474</v>
      </c>
      <c r="D24" s="101">
        <f t="shared" si="3"/>
        <v>6</v>
      </c>
      <c r="E24" s="100">
        <f t="shared" si="4"/>
        <v>0.04651162791</v>
      </c>
      <c r="F24" s="101">
        <f t="shared" si="5"/>
        <v>27</v>
      </c>
      <c r="G24" s="100">
        <f t="shared" si="6"/>
        <v>0.2</v>
      </c>
    </row>
    <row r="25" ht="15.75" customHeight="1">
      <c r="B25" s="99">
        <f t="shared" si="1"/>
        <v>9</v>
      </c>
      <c r="C25" s="100">
        <f t="shared" si="2"/>
        <v>0.1875</v>
      </c>
      <c r="D25" s="101">
        <f t="shared" si="3"/>
        <v>3</v>
      </c>
      <c r="E25" s="100">
        <f t="shared" si="4"/>
        <v>0.05263157895</v>
      </c>
      <c r="F25" s="101">
        <f t="shared" si="5"/>
        <v>12</v>
      </c>
      <c r="G25" s="100">
        <f t="shared" si="6"/>
        <v>0.2</v>
      </c>
    </row>
    <row r="26" ht="15.75" customHeight="1">
      <c r="B26" s="99">
        <f t="shared" si="1"/>
        <v>6</v>
      </c>
      <c r="C26" s="100">
        <f t="shared" si="2"/>
        <v>0.09090909091</v>
      </c>
      <c r="D26" s="101">
        <f t="shared" si="3"/>
        <v>3</v>
      </c>
      <c r="E26" s="100">
        <f t="shared" si="4"/>
        <v>0.04166666667</v>
      </c>
      <c r="F26" s="101">
        <f t="shared" si="5"/>
        <v>15</v>
      </c>
      <c r="G26" s="100">
        <f t="shared" si="6"/>
        <v>0.2</v>
      </c>
    </row>
    <row r="27" ht="15.75" customHeight="1">
      <c r="B27" s="99">
        <f t="shared" si="1"/>
        <v>3</v>
      </c>
      <c r="C27" s="100">
        <f t="shared" si="2"/>
        <v>0.09090909091</v>
      </c>
      <c r="D27" s="101">
        <f t="shared" si="3"/>
        <v>1</v>
      </c>
      <c r="E27" s="100">
        <f t="shared" si="4"/>
        <v>0.02777777778</v>
      </c>
      <c r="F27" s="101">
        <f t="shared" si="5"/>
        <v>8</v>
      </c>
      <c r="G27" s="100">
        <f t="shared" si="6"/>
        <v>0.2162162162</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7">
    <mergeCell ref="A1:E1"/>
    <mergeCell ref="F1:I1"/>
    <mergeCell ref="A14:F14"/>
    <mergeCell ref="B15:G15"/>
    <mergeCell ref="B16:C16"/>
    <mergeCell ref="D16:E16"/>
    <mergeCell ref="F16:G16"/>
  </mergeCells>
  <printOptions/>
  <pageMargins bottom="0.75" footer="0.0" header="0.0" left="0.7" right="0.7" top="0.75"/>
  <pageSetup orientation="landscape"/>
  <drawing r:id="rId1"/>
</worksheet>
</file>