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80" yWindow="1680" windowWidth="25260" windowHeight="3885" activeTab="4"/>
  </bookViews>
  <sheets>
    <sheet name="Names-key" sheetId="1" r:id="rId1"/>
    <sheet name="exampletypesformappng" sheetId="5" r:id="rId2"/>
    <sheet name="Extensions" sheetId="3" r:id="rId3"/>
    <sheet name="ValueSets" sheetId="4" r:id="rId4"/>
    <sheet name="Profiles-links" sheetId="2" r:id="rId5"/>
  </sheets>
  <definedNames>
    <definedName name="_xlnm._FilterDatabase" localSheetId="4" hidden="1">'Profiles-links'!$A$1:$J$26</definedName>
  </definedNames>
  <calcPr calcId="125725" refMode="R1C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6" i="2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N4" i="1"/>
  <c r="M4" s="1"/>
  <c r="H6" i="4"/>
  <c r="H5"/>
  <c r="H4"/>
  <c r="H3"/>
  <c r="H2"/>
  <c r="H7"/>
  <c r="G7"/>
  <c r="I7"/>
  <c r="G6"/>
  <c r="I6"/>
  <c r="G4"/>
  <c r="I4"/>
  <c r="G3"/>
  <c r="I3"/>
  <c r="G2"/>
  <c r="I2"/>
  <c r="G5"/>
  <c r="I5"/>
  <c r="L25" i="1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M30"/>
  <c r="M29"/>
  <c r="M28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3"/>
  <c r="M2"/>
  <c r="N30"/>
  <c r="N29"/>
  <c r="N28"/>
  <c r="N25"/>
  <c r="N24"/>
  <c r="N23"/>
  <c r="N22"/>
  <c r="N21"/>
  <c r="N20"/>
  <c r="N19"/>
  <c r="N18"/>
  <c r="N17"/>
  <c r="N16"/>
  <c r="N14"/>
  <c r="N13"/>
  <c r="N12"/>
  <c r="N10"/>
  <c r="N9"/>
  <c r="N8"/>
  <c r="N3"/>
  <c r="N2"/>
  <c r="C3" i="2"/>
  <c r="K30" i="1"/>
  <c r="K29"/>
  <c r="K28"/>
  <c r="K25"/>
  <c r="K24"/>
  <c r="K23"/>
  <c r="K22"/>
  <c r="K21"/>
  <c r="K20"/>
  <c r="K19"/>
  <c r="K18"/>
  <c r="K17"/>
  <c r="K16"/>
  <c r="K14"/>
  <c r="K12"/>
  <c r="K10"/>
  <c r="K9"/>
  <c r="K8"/>
  <c r="K7"/>
  <c r="K6"/>
  <c r="K5"/>
  <c r="K4"/>
  <c r="K3"/>
  <c r="K2"/>
</calcChain>
</file>

<file path=xl/sharedStrings.xml><?xml version="1.0" encoding="utf-8"?>
<sst xmlns="http://schemas.openxmlformats.org/spreadsheetml/2006/main" count="450" uniqueCount="180">
  <si>
    <t>spreadsheet filename</t>
  </si>
  <si>
    <t>AllergyIntolerance</t>
  </si>
  <si>
    <t>CareTeam</t>
  </si>
  <si>
    <t>CarePlan</t>
  </si>
  <si>
    <t>medicationadministration-daf-core</t>
  </si>
  <si>
    <t>medicationdispense-daf-core</t>
  </si>
  <si>
    <t>observation-daf-core-resultsv2</t>
  </si>
  <si>
    <t>Condition</t>
  </si>
  <si>
    <t>Device</t>
  </si>
  <si>
    <t>DiagnosticReport</t>
  </si>
  <si>
    <t>Goals</t>
  </si>
  <si>
    <t>Immunization</t>
  </si>
  <si>
    <t>Location</t>
  </si>
  <si>
    <t>Medication</t>
  </si>
  <si>
    <t>Observation-Results</t>
  </si>
  <si>
    <t>Observation-Resultsv2</t>
  </si>
  <si>
    <t>Observation-Smokingstatus</t>
  </si>
  <si>
    <t>Observation-Vitalsigns</t>
  </si>
  <si>
    <t>Organization</t>
  </si>
  <si>
    <t>Patient</t>
  </si>
  <si>
    <t>Practitioner</t>
  </si>
  <si>
    <t>Procedure</t>
  </si>
  <si>
    <t>MedicationAdministration</t>
  </si>
  <si>
    <t>MedicationDispense</t>
  </si>
  <si>
    <t>MedicationOrder</t>
  </si>
  <si>
    <t>MedicationStatement</t>
  </si>
  <si>
    <t>Observation</t>
  </si>
  <si>
    <t>Conformance</t>
  </si>
  <si>
    <t>DocumentReference</t>
  </si>
  <si>
    <t>No</t>
  </si>
  <si>
    <t>Base Resource</t>
  </si>
  <si>
    <t>DiagnosticReport-Results</t>
  </si>
  <si>
    <t xml:space="preserve">Profile Summary </t>
  </si>
  <si>
    <t>---------------</t>
  </si>
  <si>
    <t xml:space="preserve">-------------- </t>
  </si>
  <si>
    <t xml:space="preserve">[ CareTeam ](careteam-daf-core.html) </t>
  </si>
  <si>
    <t xml:space="preserve">[ Conformance ](conformance-daf-core.html) </t>
  </si>
  <si>
    <t xml:space="preserve">[ Goals ](goals-daf-core.html) </t>
  </si>
  <si>
    <t xml:space="preserve">[ Immunization ](immunization-daf-core.html) </t>
  </si>
  <si>
    <t xml:space="preserve">[ Location ](location-daf-core.html) </t>
  </si>
  <si>
    <t xml:space="preserve">[ Medication ](medication-daf-core.html) </t>
  </si>
  <si>
    <t xml:space="preserve">[ Medicationadministration ](medicationadministration-daf-core.html) </t>
  </si>
  <si>
    <t xml:space="preserve">[ Medicationdispense ](medicationdispense-daf-core.html) </t>
  </si>
  <si>
    <t xml:space="preserve">[ Medicationorder ](medicationorder-daf-core.html) </t>
  </si>
  <si>
    <t xml:space="preserve">[ Medicationstatement ](medicationstatement-daf-core.html) </t>
  </si>
  <si>
    <t xml:space="preserve">[ Observation-Results ](observation-daf-core-results.html) </t>
  </si>
  <si>
    <t xml:space="preserve">[ Observation-Smokingstatus ](observation-daf-core-smokingstatus.html) </t>
  </si>
  <si>
    <t xml:space="preserve">[ Observation-Vitalsigns ](observation-daf-core-vitalsigns.html) </t>
  </si>
  <si>
    <t xml:space="preserve">[ Organization ](organization-daf-core.html) </t>
  </si>
  <si>
    <t xml:space="preserve">[ Patient ](patient-daf-core.html) </t>
  </si>
  <si>
    <t xml:space="preserve">[ Practitioner ](practitioner-daf-core.html) </t>
  </si>
  <si>
    <t xml:space="preserve">[ Procedure ](procedure-daf-core.html) </t>
  </si>
  <si>
    <t xml:space="preserve">[ CarePlan ](careplan-daf-core.html) </t>
  </si>
  <si>
    <t xml:space="preserve">[ DiagnosticReport-Results ](diagnosticreport-daf-core.html) </t>
  </si>
  <si>
    <t xml:space="preserve">[ DocumentReference /MHD ](documentreference-daf-core.html) </t>
  </si>
  <si>
    <t xml:space="preserve">[ Condition ](condition-daf-core.html) </t>
  </si>
  <si>
    <t>[</t>
  </si>
  <si>
    <t>](</t>
  </si>
  <si>
    <t>.html)</t>
  </si>
  <si>
    <t xml:space="preserve">[ AllergyIntolerance/Allergies ](allergyintolerance-daf-core-new.html) </t>
  </si>
  <si>
    <t>code used in jekyll for stitching together</t>
  </si>
  <si>
    <t>profile definition prefix (fragments generated by build followed by .html .md)</t>
  </si>
  <si>
    <t>Profile Page/spreadsheet ( followed by .xlsx, html )</t>
  </si>
  <si>
    <t>Candidate US-core FHIR Profiles</t>
  </si>
  <si>
    <t>Owner</t>
  </si>
  <si>
    <t>Dev Complete</t>
  </si>
  <si>
    <t>QA Complete</t>
  </si>
  <si>
    <t>Comments</t>
  </si>
  <si>
    <t>Allergies (AllergyIntolerance)</t>
  </si>
  <si>
    <t>Brett</t>
  </si>
  <si>
    <t>Assessment and Plan of Treatment (CarePlan)</t>
  </si>
  <si>
    <t>Eric</t>
  </si>
  <si>
    <t>CareTeam (CareTeam)</t>
  </si>
  <si>
    <t>Conformance(Conformance)</t>
  </si>
  <si>
    <t>DocumentReference (DocumentReference)</t>
  </si>
  <si>
    <t>Discuss</t>
  </si>
  <si>
    <t>EndPoint (EndPoint)</t>
  </si>
  <si>
    <t>Goals (Goal)</t>
  </si>
  <si>
    <t>Immunizations (Immunization)</t>
  </si>
  <si>
    <t>Implantable Devices/UDI (Device)</t>
  </si>
  <si>
    <t>Laboratory Results</t>
  </si>
  <si>
    <t>Location (Location)</t>
  </si>
  <si>
    <t>Medications</t>
  </si>
  <si>
    <t>Organization (Organization)</t>
  </si>
  <si>
    <t>Patient (Patient)</t>
  </si>
  <si>
    <t>Practitioner (Practitioner)</t>
  </si>
  <si>
    <t>Problems and Health Concerns (Condition)</t>
  </si>
  <si>
    <t>Procedures (Procedure)</t>
  </si>
  <si>
    <t>Smoking Status (Observation)</t>
  </si>
  <si>
    <t>Vital Signs (Observation)</t>
  </si>
  <si>
    <t>-</t>
  </si>
  <si>
    <t>?</t>
  </si>
  <si>
    <t>What is this?</t>
  </si>
  <si>
    <t>consider for addition</t>
  </si>
  <si>
    <t>new?</t>
  </si>
  <si>
    <t>Yes</t>
  </si>
  <si>
    <t>Device-UDI</t>
  </si>
  <si>
    <t xml:space="preserve">[ Device-UDI](device-daf-core-udi.html) </t>
  </si>
  <si>
    <t xml:space="preserve">Core Profile Title </t>
  </si>
  <si>
    <t>profile id root</t>
  </si>
  <si>
    <t>diagnosticreport</t>
  </si>
  <si>
    <t>allergyintolerance</t>
  </si>
  <si>
    <t>condition</t>
  </si>
  <si>
    <t>medicationorder</t>
  </si>
  <si>
    <t>patient</t>
  </si>
  <si>
    <t>immunization</t>
  </si>
  <si>
    <t>procedure</t>
  </si>
  <si>
    <t>vitalsigns</t>
  </si>
  <si>
    <t>medication</t>
  </si>
  <si>
    <t>medicationstatement</t>
  </si>
  <si>
    <t>smokingstatus</t>
  </si>
  <si>
    <t>resultobs</t>
  </si>
  <si>
    <t>location</t>
  </si>
  <si>
    <t>organization</t>
  </si>
  <si>
    <t>pract</t>
  </si>
  <si>
    <t>careplan</t>
  </si>
  <si>
    <t>careteam</t>
  </si>
  <si>
    <t>conformance</t>
  </si>
  <si>
    <t>documentreference</t>
  </si>
  <si>
    <t>medicationdispense</t>
  </si>
  <si>
    <t>medicationadministration</t>
  </si>
  <si>
    <t>Initial</t>
  </si>
  <si>
    <t>created</t>
  </si>
  <si>
    <t>Valueset id</t>
  </si>
  <si>
    <t>Title</t>
  </si>
  <si>
    <t>daf-core-substance-ndfrt</t>
  </si>
  <si>
    <t>daf-core-substance-rxnorm</t>
  </si>
  <si>
    <t>daf-core-substance-sct</t>
  </si>
  <si>
    <t>daf-core-substance-unii</t>
  </si>
  <si>
    <t>daf-core-substance</t>
  </si>
  <si>
    <t>DAF Core Substance ND-FRT codes</t>
  </si>
  <si>
    <t>DAF Core Substance RxNorm Codes</t>
  </si>
  <si>
    <t>DAF Core SNOMED CT Substances Other Than Clinical Drugs</t>
  </si>
  <si>
    <t>DAF Core Substance UNII Codes</t>
  </si>
  <si>
    <t>DAF Core Substance-Reactant for Intolerance and Negation Codes</t>
  </si>
  <si>
    <t>substance-ndfrt</t>
  </si>
  <si>
    <t>substance-rxnorm</t>
  </si>
  <si>
    <t>substance-sct</t>
  </si>
  <si>
    <t>substance-unii</t>
  </si>
  <si>
    <t>substance</t>
  </si>
  <si>
    <t>id root</t>
  </si>
  <si>
    <t>Example id</t>
  </si>
  <si>
    <t>example</t>
  </si>
  <si>
    <t>Endpoint</t>
  </si>
  <si>
    <t>endpoint</t>
  </si>
  <si>
    <t>EndPoint</t>
  </si>
  <si>
    <t>7/14/2016 EH:Not part of daf-core- remove</t>
  </si>
  <si>
    <t>.html</t>
  </si>
  <si>
    <t>-json.html</t>
  </si>
  <si>
    <t>file extension</t>
  </si>
  <si>
    <t>include text</t>
  </si>
  <si>
    <t>-xml.html</t>
  </si>
  <si>
    <t>{% include core-example-template.html %}</t>
  </si>
  <si>
    <t>{% include core-example-xml-template.html %}</t>
  </si>
  <si>
    <t>{% include core-example-json-template.html %}</t>
  </si>
  <si>
    <t>{% include core-profile-template.html %}</t>
  </si>
  <si>
    <t>{% include definitions-template.html %}</t>
  </si>
  <si>
    <t>{% include mappings-template.html %}</t>
  </si>
  <si>
    <t>profile types for mapping</t>
  </si>
  <si>
    <t>-definitions.html</t>
  </si>
  <si>
    <t>-mappings.html</t>
  </si>
  <si>
    <t>device</t>
  </si>
  <si>
    <t>Goal</t>
  </si>
  <si>
    <t>goal</t>
  </si>
  <si>
    <t>observation-daf-core-results-profile-spreadsheet</t>
  </si>
  <si>
    <t>publish</t>
  </si>
  <si>
    <t>Profile Page</t>
  </si>
  <si>
    <t>Binding Name ( in spreadsheet)</t>
  </si>
  <si>
    <t>DAFCoreAllergySubstance</t>
  </si>
  <si>
    <t>reference</t>
  </si>
  <si>
    <t>canonical-url</t>
  </si>
  <si>
    <t>completed</t>
  </si>
  <si>
    <t>review vocab get gg to fix rendering</t>
  </si>
  <si>
    <t>daf-race</t>
  </si>
  <si>
    <t>race</t>
  </si>
  <si>
    <t>Ethnicity group</t>
  </si>
  <si>
    <t>DAFEthnicity</t>
  </si>
  <si>
    <t>spreadsheet reference</t>
  </si>
  <si>
    <t>Created</t>
  </si>
  <si>
    <t>[Endpoint](endpoint-daf-core.html)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</si>
</sst>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/>
    </xf>
    <xf numFmtId="0" fontId="0" fillId="0" borderId="0" xfId="0" quotePrefix="1"/>
    <xf numFmtId="0" fontId="1" fillId="0" borderId="0" xfId="0" applyFont="1" applyBorder="1"/>
    <xf numFmtId="0" fontId="1" fillId="0" borderId="0" xfId="0" applyFont="1"/>
    <xf numFmtId="0" fontId="0" fillId="0" borderId="0" xfId="0" applyFont="1" applyAlignment="1">
      <alignment wrapText="1"/>
    </xf>
    <xf numFmtId="0" fontId="0" fillId="0" borderId="0" xfId="0" applyFill="1" applyBorder="1" applyAlignment="1">
      <alignment horizontal="left" vertical="top" wrapText="1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0"/>
  <sheetViews>
    <sheetView topLeftCell="J1" workbookViewId="0">
      <selection activeCell="L10" sqref="L10"/>
    </sheetView>
  </sheetViews>
  <sheetFormatPr defaultColWidth="8.85546875" defaultRowHeight="15"/>
  <cols>
    <col min="1" max="1" width="10.42578125" customWidth="1"/>
    <col min="2" max="2" width="45.85546875" customWidth="1"/>
    <col min="3" max="3" width="12.140625" customWidth="1"/>
    <col min="4" max="4" width="21.42578125" customWidth="1"/>
    <col min="5" max="5" width="15.42578125" customWidth="1"/>
    <col min="6" max="6" width="13.7109375" customWidth="1"/>
    <col min="7" max="7" width="6.85546875" customWidth="1"/>
    <col min="8" max="8" width="37.42578125" bestFit="1" customWidth="1"/>
    <col min="9" max="9" width="37.42578125" customWidth="1"/>
    <col min="10" max="10" width="24.7109375" bestFit="1" customWidth="1"/>
    <col min="11" max="11" width="57" bestFit="1" customWidth="1"/>
    <col min="12" max="12" width="34" bestFit="1" customWidth="1"/>
    <col min="13" max="13" width="39.42578125" bestFit="1" customWidth="1"/>
    <col min="14" max="14" width="30.28515625" bestFit="1" customWidth="1"/>
  </cols>
  <sheetData>
    <row r="1" spans="1:15" s="2" customFormat="1" ht="36" customHeight="1" thickBot="1">
      <c r="A1" s="2" t="s">
        <v>29</v>
      </c>
      <c r="B1" s="4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10" t="s">
        <v>94</v>
      </c>
      <c r="H1" s="3" t="s">
        <v>98</v>
      </c>
      <c r="I1" s="3" t="s">
        <v>99</v>
      </c>
      <c r="J1" s="3" t="s">
        <v>30</v>
      </c>
      <c r="K1" s="3" t="s">
        <v>0</v>
      </c>
      <c r="L1" s="3" t="s">
        <v>62</v>
      </c>
      <c r="M1" s="3" t="s">
        <v>61</v>
      </c>
      <c r="N1" s="3" t="s">
        <v>60</v>
      </c>
      <c r="O1" s="2" t="s">
        <v>141</v>
      </c>
    </row>
    <row r="2" spans="1:15" ht="15.75">
      <c r="A2" s="8">
        <v>1</v>
      </c>
      <c r="B2" s="6" t="s">
        <v>68</v>
      </c>
      <c r="C2" t="s">
        <v>69</v>
      </c>
      <c r="D2" t="s">
        <v>171</v>
      </c>
      <c r="F2" t="s">
        <v>172</v>
      </c>
      <c r="H2" s="1" t="s">
        <v>1</v>
      </c>
      <c r="I2" t="s">
        <v>101</v>
      </c>
      <c r="J2" s="1" t="s">
        <v>1</v>
      </c>
      <c r="K2" t="str">
        <f>I2&amp;"-daf-core-profile-spreadsheet.xml"</f>
        <v>allergyintolerance-daf-core-profile-spreadsheet.xml</v>
      </c>
      <c r="L2" t="str">
        <f>I2&amp;"-daf-core"</f>
        <v>allergyintolerance-daf-core</v>
      </c>
      <c r="M2" t="str">
        <f>"daf-"&amp;N2</f>
        <v>daf-core-allergyintolerance</v>
      </c>
      <c r="N2" t="str">
        <f>"core-"&amp;I2</f>
        <v>core-allergyintolerance</v>
      </c>
      <c r="O2" s="9" t="s">
        <v>142</v>
      </c>
    </row>
    <row r="3" spans="1:15" ht="15.75">
      <c r="A3" s="8">
        <v>2</v>
      </c>
      <c r="B3" s="6" t="s">
        <v>70</v>
      </c>
      <c r="C3" t="s">
        <v>71</v>
      </c>
      <c r="D3" t="s">
        <v>121</v>
      </c>
      <c r="G3" t="s">
        <v>95</v>
      </c>
      <c r="H3" t="s">
        <v>3</v>
      </c>
      <c r="I3" t="s">
        <v>115</v>
      </c>
      <c r="J3" t="s">
        <v>3</v>
      </c>
      <c r="K3" t="str">
        <f t="shared" ref="K3:K30" si="0">I3&amp;"-daf-core-profile-spreadsheet.xml"</f>
        <v>careplan-daf-core-profile-spreadsheet.xml</v>
      </c>
      <c r="L3" t="str">
        <f t="shared" ref="L3:L25" si="1">I3&amp;"-daf-core"</f>
        <v>careplan-daf-core</v>
      </c>
      <c r="M3" t="str">
        <f t="shared" ref="M3:M30" si="2">"daf-"&amp;N3</f>
        <v>daf-core-careplan</v>
      </c>
      <c r="N3" t="str">
        <f t="shared" ref="N3:N25" si="3">"core-"&amp;I3</f>
        <v>core-careplan</v>
      </c>
      <c r="O3" t="s">
        <v>142</v>
      </c>
    </row>
    <row r="4" spans="1:15" ht="15.75">
      <c r="A4" s="8">
        <v>3</v>
      </c>
      <c r="B4" s="6" t="s">
        <v>72</v>
      </c>
      <c r="C4" t="s">
        <v>71</v>
      </c>
      <c r="D4" t="s">
        <v>178</v>
      </c>
      <c r="G4" t="s">
        <v>95</v>
      </c>
      <c r="H4" t="s">
        <v>2</v>
      </c>
      <c r="I4" t="s">
        <v>116</v>
      </c>
      <c r="J4" t="s">
        <v>2</v>
      </c>
      <c r="K4" t="str">
        <f t="shared" si="0"/>
        <v>careteam-daf-core-profile-spreadsheet.xml</v>
      </c>
      <c r="L4" t="str">
        <f t="shared" si="1"/>
        <v>careteam-daf-core</v>
      </c>
      <c r="M4" t="str">
        <f t="shared" ref="M4" si="4">"daf-"&amp;N4</f>
        <v>daf-core-careteam</v>
      </c>
      <c r="N4" t="str">
        <f t="shared" ref="N4" si="5">"core-"&amp;I4</f>
        <v>core-careteam</v>
      </c>
      <c r="O4" t="s">
        <v>142</v>
      </c>
    </row>
    <row r="5" spans="1:15" ht="15.75">
      <c r="A5" s="8">
        <v>4</v>
      </c>
      <c r="B5" s="6" t="s">
        <v>73</v>
      </c>
      <c r="C5" t="s">
        <v>75</v>
      </c>
      <c r="G5" t="s">
        <v>95</v>
      </c>
      <c r="H5" t="s">
        <v>27</v>
      </c>
      <c r="I5" t="s">
        <v>117</v>
      </c>
      <c r="J5" t="s">
        <v>27</v>
      </c>
      <c r="K5" t="str">
        <f t="shared" si="0"/>
        <v>conformance-daf-core-profile-spreadsheet.xml</v>
      </c>
      <c r="L5" t="str">
        <f t="shared" si="1"/>
        <v>conformance-daf-core</v>
      </c>
      <c r="O5" t="s">
        <v>142</v>
      </c>
    </row>
    <row r="6" spans="1:15" ht="15.75">
      <c r="A6" s="8">
        <v>5</v>
      </c>
      <c r="B6" s="6" t="s">
        <v>74</v>
      </c>
      <c r="C6" t="s">
        <v>75</v>
      </c>
      <c r="G6" t="s">
        <v>95</v>
      </c>
      <c r="H6" t="s">
        <v>28</v>
      </c>
      <c r="I6" t="s">
        <v>118</v>
      </c>
      <c r="J6" t="s">
        <v>28</v>
      </c>
      <c r="K6" t="str">
        <f t="shared" si="0"/>
        <v>documentreference-daf-core-profile-spreadsheet.xml</v>
      </c>
      <c r="L6" t="str">
        <f t="shared" si="1"/>
        <v>documentreference-daf-core</v>
      </c>
      <c r="O6" t="s">
        <v>142</v>
      </c>
    </row>
    <row r="7" spans="1:15" ht="15.75">
      <c r="A7" s="8">
        <v>6</v>
      </c>
      <c r="B7" s="6" t="s">
        <v>76</v>
      </c>
      <c r="C7" t="s">
        <v>75</v>
      </c>
      <c r="F7" t="s">
        <v>146</v>
      </c>
      <c r="G7" t="s">
        <v>91</v>
      </c>
      <c r="H7" t="s">
        <v>143</v>
      </c>
      <c r="I7" t="s">
        <v>144</v>
      </c>
      <c r="J7" t="s">
        <v>145</v>
      </c>
      <c r="K7" t="str">
        <f t="shared" si="0"/>
        <v>endpoint-daf-core-profile-spreadsheet.xml</v>
      </c>
      <c r="L7" t="str">
        <f t="shared" si="1"/>
        <v>endpoint-daf-core</v>
      </c>
      <c r="O7" t="s">
        <v>142</v>
      </c>
    </row>
    <row r="8" spans="1:15" ht="15.75">
      <c r="A8" s="8">
        <v>7</v>
      </c>
      <c r="B8" s="6" t="s">
        <v>77</v>
      </c>
      <c r="C8" t="s">
        <v>69</v>
      </c>
      <c r="D8" t="s">
        <v>122</v>
      </c>
      <c r="G8" t="s">
        <v>95</v>
      </c>
      <c r="H8" t="s">
        <v>162</v>
      </c>
      <c r="I8" t="s">
        <v>163</v>
      </c>
      <c r="J8" t="s">
        <v>162</v>
      </c>
      <c r="K8" t="str">
        <f t="shared" si="0"/>
        <v>goal-daf-core-profile-spreadsheet.xml</v>
      </c>
      <c r="L8" t="str">
        <f t="shared" si="1"/>
        <v>goal-daf-core</v>
      </c>
      <c r="M8" t="str">
        <f t="shared" si="2"/>
        <v>daf-core-goal</v>
      </c>
      <c r="N8" t="str">
        <f t="shared" si="3"/>
        <v>core-goal</v>
      </c>
      <c r="O8" t="s">
        <v>142</v>
      </c>
    </row>
    <row r="9" spans="1:15" ht="15.75">
      <c r="A9" s="8">
        <v>8</v>
      </c>
      <c r="B9" s="6" t="s">
        <v>78</v>
      </c>
      <c r="C9" t="s">
        <v>69</v>
      </c>
      <c r="D9" t="s">
        <v>122</v>
      </c>
      <c r="H9" t="s">
        <v>11</v>
      </c>
      <c r="I9" t="s">
        <v>105</v>
      </c>
      <c r="J9" t="s">
        <v>11</v>
      </c>
      <c r="K9" t="str">
        <f t="shared" si="0"/>
        <v>immunization-daf-core-profile-spreadsheet.xml</v>
      </c>
      <c r="L9" t="str">
        <f t="shared" si="1"/>
        <v>immunization-daf-core</v>
      </c>
      <c r="M9" t="str">
        <f t="shared" si="2"/>
        <v>daf-core-immunization</v>
      </c>
      <c r="N9" t="str">
        <f t="shared" si="3"/>
        <v>core-immunization</v>
      </c>
      <c r="O9" t="s">
        <v>142</v>
      </c>
    </row>
    <row r="10" spans="1:15" ht="15.75">
      <c r="A10" s="8">
        <v>9</v>
      </c>
      <c r="B10" s="6" t="s">
        <v>79</v>
      </c>
      <c r="C10" t="s">
        <v>69</v>
      </c>
      <c r="D10" t="s">
        <v>122</v>
      </c>
      <c r="G10" t="s">
        <v>95</v>
      </c>
      <c r="H10" t="s">
        <v>96</v>
      </c>
      <c r="I10" t="s">
        <v>161</v>
      </c>
      <c r="J10" t="s">
        <v>8</v>
      </c>
      <c r="K10" t="str">
        <f t="shared" si="0"/>
        <v>device-daf-core-profile-spreadsheet.xml</v>
      </c>
      <c r="L10" t="str">
        <f t="shared" si="1"/>
        <v>device-daf-core</v>
      </c>
      <c r="M10" t="str">
        <f t="shared" si="2"/>
        <v>daf-core-device</v>
      </c>
      <c r="N10" t="str">
        <f t="shared" si="3"/>
        <v>core-device</v>
      </c>
      <c r="O10" t="s">
        <v>142</v>
      </c>
    </row>
    <row r="11" spans="1:15" ht="15.75">
      <c r="A11" s="8">
        <v>10</v>
      </c>
      <c r="B11" s="6" t="s">
        <v>80</v>
      </c>
      <c r="C11" t="s">
        <v>69</v>
      </c>
      <c r="D11" t="s">
        <v>122</v>
      </c>
      <c r="H11" s="9" t="s">
        <v>90</v>
      </c>
      <c r="J11" s="9" t="s">
        <v>90</v>
      </c>
      <c r="L11" t="str">
        <f t="shared" si="1"/>
        <v>-daf-core</v>
      </c>
      <c r="M11" t="str">
        <f t="shared" si="2"/>
        <v>daf-</v>
      </c>
      <c r="O11" t="s">
        <v>142</v>
      </c>
    </row>
    <row r="12" spans="1:15" ht="15.75">
      <c r="A12" s="8">
        <v>11</v>
      </c>
      <c r="B12" s="7" t="s">
        <v>9</v>
      </c>
      <c r="C12" t="s">
        <v>69</v>
      </c>
      <c r="D12" t="s">
        <v>122</v>
      </c>
      <c r="H12" t="s">
        <v>31</v>
      </c>
      <c r="I12" s="1" t="s">
        <v>100</v>
      </c>
      <c r="J12" t="s">
        <v>9</v>
      </c>
      <c r="K12" t="str">
        <f t="shared" si="0"/>
        <v>diagnosticreport-daf-core-profile-spreadsheet.xml</v>
      </c>
      <c r="L12" t="str">
        <f t="shared" si="1"/>
        <v>diagnosticreport-daf-core</v>
      </c>
      <c r="M12" t="str">
        <f t="shared" si="2"/>
        <v>daf-core-diagnosticreport</v>
      </c>
      <c r="N12" t="str">
        <f t="shared" si="3"/>
        <v>core-diagnosticreport</v>
      </c>
      <c r="O12" t="s">
        <v>142</v>
      </c>
    </row>
    <row r="13" spans="1:15" ht="15.75">
      <c r="A13" s="8">
        <v>12</v>
      </c>
      <c r="B13" s="7" t="s">
        <v>26</v>
      </c>
      <c r="C13" t="s">
        <v>69</v>
      </c>
      <c r="D13" t="s">
        <v>122</v>
      </c>
      <c r="H13" t="s">
        <v>14</v>
      </c>
      <c r="I13" t="s">
        <v>111</v>
      </c>
      <c r="J13" t="s">
        <v>26</v>
      </c>
      <c r="K13" t="s">
        <v>164</v>
      </c>
      <c r="L13" t="str">
        <f t="shared" si="1"/>
        <v>resultobs-daf-core</v>
      </c>
      <c r="M13" t="str">
        <f t="shared" si="2"/>
        <v>daf-core-resultobs</v>
      </c>
      <c r="N13" t="str">
        <f t="shared" si="3"/>
        <v>core-resultobs</v>
      </c>
      <c r="O13" t="s">
        <v>142</v>
      </c>
    </row>
    <row r="14" spans="1:15" ht="15.75">
      <c r="A14" s="8">
        <v>13</v>
      </c>
      <c r="B14" s="6" t="s">
        <v>81</v>
      </c>
      <c r="C14" t="s">
        <v>75</v>
      </c>
      <c r="D14" t="s">
        <v>122</v>
      </c>
      <c r="H14" t="s">
        <v>12</v>
      </c>
      <c r="I14" t="s">
        <v>112</v>
      </c>
      <c r="J14" t="s">
        <v>12</v>
      </c>
      <c r="K14" t="str">
        <f t="shared" si="0"/>
        <v>location-daf-core-profile-spreadsheet.xml</v>
      </c>
      <c r="L14" t="str">
        <f t="shared" si="1"/>
        <v>location-daf-core</v>
      </c>
      <c r="M14" t="str">
        <f t="shared" si="2"/>
        <v>daf-core-location</v>
      </c>
      <c r="N14" t="str">
        <f t="shared" si="3"/>
        <v>core-location</v>
      </c>
      <c r="O14" t="s">
        <v>142</v>
      </c>
    </row>
    <row r="15" spans="1:15" ht="15.75">
      <c r="A15" s="8">
        <v>14</v>
      </c>
      <c r="B15" s="6" t="s">
        <v>82</v>
      </c>
      <c r="C15" t="s">
        <v>71</v>
      </c>
      <c r="D15" t="s">
        <v>122</v>
      </c>
      <c r="H15" s="9" t="s">
        <v>90</v>
      </c>
      <c r="J15" s="9" t="s">
        <v>90</v>
      </c>
      <c r="L15" t="str">
        <f t="shared" si="1"/>
        <v>-daf-core</v>
      </c>
      <c r="M15" t="str">
        <f t="shared" si="2"/>
        <v>daf-</v>
      </c>
      <c r="O15" t="s">
        <v>142</v>
      </c>
    </row>
    <row r="16" spans="1:15" ht="15.75">
      <c r="A16" s="8">
        <v>15</v>
      </c>
      <c r="B16" s="7" t="s">
        <v>24</v>
      </c>
      <c r="C16" t="s">
        <v>71</v>
      </c>
      <c r="D16" t="s">
        <v>122</v>
      </c>
      <c r="H16" t="s">
        <v>24</v>
      </c>
      <c r="I16" t="s">
        <v>103</v>
      </c>
      <c r="J16" t="s">
        <v>24</v>
      </c>
      <c r="K16" t="str">
        <f t="shared" si="0"/>
        <v>medicationorder-daf-core-profile-spreadsheet.xml</v>
      </c>
      <c r="L16" t="str">
        <f t="shared" si="1"/>
        <v>medicationorder-daf-core</v>
      </c>
      <c r="M16" t="str">
        <f t="shared" si="2"/>
        <v>daf-core-medicationorder</v>
      </c>
      <c r="N16" t="str">
        <f t="shared" si="3"/>
        <v>core-medicationorder</v>
      </c>
      <c r="O16" t="s">
        <v>142</v>
      </c>
    </row>
    <row r="17" spans="1:15" ht="15.75">
      <c r="A17" s="8">
        <v>16</v>
      </c>
      <c r="B17" s="7" t="s">
        <v>25</v>
      </c>
      <c r="C17" t="s">
        <v>71</v>
      </c>
      <c r="D17" t="s">
        <v>122</v>
      </c>
      <c r="H17" t="s">
        <v>25</v>
      </c>
      <c r="I17" s="9" t="s">
        <v>109</v>
      </c>
      <c r="J17" t="s">
        <v>25</v>
      </c>
      <c r="K17" t="str">
        <f t="shared" si="0"/>
        <v>medicationstatement-daf-core-profile-spreadsheet.xml</v>
      </c>
      <c r="L17" t="str">
        <f t="shared" si="1"/>
        <v>medicationstatement-daf-core</v>
      </c>
      <c r="M17" t="str">
        <f t="shared" si="2"/>
        <v>daf-core-medicationstatement</v>
      </c>
      <c r="N17" t="str">
        <f t="shared" si="3"/>
        <v>core-medicationstatement</v>
      </c>
      <c r="O17" t="s">
        <v>142</v>
      </c>
    </row>
    <row r="18" spans="1:15" ht="15.75">
      <c r="A18" s="8">
        <v>17</v>
      </c>
      <c r="B18" s="7" t="s">
        <v>13</v>
      </c>
      <c r="C18" t="s">
        <v>71</v>
      </c>
      <c r="D18" t="s">
        <v>122</v>
      </c>
      <c r="H18" t="s">
        <v>13</v>
      </c>
      <c r="I18" t="s">
        <v>108</v>
      </c>
      <c r="J18" t="s">
        <v>13</v>
      </c>
      <c r="K18" t="str">
        <f t="shared" si="0"/>
        <v>medication-daf-core-profile-spreadsheet.xml</v>
      </c>
      <c r="L18" t="str">
        <f t="shared" si="1"/>
        <v>medication-daf-core</v>
      </c>
      <c r="M18" t="str">
        <f t="shared" si="2"/>
        <v>daf-core-medication</v>
      </c>
      <c r="N18" t="str">
        <f t="shared" si="3"/>
        <v>core-medication</v>
      </c>
      <c r="O18" t="s">
        <v>142</v>
      </c>
    </row>
    <row r="19" spans="1:15" ht="15.75">
      <c r="A19" s="8">
        <v>18</v>
      </c>
      <c r="B19" s="6" t="s">
        <v>83</v>
      </c>
      <c r="C19" t="s">
        <v>75</v>
      </c>
      <c r="D19" t="s">
        <v>122</v>
      </c>
      <c r="H19" t="s">
        <v>18</v>
      </c>
      <c r="I19" s="9" t="s">
        <v>113</v>
      </c>
      <c r="J19" t="s">
        <v>18</v>
      </c>
      <c r="K19" t="str">
        <f t="shared" si="0"/>
        <v>organization-daf-core-profile-spreadsheet.xml</v>
      </c>
      <c r="L19" t="str">
        <f t="shared" si="1"/>
        <v>organization-daf-core</v>
      </c>
      <c r="M19" t="str">
        <f t="shared" si="2"/>
        <v>daf-core-organization</v>
      </c>
      <c r="N19" t="str">
        <f t="shared" si="3"/>
        <v>core-organization</v>
      </c>
      <c r="O19" t="s">
        <v>142</v>
      </c>
    </row>
    <row r="20" spans="1:15" ht="15.75">
      <c r="A20" s="8">
        <v>19</v>
      </c>
      <c r="B20" s="6" t="s">
        <v>84</v>
      </c>
      <c r="C20" t="s">
        <v>69</v>
      </c>
      <c r="D20" t="s">
        <v>121</v>
      </c>
      <c r="H20" t="s">
        <v>19</v>
      </c>
      <c r="I20" t="s">
        <v>104</v>
      </c>
      <c r="J20" t="s">
        <v>19</v>
      </c>
      <c r="K20" t="str">
        <f t="shared" si="0"/>
        <v>patient-daf-core-profile-spreadsheet.xml</v>
      </c>
      <c r="L20" t="str">
        <f t="shared" si="1"/>
        <v>patient-daf-core</v>
      </c>
      <c r="M20" t="str">
        <f t="shared" si="2"/>
        <v>daf-core-patient</v>
      </c>
      <c r="N20" t="str">
        <f t="shared" si="3"/>
        <v>core-patient</v>
      </c>
      <c r="O20" t="s">
        <v>142</v>
      </c>
    </row>
    <row r="21" spans="1:15" ht="15.75">
      <c r="A21" s="8">
        <v>20</v>
      </c>
      <c r="B21" s="6" t="s">
        <v>85</v>
      </c>
      <c r="C21" t="s">
        <v>75</v>
      </c>
      <c r="D21" t="s">
        <v>122</v>
      </c>
      <c r="H21" t="s">
        <v>20</v>
      </c>
      <c r="I21" t="s">
        <v>114</v>
      </c>
      <c r="J21" t="s">
        <v>20</v>
      </c>
      <c r="K21" t="str">
        <f t="shared" si="0"/>
        <v>pract-daf-core-profile-spreadsheet.xml</v>
      </c>
      <c r="L21" t="str">
        <f t="shared" si="1"/>
        <v>pract-daf-core</v>
      </c>
      <c r="M21" t="str">
        <f t="shared" si="2"/>
        <v>daf-core-pract</v>
      </c>
      <c r="N21" t="str">
        <f t="shared" si="3"/>
        <v>core-pract</v>
      </c>
      <c r="O21" t="s">
        <v>142</v>
      </c>
    </row>
    <row r="22" spans="1:15" ht="15.75">
      <c r="A22" s="8">
        <v>21</v>
      </c>
      <c r="B22" s="6" t="s">
        <v>86</v>
      </c>
      <c r="C22" t="s">
        <v>71</v>
      </c>
      <c r="D22" t="s">
        <v>122</v>
      </c>
      <c r="H22" t="s">
        <v>7</v>
      </c>
      <c r="I22" t="s">
        <v>102</v>
      </c>
      <c r="J22" t="s">
        <v>7</v>
      </c>
      <c r="K22" t="str">
        <f t="shared" si="0"/>
        <v>condition-daf-core-profile-spreadsheet.xml</v>
      </c>
      <c r="L22" t="str">
        <f t="shared" si="1"/>
        <v>condition-daf-core</v>
      </c>
      <c r="M22" t="str">
        <f t="shared" si="2"/>
        <v>daf-core-condition</v>
      </c>
      <c r="N22" t="str">
        <f t="shared" si="3"/>
        <v>core-condition</v>
      </c>
      <c r="O22" t="s">
        <v>142</v>
      </c>
    </row>
    <row r="23" spans="1:15" ht="15.75">
      <c r="A23" s="8">
        <v>22</v>
      </c>
      <c r="B23" s="6" t="s">
        <v>87</v>
      </c>
      <c r="C23" t="s">
        <v>71</v>
      </c>
      <c r="D23" t="s">
        <v>122</v>
      </c>
      <c r="H23" t="s">
        <v>21</v>
      </c>
      <c r="I23" t="s">
        <v>106</v>
      </c>
      <c r="J23" t="s">
        <v>21</v>
      </c>
      <c r="K23" t="str">
        <f t="shared" si="0"/>
        <v>procedure-daf-core-profile-spreadsheet.xml</v>
      </c>
      <c r="L23" t="str">
        <f t="shared" si="1"/>
        <v>procedure-daf-core</v>
      </c>
      <c r="M23" t="str">
        <f t="shared" si="2"/>
        <v>daf-core-procedure</v>
      </c>
      <c r="N23" t="str">
        <f t="shared" si="3"/>
        <v>core-procedure</v>
      </c>
      <c r="O23" t="s">
        <v>142</v>
      </c>
    </row>
    <row r="24" spans="1:15" ht="15.75">
      <c r="A24" s="8">
        <v>23</v>
      </c>
      <c r="B24" s="6" t="s">
        <v>88</v>
      </c>
      <c r="C24" t="s">
        <v>71</v>
      </c>
      <c r="D24" t="s">
        <v>122</v>
      </c>
      <c r="H24" t="s">
        <v>16</v>
      </c>
      <c r="I24" t="s">
        <v>110</v>
      </c>
      <c r="J24" t="s">
        <v>26</v>
      </c>
      <c r="K24" t="str">
        <f t="shared" si="0"/>
        <v>smokingstatus-daf-core-profile-spreadsheet.xml</v>
      </c>
      <c r="L24" t="str">
        <f t="shared" si="1"/>
        <v>smokingstatus-daf-core</v>
      </c>
      <c r="M24" t="str">
        <f t="shared" si="2"/>
        <v>daf-core-smokingstatus</v>
      </c>
      <c r="N24" t="str">
        <f t="shared" si="3"/>
        <v>core-smokingstatus</v>
      </c>
      <c r="O24" t="s">
        <v>142</v>
      </c>
    </row>
    <row r="25" spans="1:15" ht="15.75">
      <c r="A25" s="8">
        <v>24</v>
      </c>
      <c r="B25" s="6" t="s">
        <v>89</v>
      </c>
      <c r="C25" t="s">
        <v>69</v>
      </c>
      <c r="D25" t="s">
        <v>122</v>
      </c>
      <c r="H25" t="s">
        <v>17</v>
      </c>
      <c r="I25" t="s">
        <v>107</v>
      </c>
      <c r="J25" t="s">
        <v>26</v>
      </c>
      <c r="K25" t="str">
        <f t="shared" si="0"/>
        <v>vitalsigns-daf-core-profile-spreadsheet.xml</v>
      </c>
      <c r="L25" t="str">
        <f t="shared" si="1"/>
        <v>vitalsigns-daf-core</v>
      </c>
      <c r="M25" t="str">
        <f t="shared" si="2"/>
        <v>daf-core-vitalsigns</v>
      </c>
      <c r="N25" t="str">
        <f t="shared" si="3"/>
        <v>core-vitalsigns</v>
      </c>
      <c r="O25" t="s">
        <v>142</v>
      </c>
    </row>
    <row r="28" spans="1:15" ht="15.75">
      <c r="B28" s="6" t="s">
        <v>93</v>
      </c>
      <c r="H28" t="s">
        <v>23</v>
      </c>
      <c r="I28" t="s">
        <v>119</v>
      </c>
      <c r="J28" t="s">
        <v>23</v>
      </c>
      <c r="K28" t="str">
        <f t="shared" si="0"/>
        <v>medicationdispense-daf-core-profile-spreadsheet.xml</v>
      </c>
      <c r="L28" t="s">
        <v>5</v>
      </c>
      <c r="M28" t="str">
        <f t="shared" si="2"/>
        <v>daf-core-medicationdispense</v>
      </c>
      <c r="N28" t="str">
        <f t="shared" ref="N28:N30" si="6">"core-"&amp;I28</f>
        <v>core-medicationdispense</v>
      </c>
    </row>
    <row r="29" spans="1:15" ht="15.75">
      <c r="B29" s="6" t="s">
        <v>93</v>
      </c>
      <c r="H29" t="s">
        <v>22</v>
      </c>
      <c r="I29" t="s">
        <v>120</v>
      </c>
      <c r="J29" t="s">
        <v>22</v>
      </c>
      <c r="K29" t="str">
        <f t="shared" si="0"/>
        <v>medicationadministration-daf-core-profile-spreadsheet.xml</v>
      </c>
      <c r="L29" t="s">
        <v>4</v>
      </c>
      <c r="M29" t="str">
        <f t="shared" si="2"/>
        <v>daf-core-medicationadministration</v>
      </c>
      <c r="N29" t="str">
        <f t="shared" si="6"/>
        <v>core-medicationadministration</v>
      </c>
    </row>
    <row r="30" spans="1:15">
      <c r="B30" t="s">
        <v>92</v>
      </c>
      <c r="H30" t="s">
        <v>15</v>
      </c>
      <c r="J30" t="s">
        <v>26</v>
      </c>
      <c r="K30" t="str">
        <f t="shared" si="0"/>
        <v>-daf-core-profile-spreadsheet.xml</v>
      </c>
      <c r="L30" t="s">
        <v>6</v>
      </c>
      <c r="M30" t="str">
        <f t="shared" si="2"/>
        <v>daf-core-</v>
      </c>
      <c r="N30" t="str">
        <f t="shared" si="6"/>
        <v>core-</v>
      </c>
    </row>
  </sheetData>
  <sortState ref="I2:I16">
    <sortCondition ref="I2:I16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E17" sqref="E17"/>
    </sheetView>
  </sheetViews>
  <sheetFormatPr defaultColWidth="11.42578125" defaultRowHeight="15"/>
  <cols>
    <col min="1" max="1" width="18.7109375" customWidth="1"/>
    <col min="2" max="2" width="33" bestFit="1" customWidth="1"/>
  </cols>
  <sheetData>
    <row r="1" spans="1:2">
      <c r="A1" t="s">
        <v>149</v>
      </c>
      <c r="B1" t="s">
        <v>150</v>
      </c>
    </row>
    <row r="2" spans="1:2">
      <c r="A2" t="s">
        <v>147</v>
      </c>
      <c r="B2" t="s">
        <v>152</v>
      </c>
    </row>
    <row r="3" spans="1:2">
      <c r="A3" s="9" t="s">
        <v>148</v>
      </c>
      <c r="B3" t="s">
        <v>154</v>
      </c>
    </row>
    <row r="4" spans="1:2">
      <c r="A4" s="9" t="s">
        <v>151</v>
      </c>
      <c r="B4" t="s">
        <v>153</v>
      </c>
    </row>
    <row r="6" spans="1:2">
      <c r="A6" t="s">
        <v>158</v>
      </c>
    </row>
    <row r="7" spans="1:2">
      <c r="A7" t="s">
        <v>147</v>
      </c>
      <c r="B7" t="s">
        <v>155</v>
      </c>
    </row>
    <row r="8" spans="1:2">
      <c r="A8" s="9" t="s">
        <v>159</v>
      </c>
      <c r="B8" t="s">
        <v>156</v>
      </c>
    </row>
    <row r="9" spans="1:2">
      <c r="A9" s="9" t="s">
        <v>160</v>
      </c>
      <c r="B9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10" workbookViewId="0"/>
  </sheetViews>
  <sheetFormatPr defaultColWidth="8.85546875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4"/>
  <sheetViews>
    <sheetView topLeftCell="A16" workbookViewId="0">
      <selection activeCell="C24" sqref="C24:J24"/>
    </sheetView>
  </sheetViews>
  <sheetFormatPr defaultColWidth="8.85546875" defaultRowHeight="15"/>
  <cols>
    <col min="1" max="1" width="12.85546875" customWidth="1"/>
    <col min="2" max="2" width="32.7109375" customWidth="1"/>
    <col min="3" max="4" width="29" customWidth="1"/>
    <col min="5" max="5" width="60" customWidth="1"/>
    <col min="6" max="6" width="31.5703125" customWidth="1"/>
    <col min="7" max="8" width="36.7109375" customWidth="1"/>
    <col min="9" max="9" width="21" customWidth="1"/>
  </cols>
  <sheetData>
    <row r="1" spans="1:9">
      <c r="A1" s="2" t="s">
        <v>29</v>
      </c>
      <c r="B1" s="3" t="s">
        <v>98</v>
      </c>
      <c r="C1" s="11" t="s">
        <v>123</v>
      </c>
      <c r="D1" s="11" t="s">
        <v>140</v>
      </c>
      <c r="E1" s="11" t="s">
        <v>124</v>
      </c>
      <c r="F1" s="11" t="s">
        <v>167</v>
      </c>
      <c r="G1" s="11" t="s">
        <v>169</v>
      </c>
      <c r="H1" s="11" t="s">
        <v>177</v>
      </c>
      <c r="I1" s="11" t="s">
        <v>170</v>
      </c>
    </row>
    <row r="2" spans="1:9">
      <c r="A2" s="8">
        <v>1</v>
      </c>
      <c r="B2" s="1" t="s">
        <v>1</v>
      </c>
      <c r="C2" t="s">
        <v>125</v>
      </c>
      <c r="D2" t="s">
        <v>135</v>
      </c>
      <c r="E2" t="s">
        <v>130</v>
      </c>
      <c r="G2" t="str">
        <f t="shared" ref="G2:G5" si="0">"ValueSet/"&amp;C2&amp;".xml"</f>
        <v>ValueSet/daf-core-substance-ndfrt.xml</v>
      </c>
      <c r="H2" t="str">
        <f t="shared" ref="H2:H6" si="1">"valueset-"&amp;C2</f>
        <v>valueset-daf-core-substance-ndfrt</v>
      </c>
      <c r="I2" t="str">
        <f t="shared" ref="I2:I4" si="2">"http://hl7.org/fhir/daf/"&amp;G2</f>
        <v>http://hl7.org/fhir/daf/ValueSet/daf-core-substance-ndfrt.xml</v>
      </c>
    </row>
    <row r="3" spans="1:9">
      <c r="A3" s="8">
        <v>1</v>
      </c>
      <c r="B3" s="1" t="s">
        <v>1</v>
      </c>
      <c r="C3" t="s">
        <v>126</v>
      </c>
      <c r="D3" t="s">
        <v>136</v>
      </c>
      <c r="E3" t="s">
        <v>131</v>
      </c>
      <c r="G3" t="str">
        <f t="shared" si="0"/>
        <v>ValueSet/daf-core-substance-rxnorm.xml</v>
      </c>
      <c r="H3" t="str">
        <f t="shared" si="1"/>
        <v>valueset-daf-core-substance-rxnorm</v>
      </c>
      <c r="I3" t="str">
        <f t="shared" si="2"/>
        <v>http://hl7.org/fhir/daf/ValueSet/daf-core-substance-rxnorm.xml</v>
      </c>
    </row>
    <row r="4" spans="1:9">
      <c r="A4" s="8">
        <v>1</v>
      </c>
      <c r="B4" s="1" t="s">
        <v>1</v>
      </c>
      <c r="C4" t="s">
        <v>127</v>
      </c>
      <c r="D4" t="s">
        <v>137</v>
      </c>
      <c r="E4" t="s">
        <v>132</v>
      </c>
      <c r="G4" t="str">
        <f t="shared" si="0"/>
        <v>ValueSet/daf-core-substance-sct.xml</v>
      </c>
      <c r="H4" t="str">
        <f t="shared" si="1"/>
        <v>valueset-daf-core-substance-sct</v>
      </c>
      <c r="I4" t="str">
        <f t="shared" si="2"/>
        <v>http://hl7.org/fhir/daf/ValueSet/daf-core-substance-sct.xml</v>
      </c>
    </row>
    <row r="5" spans="1:9">
      <c r="A5" s="8">
        <v>1</v>
      </c>
      <c r="B5" s="1" t="s">
        <v>1</v>
      </c>
      <c r="C5" t="s">
        <v>128</v>
      </c>
      <c r="D5" t="s">
        <v>138</v>
      </c>
      <c r="E5" t="s">
        <v>133</v>
      </c>
      <c r="G5" t="str">
        <f t="shared" si="0"/>
        <v>ValueSet/daf-core-substance-unii.xml</v>
      </c>
      <c r="H5" t="str">
        <f t="shared" si="1"/>
        <v>valueset-daf-core-substance-unii</v>
      </c>
      <c r="I5" t="str">
        <f>"http://hl7.org/fhir/daf/"&amp;G5</f>
        <v>http://hl7.org/fhir/daf/ValueSet/daf-core-substance-unii.xml</v>
      </c>
    </row>
    <row r="6" spans="1:9">
      <c r="A6" s="8">
        <v>1</v>
      </c>
      <c r="B6" s="1" t="s">
        <v>1</v>
      </c>
      <c r="C6" t="s">
        <v>129</v>
      </c>
      <c r="D6" t="s">
        <v>139</v>
      </c>
      <c r="E6" t="s">
        <v>134</v>
      </c>
      <c r="F6" t="s">
        <v>168</v>
      </c>
      <c r="G6" t="str">
        <f>"ValueSet/"&amp;C6&amp;".xml"</f>
        <v>ValueSet/daf-core-substance.xml</v>
      </c>
      <c r="H6" t="str">
        <f t="shared" si="1"/>
        <v>valueset-daf-core-substance</v>
      </c>
      <c r="I6" t="str">
        <f t="shared" ref="I6" si="3">"http://hl7.org/fhir/daf/"&amp;G6</f>
        <v>http://hl7.org/fhir/daf/ValueSet/daf-core-substance.xml</v>
      </c>
    </row>
    <row r="7" spans="1:9">
      <c r="A7" s="8">
        <v>2</v>
      </c>
      <c r="B7" t="s">
        <v>3</v>
      </c>
      <c r="C7" t="s">
        <v>173</v>
      </c>
      <c r="D7" t="s">
        <v>174</v>
      </c>
      <c r="E7" t="s">
        <v>175</v>
      </c>
      <c r="F7" s="13" t="s">
        <v>176</v>
      </c>
      <c r="G7" t="str">
        <f>"ValueSet/"&amp;C7&amp;".xml"</f>
        <v>ValueSet/daf-race.xml</v>
      </c>
      <c r="H7" t="str">
        <f>"valueset-"&amp;C7</f>
        <v>valueset-daf-race</v>
      </c>
      <c r="I7" t="str">
        <f>"http://hl7.org/fhir/daf/"&amp;G7</f>
        <v>http://hl7.org/fhir/daf/ValueSet/daf-race.xml</v>
      </c>
    </row>
    <row r="8" spans="1:9">
      <c r="A8" s="8">
        <v>3</v>
      </c>
      <c r="B8" t="s">
        <v>2</v>
      </c>
    </row>
    <row r="9" spans="1:9">
      <c r="A9" s="8">
        <v>4</v>
      </c>
      <c r="B9" t="s">
        <v>27</v>
      </c>
    </row>
    <row r="10" spans="1:9">
      <c r="A10" s="8">
        <v>5</v>
      </c>
      <c r="B10" t="s">
        <v>28</v>
      </c>
    </row>
    <row r="11" spans="1:9">
      <c r="A11" s="8">
        <v>6</v>
      </c>
      <c r="B11" t="s">
        <v>91</v>
      </c>
    </row>
    <row r="12" spans="1:9">
      <c r="A12" s="8">
        <v>7</v>
      </c>
      <c r="B12" t="s">
        <v>10</v>
      </c>
    </row>
    <row r="13" spans="1:9">
      <c r="A13" s="8">
        <v>8</v>
      </c>
      <c r="B13" t="s">
        <v>11</v>
      </c>
    </row>
    <row r="14" spans="1:9">
      <c r="A14" s="8">
        <v>9</v>
      </c>
      <c r="B14" t="s">
        <v>96</v>
      </c>
    </row>
    <row r="15" spans="1:9">
      <c r="A15" s="8">
        <v>10</v>
      </c>
      <c r="B15" s="9" t="s">
        <v>90</v>
      </c>
    </row>
    <row r="16" spans="1:9">
      <c r="A16" s="8">
        <v>11</v>
      </c>
      <c r="B16" t="s">
        <v>31</v>
      </c>
    </row>
    <row r="17" spans="1:2">
      <c r="A17" s="8">
        <v>12</v>
      </c>
      <c r="B17" t="s">
        <v>14</v>
      </c>
    </row>
    <row r="18" spans="1:2">
      <c r="A18" s="8">
        <v>13</v>
      </c>
      <c r="B18" t="s">
        <v>12</v>
      </c>
    </row>
    <row r="19" spans="1:2">
      <c r="A19" s="8">
        <v>14</v>
      </c>
      <c r="B19" s="9" t="s">
        <v>90</v>
      </c>
    </row>
    <row r="20" spans="1:2">
      <c r="A20" s="8">
        <v>15</v>
      </c>
      <c r="B20" t="s">
        <v>24</v>
      </c>
    </row>
    <row r="21" spans="1:2">
      <c r="A21" s="8">
        <v>16</v>
      </c>
      <c r="B21" t="s">
        <v>25</v>
      </c>
    </row>
    <row r="22" spans="1:2">
      <c r="A22" s="8">
        <v>17</v>
      </c>
      <c r="B22" t="s">
        <v>13</v>
      </c>
    </row>
    <row r="23" spans="1:2">
      <c r="A23" s="8">
        <v>18</v>
      </c>
      <c r="B23" t="s">
        <v>18</v>
      </c>
    </row>
    <row r="24" spans="1:2">
      <c r="A24" s="8">
        <v>19</v>
      </c>
      <c r="B24" t="s">
        <v>19</v>
      </c>
    </row>
    <row r="25" spans="1:2">
      <c r="A25" s="8">
        <v>20</v>
      </c>
      <c r="B25" t="s">
        <v>20</v>
      </c>
    </row>
    <row r="26" spans="1:2">
      <c r="A26" s="8">
        <v>21</v>
      </c>
      <c r="B26" t="s">
        <v>7</v>
      </c>
    </row>
    <row r="27" spans="1:2">
      <c r="A27" s="8">
        <v>22</v>
      </c>
      <c r="B27" t="s">
        <v>21</v>
      </c>
    </row>
    <row r="28" spans="1:2">
      <c r="A28" s="8">
        <v>23</v>
      </c>
      <c r="B28" t="s">
        <v>16</v>
      </c>
    </row>
    <row r="29" spans="1:2">
      <c r="A29" s="8">
        <v>24</v>
      </c>
      <c r="B29" t="s">
        <v>17</v>
      </c>
    </row>
    <row r="32" spans="1:2">
      <c r="B32" t="s">
        <v>23</v>
      </c>
    </row>
    <row r="33" spans="2:2">
      <c r="B33" t="s">
        <v>22</v>
      </c>
    </row>
    <row r="34" spans="2:2">
      <c r="B34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8"/>
  <sheetViews>
    <sheetView tabSelected="1" workbookViewId="0">
      <selection activeCell="B27" sqref="B27"/>
    </sheetView>
  </sheetViews>
  <sheetFormatPr defaultColWidth="8.85546875" defaultRowHeight="15"/>
  <cols>
    <col min="2" max="2" width="68.42578125" bestFit="1" customWidth="1"/>
    <col min="3" max="3" width="56.5703125" bestFit="1" customWidth="1"/>
    <col min="4" max="4" width="25.140625" bestFit="1" customWidth="1"/>
    <col min="5" max="5" width="25.140625" customWidth="1"/>
    <col min="6" max="6" width="20.5703125" customWidth="1"/>
    <col min="8" max="9" width="34" bestFit="1" customWidth="1"/>
  </cols>
  <sheetData>
    <row r="1" spans="1:10">
      <c r="A1" t="s">
        <v>165</v>
      </c>
      <c r="B1" t="s">
        <v>32</v>
      </c>
      <c r="C1" s="11" t="s">
        <v>166</v>
      </c>
      <c r="D1" s="3" t="s">
        <v>30</v>
      </c>
      <c r="E1" s="12" t="s">
        <v>124</v>
      </c>
      <c r="F1" s="12" t="s">
        <v>99</v>
      </c>
    </row>
    <row r="2" spans="1:10">
      <c r="B2" t="s">
        <v>34</v>
      </c>
      <c r="C2" t="s">
        <v>34</v>
      </c>
      <c r="D2" t="s">
        <v>33</v>
      </c>
      <c r="E2" t="s">
        <v>33</v>
      </c>
      <c r="F2" t="s">
        <v>33</v>
      </c>
    </row>
    <row r="3" spans="1:10">
      <c r="A3" t="b">
        <v>1</v>
      </c>
      <c r="B3" t="s">
        <v>59</v>
      </c>
      <c r="C3" t="str">
        <f>G3&amp;E3&amp;H3&amp;I3&amp;J3</f>
        <v>[AllergyIntolerance](daf-core-allergyintolerance.html)</v>
      </c>
      <c r="D3" s="1" t="s">
        <v>1</v>
      </c>
      <c r="E3" s="1" t="s">
        <v>1</v>
      </c>
      <c r="F3" t="s">
        <v>101</v>
      </c>
      <c r="G3" t="s">
        <v>56</v>
      </c>
      <c r="H3" t="s">
        <v>57</v>
      </c>
      <c r="I3" t="str">
        <f>"daf-core-"&amp;F3</f>
        <v>daf-core-allergyintolerance</v>
      </c>
      <c r="J3" t="s">
        <v>58</v>
      </c>
    </row>
    <row r="4" spans="1:10">
      <c r="A4" t="b">
        <v>1</v>
      </c>
      <c r="B4" t="s">
        <v>52</v>
      </c>
      <c r="C4" t="str">
        <f t="shared" ref="C4:C26" si="0">G4&amp;E4&amp;H4&amp;I4&amp;J4</f>
        <v>[CarePlan](daf-core-careplan.html)</v>
      </c>
      <c r="D4" t="s">
        <v>3</v>
      </c>
      <c r="E4" t="s">
        <v>3</v>
      </c>
      <c r="F4" t="s">
        <v>115</v>
      </c>
      <c r="G4" t="s">
        <v>56</v>
      </c>
      <c r="H4" t="s">
        <v>57</v>
      </c>
      <c r="I4" t="str">
        <f t="shared" ref="I4:I26" si="1">"daf-core-"&amp;F4</f>
        <v>daf-core-careplan</v>
      </c>
      <c r="J4" t="s">
        <v>58</v>
      </c>
    </row>
    <row r="5" spans="1:10">
      <c r="A5" t="b">
        <v>1</v>
      </c>
      <c r="B5" t="s">
        <v>35</v>
      </c>
      <c r="C5" t="str">
        <f t="shared" si="0"/>
        <v>[CareTeam](daf-core-careteam.html)</v>
      </c>
      <c r="D5" t="s">
        <v>2</v>
      </c>
      <c r="E5" t="s">
        <v>2</v>
      </c>
      <c r="F5" t="s">
        <v>116</v>
      </c>
      <c r="G5" t="s">
        <v>56</v>
      </c>
      <c r="H5" t="s">
        <v>57</v>
      </c>
      <c r="I5" t="str">
        <f t="shared" si="1"/>
        <v>daf-core-careteam</v>
      </c>
      <c r="J5" t="s">
        <v>58</v>
      </c>
    </row>
    <row r="6" spans="1:10">
      <c r="A6" t="b">
        <v>1</v>
      </c>
      <c r="B6" t="s">
        <v>55</v>
      </c>
      <c r="C6" t="str">
        <f t="shared" si="0"/>
        <v>[Condition](daf-core-condition.html)</v>
      </c>
      <c r="D6" t="s">
        <v>7</v>
      </c>
      <c r="E6" t="s">
        <v>7</v>
      </c>
      <c r="F6" t="s">
        <v>102</v>
      </c>
      <c r="G6" t="s">
        <v>56</v>
      </c>
      <c r="H6" t="s">
        <v>57</v>
      </c>
      <c r="I6" t="str">
        <f t="shared" si="1"/>
        <v>daf-core-condition</v>
      </c>
      <c r="J6" t="s">
        <v>58</v>
      </c>
    </row>
    <row r="7" spans="1:10">
      <c r="A7" t="b">
        <v>0</v>
      </c>
      <c r="B7" t="s">
        <v>36</v>
      </c>
      <c r="C7" t="str">
        <f t="shared" si="0"/>
        <v>[Conformance](daf-core-conformance.html)</v>
      </c>
      <c r="D7" t="s">
        <v>27</v>
      </c>
      <c r="E7" t="s">
        <v>27</v>
      </c>
      <c r="F7" t="s">
        <v>117</v>
      </c>
      <c r="G7" t="s">
        <v>56</v>
      </c>
      <c r="H7" t="s">
        <v>57</v>
      </c>
      <c r="I7" t="str">
        <f t="shared" si="1"/>
        <v>daf-core-conformance</v>
      </c>
      <c r="J7" t="s">
        <v>58</v>
      </c>
    </row>
    <row r="8" spans="1:10">
      <c r="A8" t="b">
        <v>1</v>
      </c>
      <c r="B8" t="s">
        <v>97</v>
      </c>
      <c r="C8" t="str">
        <f t="shared" si="0"/>
        <v>[Device-UDI](daf-core-device.html)</v>
      </c>
      <c r="D8" t="s">
        <v>8</v>
      </c>
      <c r="E8" t="s">
        <v>96</v>
      </c>
      <c r="F8" t="s">
        <v>161</v>
      </c>
      <c r="G8" t="s">
        <v>56</v>
      </c>
      <c r="H8" t="s">
        <v>57</v>
      </c>
      <c r="I8" t="str">
        <f t="shared" si="1"/>
        <v>daf-core-device</v>
      </c>
      <c r="J8" t="s">
        <v>58</v>
      </c>
    </row>
    <row r="9" spans="1:10">
      <c r="A9" t="b">
        <v>1</v>
      </c>
      <c r="B9" t="s">
        <v>53</v>
      </c>
      <c r="C9" t="str">
        <f t="shared" si="0"/>
        <v>[DiagnosticReport-Results](daf-core-diagnosticreport.html)</v>
      </c>
      <c r="D9" t="s">
        <v>9</v>
      </c>
      <c r="E9" t="s">
        <v>31</v>
      </c>
      <c r="F9" s="1" t="s">
        <v>100</v>
      </c>
      <c r="G9" t="s">
        <v>56</v>
      </c>
      <c r="H9" t="s">
        <v>57</v>
      </c>
      <c r="I9" t="str">
        <f t="shared" si="1"/>
        <v>daf-core-diagnosticreport</v>
      </c>
      <c r="J9" t="s">
        <v>58</v>
      </c>
    </row>
    <row r="10" spans="1:10">
      <c r="A10" t="b">
        <v>0</v>
      </c>
      <c r="B10" t="s">
        <v>54</v>
      </c>
      <c r="C10" t="str">
        <f t="shared" si="0"/>
        <v>[DocumentReference](daf-core-documentreference.html)</v>
      </c>
      <c r="D10" t="s">
        <v>28</v>
      </c>
      <c r="E10" t="s">
        <v>28</v>
      </c>
      <c r="F10" t="s">
        <v>118</v>
      </c>
      <c r="G10" t="s">
        <v>56</v>
      </c>
      <c r="H10" t="s">
        <v>57</v>
      </c>
      <c r="I10" t="str">
        <f t="shared" si="1"/>
        <v>daf-core-documentreference</v>
      </c>
      <c r="J10" t="s">
        <v>58</v>
      </c>
    </row>
    <row r="11" spans="1:10">
      <c r="A11" t="b">
        <v>1</v>
      </c>
      <c r="B11" t="s">
        <v>179</v>
      </c>
      <c r="C11" t="str">
        <f t="shared" si="0"/>
        <v>[Endpoint](daf-core-endpoint.html)</v>
      </c>
      <c r="D11" t="s">
        <v>145</v>
      </c>
      <c r="E11" t="s">
        <v>143</v>
      </c>
      <c r="F11" t="s">
        <v>144</v>
      </c>
      <c r="G11" t="s">
        <v>56</v>
      </c>
      <c r="H11" t="s">
        <v>57</v>
      </c>
      <c r="I11" t="str">
        <f t="shared" si="1"/>
        <v>daf-core-endpoint</v>
      </c>
      <c r="J11" t="s">
        <v>58</v>
      </c>
    </row>
    <row r="12" spans="1:10">
      <c r="A12" t="b">
        <v>1</v>
      </c>
      <c r="B12" t="s">
        <v>37</v>
      </c>
      <c r="C12" t="str">
        <f t="shared" si="0"/>
        <v>[Goal](daf-core-goal.html)</v>
      </c>
      <c r="D12" t="s">
        <v>162</v>
      </c>
      <c r="E12" t="s">
        <v>162</v>
      </c>
      <c r="F12" t="s">
        <v>163</v>
      </c>
      <c r="G12" t="s">
        <v>56</v>
      </c>
      <c r="H12" t="s">
        <v>57</v>
      </c>
      <c r="I12" t="str">
        <f t="shared" si="1"/>
        <v>daf-core-goal</v>
      </c>
      <c r="J12" t="s">
        <v>58</v>
      </c>
    </row>
    <row r="13" spans="1:10">
      <c r="A13" t="b">
        <v>1</v>
      </c>
      <c r="B13" t="s">
        <v>38</v>
      </c>
      <c r="C13" t="str">
        <f t="shared" si="0"/>
        <v>[Immunization](daf-core-immunization.html)</v>
      </c>
      <c r="D13" t="s">
        <v>11</v>
      </c>
      <c r="E13" t="s">
        <v>11</v>
      </c>
      <c r="F13" t="s">
        <v>105</v>
      </c>
      <c r="G13" t="s">
        <v>56</v>
      </c>
      <c r="H13" t="s">
        <v>57</v>
      </c>
      <c r="I13" t="str">
        <f t="shared" si="1"/>
        <v>daf-core-immunization</v>
      </c>
      <c r="J13" t="s">
        <v>58</v>
      </c>
    </row>
    <row r="14" spans="1:10">
      <c r="A14" t="b">
        <v>1</v>
      </c>
      <c r="B14" t="s">
        <v>39</v>
      </c>
      <c r="C14" t="str">
        <f t="shared" si="0"/>
        <v>[Location](daf-core-location.html)</v>
      </c>
      <c r="D14" t="s">
        <v>12</v>
      </c>
      <c r="E14" t="s">
        <v>12</v>
      </c>
      <c r="F14" t="s">
        <v>112</v>
      </c>
      <c r="G14" t="s">
        <v>56</v>
      </c>
      <c r="H14" t="s">
        <v>57</v>
      </c>
      <c r="I14" t="str">
        <f t="shared" si="1"/>
        <v>daf-core-location</v>
      </c>
      <c r="J14" t="s">
        <v>58</v>
      </c>
    </row>
    <row r="15" spans="1:10">
      <c r="A15" t="b">
        <v>0</v>
      </c>
      <c r="B15" t="s">
        <v>41</v>
      </c>
      <c r="C15" t="str">
        <f t="shared" si="0"/>
        <v>[](daf-core-.html)</v>
      </c>
      <c r="G15" t="s">
        <v>56</v>
      </c>
      <c r="H15" t="s">
        <v>57</v>
      </c>
      <c r="I15" t="str">
        <f t="shared" si="1"/>
        <v>daf-core-</v>
      </c>
      <c r="J15" t="s">
        <v>58</v>
      </c>
    </row>
    <row r="16" spans="1:10">
      <c r="A16" t="b">
        <v>0</v>
      </c>
      <c r="B16" t="s">
        <v>42</v>
      </c>
      <c r="C16" t="str">
        <f t="shared" si="0"/>
        <v>[](daf-core-.html)</v>
      </c>
      <c r="G16" t="s">
        <v>56</v>
      </c>
      <c r="H16" t="s">
        <v>57</v>
      </c>
      <c r="I16" t="str">
        <f t="shared" si="1"/>
        <v>daf-core-</v>
      </c>
      <c r="J16" t="s">
        <v>58</v>
      </c>
    </row>
    <row r="17" spans="1:10">
      <c r="A17" t="b">
        <v>1</v>
      </c>
      <c r="B17" t="s">
        <v>40</v>
      </c>
      <c r="C17" t="str">
        <f t="shared" si="0"/>
        <v>[Medication](daf-core-medication.html)</v>
      </c>
      <c r="D17" t="s">
        <v>13</v>
      </c>
      <c r="E17" t="s">
        <v>13</v>
      </c>
      <c r="F17" t="s">
        <v>108</v>
      </c>
      <c r="G17" t="s">
        <v>56</v>
      </c>
      <c r="H17" t="s">
        <v>57</v>
      </c>
      <c r="I17" t="str">
        <f t="shared" si="1"/>
        <v>daf-core-medication</v>
      </c>
      <c r="J17" t="s">
        <v>58</v>
      </c>
    </row>
    <row r="18" spans="1:10">
      <c r="A18" t="b">
        <v>1</v>
      </c>
      <c r="B18" t="s">
        <v>43</v>
      </c>
      <c r="C18" t="str">
        <f t="shared" si="0"/>
        <v>[MedicationOrder](daf-core-medicationorder.html)</v>
      </c>
      <c r="D18" t="s">
        <v>24</v>
      </c>
      <c r="E18" t="s">
        <v>24</v>
      </c>
      <c r="F18" t="s">
        <v>103</v>
      </c>
      <c r="G18" t="s">
        <v>56</v>
      </c>
      <c r="H18" t="s">
        <v>57</v>
      </c>
      <c r="I18" t="str">
        <f t="shared" si="1"/>
        <v>daf-core-medicationorder</v>
      </c>
      <c r="J18" t="s">
        <v>58</v>
      </c>
    </row>
    <row r="19" spans="1:10">
      <c r="A19" t="b">
        <v>1</v>
      </c>
      <c r="B19" t="s">
        <v>44</v>
      </c>
      <c r="C19" t="str">
        <f t="shared" si="0"/>
        <v>[MedicationStatement](daf-core-medicationstatement.html)</v>
      </c>
      <c r="D19" t="s">
        <v>25</v>
      </c>
      <c r="E19" t="s">
        <v>25</v>
      </c>
      <c r="F19" s="9" t="s">
        <v>109</v>
      </c>
      <c r="G19" t="s">
        <v>56</v>
      </c>
      <c r="H19" t="s">
        <v>57</v>
      </c>
      <c r="I19" t="str">
        <f t="shared" si="1"/>
        <v>daf-core-medicationstatement</v>
      </c>
      <c r="J19" t="s">
        <v>58</v>
      </c>
    </row>
    <row r="20" spans="1:10">
      <c r="A20" t="b">
        <v>0</v>
      </c>
      <c r="B20" t="s">
        <v>45</v>
      </c>
      <c r="C20" t="str">
        <f t="shared" si="0"/>
        <v>[Observation-Results](daf-core-resultobs.html)</v>
      </c>
      <c r="D20" t="s">
        <v>26</v>
      </c>
      <c r="E20" t="s">
        <v>14</v>
      </c>
      <c r="F20" t="s">
        <v>111</v>
      </c>
      <c r="G20" t="s">
        <v>56</v>
      </c>
      <c r="H20" t="s">
        <v>57</v>
      </c>
      <c r="I20" t="str">
        <f t="shared" si="1"/>
        <v>daf-core-resultobs</v>
      </c>
      <c r="J20" t="s">
        <v>58</v>
      </c>
    </row>
    <row r="21" spans="1:10">
      <c r="A21" t="b">
        <v>1</v>
      </c>
      <c r="B21" t="s">
        <v>46</v>
      </c>
      <c r="C21" t="str">
        <f t="shared" si="0"/>
        <v>[Observation-Smokingstatus](daf-core-smokingstatus.html)</v>
      </c>
      <c r="D21" t="s">
        <v>26</v>
      </c>
      <c r="E21" t="s">
        <v>16</v>
      </c>
      <c r="F21" t="s">
        <v>110</v>
      </c>
      <c r="G21" t="s">
        <v>56</v>
      </c>
      <c r="H21" t="s">
        <v>57</v>
      </c>
      <c r="I21" t="str">
        <f t="shared" si="1"/>
        <v>daf-core-smokingstatus</v>
      </c>
      <c r="J21" t="s">
        <v>58</v>
      </c>
    </row>
    <row r="22" spans="1:10">
      <c r="A22" t="b">
        <v>1</v>
      </c>
      <c r="B22" t="s">
        <v>47</v>
      </c>
      <c r="C22" t="str">
        <f t="shared" si="0"/>
        <v>[Observation-Vitalsigns](daf-core-vitalsigns.html)</v>
      </c>
      <c r="D22" t="s">
        <v>26</v>
      </c>
      <c r="E22" t="s">
        <v>17</v>
      </c>
      <c r="F22" t="s">
        <v>107</v>
      </c>
      <c r="G22" t="s">
        <v>56</v>
      </c>
      <c r="H22" t="s">
        <v>57</v>
      </c>
      <c r="I22" t="str">
        <f t="shared" si="1"/>
        <v>daf-core-vitalsigns</v>
      </c>
      <c r="J22" t="s">
        <v>58</v>
      </c>
    </row>
    <row r="23" spans="1:10">
      <c r="A23" t="b">
        <v>1</v>
      </c>
      <c r="B23" t="s">
        <v>48</v>
      </c>
      <c r="C23" t="str">
        <f t="shared" si="0"/>
        <v>[Organization](daf-core-organization.html)</v>
      </c>
      <c r="D23" t="s">
        <v>18</v>
      </c>
      <c r="E23" t="s">
        <v>18</v>
      </c>
      <c r="F23" s="9" t="s">
        <v>113</v>
      </c>
      <c r="G23" t="s">
        <v>56</v>
      </c>
      <c r="H23" t="s">
        <v>57</v>
      </c>
      <c r="I23" t="str">
        <f t="shared" si="1"/>
        <v>daf-core-organization</v>
      </c>
      <c r="J23" t="s">
        <v>58</v>
      </c>
    </row>
    <row r="24" spans="1:10">
      <c r="A24" t="b">
        <v>1</v>
      </c>
      <c r="B24" t="s">
        <v>49</v>
      </c>
      <c r="C24" t="str">
        <f t="shared" si="0"/>
        <v>[Patient](daf-core-patient.html)</v>
      </c>
      <c r="D24" t="s">
        <v>19</v>
      </c>
      <c r="E24" t="s">
        <v>19</v>
      </c>
      <c r="F24" t="s">
        <v>104</v>
      </c>
      <c r="G24" t="s">
        <v>56</v>
      </c>
      <c r="H24" t="s">
        <v>57</v>
      </c>
      <c r="I24" t="str">
        <f t="shared" si="1"/>
        <v>daf-core-patient</v>
      </c>
      <c r="J24" t="s">
        <v>58</v>
      </c>
    </row>
    <row r="25" spans="1:10">
      <c r="A25" t="b">
        <v>1</v>
      </c>
      <c r="B25" t="s">
        <v>50</v>
      </c>
      <c r="C25" t="str">
        <f t="shared" si="0"/>
        <v>[Practitioner](daf-core-pract.html)</v>
      </c>
      <c r="D25" t="s">
        <v>20</v>
      </c>
      <c r="E25" t="s">
        <v>20</v>
      </c>
      <c r="F25" t="s">
        <v>114</v>
      </c>
      <c r="G25" t="s">
        <v>56</v>
      </c>
      <c r="H25" t="s">
        <v>57</v>
      </c>
      <c r="I25" t="str">
        <f t="shared" si="1"/>
        <v>daf-core-pract</v>
      </c>
      <c r="J25" t="s">
        <v>58</v>
      </c>
    </row>
    <row r="26" spans="1:10">
      <c r="A26" t="b">
        <v>1</v>
      </c>
      <c r="B26" t="s">
        <v>51</v>
      </c>
      <c r="C26" t="str">
        <f t="shared" si="0"/>
        <v>[Procedure](daf-core-procedure.html)</v>
      </c>
      <c r="D26" t="s">
        <v>21</v>
      </c>
      <c r="E26" t="s">
        <v>21</v>
      </c>
      <c r="F26" t="s">
        <v>106</v>
      </c>
      <c r="G26" t="s">
        <v>56</v>
      </c>
      <c r="H26" t="s">
        <v>57</v>
      </c>
      <c r="I26" t="str">
        <f t="shared" si="1"/>
        <v>daf-core-procedure</v>
      </c>
      <c r="J26" t="s">
        <v>58</v>
      </c>
    </row>
    <row r="28" spans="1:10">
      <c r="D28" s="9"/>
      <c r="E28" s="9"/>
    </row>
    <row r="35" spans="4:5">
      <c r="D35" s="9"/>
      <c r="E35" s="9"/>
    </row>
    <row r="36" spans="4:5">
      <c r="D36" s="9"/>
      <c r="E36" s="9"/>
    </row>
    <row r="38" spans="4:5">
      <c r="D38" s="1"/>
      <c r="E38" s="1"/>
    </row>
  </sheetData>
  <autoFilter ref="A1:J26">
    <filterColumn colId="3"/>
    <filterColumn colId="4"/>
    <filterColumn colId="5"/>
  </autoFilter>
  <sortState ref="E3:E26">
    <sortCondition ref="E3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Names-key</vt:lpstr>
      <vt:lpstr>exampletypesformappng</vt:lpstr>
      <vt:lpstr>Extensions</vt:lpstr>
      <vt:lpstr>ValueSets</vt:lpstr>
      <vt:lpstr>Profiles-links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Haas</dc:creator>
  <cp:lastModifiedBy>Eric Haas</cp:lastModifiedBy>
  <dcterms:created xsi:type="dcterms:W3CDTF">2016-07-11T12:59:25Z</dcterms:created>
  <dcterms:modified xsi:type="dcterms:W3CDTF">2016-07-21T00:25:31Z</dcterms:modified>
</cp:coreProperties>
</file>