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N4" i="6" l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<sst xmlns="http://schemas.openxmlformats.org/spreadsheetml/2006/main" count="25" uniqueCount="24">
  <si>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</si>
  <si>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</si>
  <si>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</si>
  <si>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</si>
  <si>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</si>
  <si>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</si>
  <si>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</si>
  <si>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</si>
  <si>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</si>
  <si>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</si>
  <si>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</si>
  <si>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鋼筋料單</t>
    <phoneticPr fontId="4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</si>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</sst>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363881</xdr:colOff>
      <xdr:row>3</xdr:row>
      <xdr:rowOff>66291</xdr:rowOff>
    </xdr:from>
    <xdr:to>
      <xdr:col>9</xdr:col>
      <xdr:colOff>617600</xdr:colOff>
      <xdr:row>3</xdr:row>
      <xdr:rowOff>273616</xdr:rowOff>
    </xdr:to>
    <xdr:sp macro="" textlink="">
      <xdr:nvSpPr>
        <xdr:cNvPr id="5" name="文字方塊 4"/>
        <xdr:cNvSpPr txBox="1"/>
      </xdr:nvSpPr>
      <xdr:spPr>
        <a:xfrm>
          <a:off x="1449731" y="875916"/>
          <a:ext cx="253719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700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131526</xdr:colOff>
      <xdr:row>3</xdr:row>
      <xdr:rowOff>64853</xdr:rowOff>
    </xdr:from>
    <xdr:to>
      <xdr:col>9</xdr:col>
      <xdr:colOff>848941</xdr:colOff>
      <xdr:row>3</xdr:row>
      <xdr:rowOff>316151</xdr:rowOff>
    </xdr:to>
    <xdr:sp macro="" textlink="">
      <xdr:nvSpPr>
        <xdr:cNvPr id="6" name="弧形 5"/>
        <xdr:cNvSpPr/>
      </xdr:nvSpPr>
      <xdr:spPr>
        <a:xfrm>
          <a:off x="1217376" y="874478"/>
          <a:ext cx="717415" cy="251298"/>
        </a:xfrm>
        <a:prstGeom prst="arc">
          <a:avLst>
            <a:gd name="adj1" fmla="val 10838200"/>
            <a:gd name="adj2" fmla="val 0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t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195481</xdr:colOff>
      <xdr:row>3</xdr:row>
      <xdr:rowOff>243209</xdr:rowOff>
    </xdr:from>
    <xdr:to>
      <xdr:col>9</xdr:col>
      <xdr:colOff>813270</xdr:colOff>
      <xdr:row>3</xdr:row>
      <xdr:rowOff>393361</xdr:rowOff>
    </xdr:to>
    <xdr:sp macro="" textlink="">
      <xdr:nvSpPr>
        <xdr:cNvPr id="7" name="文字方塊 6"/>
        <xdr:cNvSpPr txBox="1"/>
      </xdr:nvSpPr>
      <xdr:spPr>
        <a:xfrm>
          <a:off x="1281331" y="1052834"/>
          <a:ext cx="617789" cy="150152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zh-TW" altLang="en-US" sz="1000" b="1">
              <a:latin typeface="新細明體"/>
              <a:ea typeface="新細明體"/>
            </a:rPr>
            <a:t>半徑</a:t>
          </a:r>
          <a:r>
            <a:rPr lang="en-US" altLang="zh-TW" sz="1000" b="1">
              <a:latin typeface="新細明體"/>
              <a:ea typeface="新細明體"/>
            </a:rPr>
            <a:t>=450</a:t>
          </a:r>
          <a:endParaRPr lang="zh-TW" altLang="en-US" sz="1000" b="1"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12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13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14</v>
      </c>
      <c r="B3" s="12" t="s">
        <v>15</v>
      </c>
      <c r="C3" s="12"/>
      <c r="D3" s="12"/>
      <c r="E3" s="12"/>
      <c r="F3" s="12"/>
      <c r="G3" s="12"/>
      <c r="H3" s="13"/>
      <c r="I3" s="13"/>
      <c r="J3" s="12" t="s">
        <v>16</v>
      </c>
      <c r="K3" s="12"/>
      <c r="L3" s="14" t="s">
        <v>17</v>
      </c>
      <c r="M3" s="12" t="s">
        <v>18</v>
      </c>
      <c r="N3" s="12" t="s">
        <v>19</v>
      </c>
      <c r="O3" s="6"/>
      <c r="P3" s="7"/>
      <c r="Q3" s="20"/>
      <c r="R3" s="12" t="s">
        <v>20</v>
      </c>
      <c r="S3" s="26"/>
    </row>
    <row r="4" spans="1:20" ht="35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16"/>
      <c r="K4" s="16"/>
      <c r="L4" s="22">
        <v>700</v>
      </c>
      <c r="M4" s="23">
        <v>1</v>
      </c>
      <c r="N4" s="23">
        <f t="shared" ref="N4" si="0">ROUND(L4*M4*VLOOKUP(B4,weight,2,FALSE)/100,0)</f>
        <v>45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22</v>
      </c>
      <c r="N6" s="24">
        <f>SUMIF(B$4:B$5,"=#10",N$4:N$5)</f>
        <v>45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21</v>
      </c>
      <c r="N7" s="24">
        <f>SUM(N$4:N$5)</f>
        <v>45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A23" sqref="A23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2025-07-17T14:56:18Z</dcterms:modified>
</cp:coreProperties>
</file>