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6" l="1"/>
  <c r="N4" i="6" l="1"/>
  <c r="N6" i="6" s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<sst xmlns="http://schemas.openxmlformats.org/spreadsheetml/2006/main" count="25" uniqueCount="24">
  <si>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</si>
  <si>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</si>
  <si>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</si>
  <si>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</si>
  <si>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</si>
  <si>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</si>
  <si>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</si>
  <si>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</si>
  <si>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</si>
  <si>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</si>
  <si>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</si>
  <si>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</si>
  <si>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</si>
  <si>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</si>
  <si>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</si>
  <si>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</si>
  <si>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</si>
  <si>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</si>
  <si>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</si>
  <si>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</si>
  <si>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</si>
  <si>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鋼筋料單</t>
    <phoneticPr fontId="4" type="noConversion"/>
  </si>
  <si>
    <t>#7</t>
    <phoneticPr fontId="1" type="noConversion"/>
  </si>
  <si>
    <t>圖示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</si>
</sst>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1196230</xdr:colOff>
      <xdr:row>4</xdr:row>
      <xdr:rowOff>10026</xdr:rowOff>
    </xdr:from>
    <xdr:to>
      <xdr:col>9</xdr:col>
      <xdr:colOff>1196230</xdr:colOff>
      <xdr:row>4</xdr:row>
      <xdr:rowOff>10026</xdr:rowOff>
    </xdr:to>
    <xdr:cxnSp macro="">
      <xdr:nvCxnSpPr>
        <xdr:cNvPr id="57" name="直線接點 56"/>
        <xdr:cNvCxnSpPr/>
      </xdr:nvCxnSpPr>
      <xdr:spPr>
        <a:xfrm flipV="1">
          <a:off x="2282080" y="1219701"/>
          <a:ext cx="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337458</xdr:colOff>
      <xdr:row>3</xdr:row>
      <xdr:rowOff>228600</xdr:rowOff>
    </xdr:from>
    <xdr:to>
      <xdr:col>9</xdr:col>
      <xdr:colOff>1187529</xdr:colOff>
      <xdr:row>3</xdr:row>
      <xdr:rowOff>230029</xdr:rowOff>
    </xdr:to>
    <xdr:cxnSp macro="">
      <xdr:nvCxnSpPr>
        <xdr:cNvPr id="19" name="直線接點 18"/>
        <xdr:cNvCxnSpPr/>
      </xdr:nvCxnSpPr>
      <xdr:spPr>
        <a:xfrm>
          <a:off x="1426029" y="1045029"/>
          <a:ext cx="850071" cy="1429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617281</xdr:colOff>
      <xdr:row>3</xdr:row>
      <xdr:rowOff>56549</xdr:rowOff>
    </xdr:from>
    <xdr:to>
      <xdr:col>9</xdr:col>
      <xdr:colOff>871000</xdr:colOff>
      <xdr:row>3</xdr:row>
      <xdr:rowOff>222409</xdr:rowOff>
    </xdr:to>
    <xdr:sp macro="" textlink="">
      <xdr:nvSpPr>
        <xdr:cNvPr id="20" name="文字方塊 19"/>
        <xdr:cNvSpPr txBox="1"/>
      </xdr:nvSpPr>
      <xdr:spPr>
        <a:xfrm>
          <a:off x="1703131" y="866174"/>
          <a:ext cx="253719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395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1187529</xdr:colOff>
      <xdr:row>3</xdr:row>
      <xdr:rowOff>180623</xdr:rowOff>
    </xdr:from>
    <xdr:to>
      <xdr:col>9</xdr:col>
      <xdr:colOff>1187529</xdr:colOff>
      <xdr:row>3</xdr:row>
      <xdr:rowOff>279435</xdr:rowOff>
    </xdr:to>
    <xdr:cxnSp macro="">
      <xdr:nvCxnSpPr>
        <xdr:cNvPr id="30" name="直線接點 29"/>
        <xdr:cNvCxnSpPr/>
      </xdr:nvCxnSpPr>
      <xdr:spPr>
        <a:xfrm flipV="1">
          <a:off x="2273379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1262777</xdr:colOff>
      <xdr:row>3</xdr:row>
      <xdr:rowOff>142274</xdr:rowOff>
    </xdr:from>
    <xdr:to>
      <xdr:col>9</xdr:col>
      <xdr:colOff>1427379</xdr:colOff>
      <xdr:row>3</xdr:row>
      <xdr:rowOff>325658</xdr:rowOff>
    </xdr:to>
    <xdr:sp macro="" textlink="">
      <xdr:nvSpPr>
        <xdr:cNvPr id="13" name="文字方塊 12"/>
        <xdr:cNvSpPr txBox="1"/>
      </xdr:nvSpPr>
      <xdr:spPr>
        <a:xfrm>
          <a:off x="2348627" y="951899"/>
          <a:ext cx="164602" cy="18338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36000" bIns="0" rtlCol="0" anchor="t">
          <a:noAutofit/>
        </a:bodyPr>
        <a:lstStyle/>
        <a:p>
          <a:r>
            <a:rPr lang="en-US" altLang="zh-TW" sz="1000" b="1">
              <a:latin typeface="新細明體"/>
              <a:ea typeface="新細明體"/>
            </a:rPr>
            <a:t>7</a:t>
          </a:r>
          <a:endParaRPr lang="zh-TW" altLang="en-US" sz="10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130629</xdr:colOff>
      <xdr:row>3</xdr:row>
      <xdr:rowOff>81643</xdr:rowOff>
    </xdr:from>
    <xdr:to>
      <xdr:col>9</xdr:col>
      <xdr:colOff>384348</xdr:colOff>
      <xdr:row>3</xdr:row>
      <xdr:rowOff>247503</xdr:rowOff>
    </xdr:to>
    <xdr:sp macro="" textlink="">
      <xdr:nvSpPr>
        <xdr:cNvPr id="14" name="文字方塊 13"/>
        <xdr:cNvSpPr txBox="1"/>
      </xdr:nvSpPr>
      <xdr:spPr>
        <a:xfrm>
          <a:off x="1219200" y="898072"/>
          <a:ext cx="253719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35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341546</xdr:colOff>
      <xdr:row>3</xdr:row>
      <xdr:rowOff>130276</xdr:rowOff>
    </xdr:from>
    <xdr:to>
      <xdr:col>9</xdr:col>
      <xdr:colOff>341546</xdr:colOff>
      <xdr:row>3</xdr:row>
      <xdr:rowOff>229088</xdr:rowOff>
    </xdr:to>
    <xdr:cxnSp macro="">
      <xdr:nvCxnSpPr>
        <xdr:cNvPr id="15" name="直線接點 14"/>
        <xdr:cNvCxnSpPr/>
      </xdr:nvCxnSpPr>
      <xdr:spPr>
        <a:xfrm>
          <a:off x="1430117" y="946705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1047997</xdr:colOff>
      <xdr:row>3</xdr:row>
      <xdr:rowOff>11249</xdr:rowOff>
    </xdr:from>
    <xdr:to>
      <xdr:col>9</xdr:col>
      <xdr:colOff>1301716</xdr:colOff>
      <xdr:row>3</xdr:row>
      <xdr:rowOff>177109</xdr:rowOff>
    </xdr:to>
    <xdr:sp macro="" textlink="">
      <xdr:nvSpPr>
        <xdr:cNvPr id="16" name="文字方塊 15"/>
        <xdr:cNvSpPr txBox="1"/>
      </xdr:nvSpPr>
      <xdr:spPr>
        <a:xfrm>
          <a:off x="2135241" y="819712"/>
          <a:ext cx="253719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T</a:t>
          </a:r>
          <a:r>
            <a:rPr lang="zh-TW" altLang="en-US" sz="1200" b="1">
              <a:latin typeface="新細明體"/>
              <a:ea typeface="新細明體"/>
            </a:rPr>
            <a:t>頭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21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11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12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13</v>
      </c>
      <c r="B3" s="12" t="s">
        <v>14</v>
      </c>
      <c r="C3" s="12"/>
      <c r="D3" s="12"/>
      <c r="E3" s="12"/>
      <c r="F3" s="12"/>
      <c r="G3" s="12"/>
      <c r="H3" s="13"/>
      <c r="I3" s="13"/>
      <c r="J3" s="12" t="s">
        <v>23</v>
      </c>
      <c r="K3" s="12"/>
      <c r="L3" s="14" t="s">
        <v>15</v>
      </c>
      <c r="M3" s="12" t="s">
        <v>16</v>
      </c>
      <c r="N3" s="12" t="s">
        <v>17</v>
      </c>
      <c r="O3" s="6"/>
      <c r="P3" s="7"/>
      <c r="Q3" s="20"/>
      <c r="R3" s="12" t="s">
        <v>18</v>
      </c>
      <c r="S3" s="26"/>
    </row>
    <row r="4" spans="1:20" ht="32.1" customHeight="1">
      <c r="A4" s="12">
        <v>1</v>
      </c>
      <c r="B4" s="12" t="s">
        <v>22</v>
      </c>
      <c r="C4" s="16"/>
      <c r="D4" s="16"/>
      <c r="E4" s="16"/>
      <c r="F4" s="16"/>
      <c r="G4" s="16"/>
      <c r="H4" s="15"/>
      <c r="I4" s="15"/>
      <c r="J4" s="16"/>
      <c r="K4" s="16"/>
      <c r="L4" s="22">
        <f>35+395</f>
        <v>430</v>
      </c>
      <c r="M4" s="23">
        <v>18</v>
      </c>
      <c r="N4" s="23">
        <f t="shared" ref="N4" si="0">ROUND(L4*M4*VLOOKUP(B4,weight,2,FALSE)/100,0)</f>
        <v>235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22</v>
      </c>
      <c r="M6" s="24" t="s">
        <v>20</v>
      </c>
      <c r="N6" s="24">
        <f>SUMIF(B$4:B$5,"=#7",N$4:N$5)</f>
        <v>235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19</v>
      </c>
      <c r="N7" s="24">
        <f>SUM(N$4:N$5)</f>
        <v>235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E9" sqref="E9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2025-07-17T07:46:51Z</dcterms:modified>
</cp:coreProperties>
</file>