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6" l="1"/>
  <c r="N4" i="6" l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<sst xmlns="http://schemas.openxmlformats.org/spreadsheetml/2006/main" count="25" uniqueCount="24">
  <si>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</si>
  <si>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</si>
  <si>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</si>
  <si>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</si>
  <si>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</si>
  <si>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</si>
  <si>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</si>
  <si>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</si>
  <si>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</si>
  <si>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</si>
  <si>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</si>
  <si>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</si>
  <si>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</si>
  <si>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</si>
  <si>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</si>
  <si>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</si>
  <si>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</si>
  <si>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</si>
  <si>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</si>
  <si>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</si>
  <si>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</si>
  <si>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</si>
  <si>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鋼筋料單</t>
    <phoneticPr fontId="4" type="noConversion"/>
  </si>
  <si>
    <t>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</si>
</sst>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1196230</xdr:colOff>
      <xdr:row>4</xdr:row>
      <xdr:rowOff>10026</xdr:rowOff>
    </xdr:from>
    <xdr:to>
      <xdr:col>9</xdr:col>
      <xdr:colOff>1196230</xdr:colOff>
      <xdr:row>4</xdr:row>
      <xdr:rowOff>10026</xdr:rowOff>
    </xdr:to>
    <xdr:cxnSp macro="">
      <xdr:nvCxnSpPr>
        <xdr:cNvPr id="57" name="直線接點 56"/>
        <xdr:cNvCxnSpPr/>
      </xdr:nvCxnSpPr>
      <xdr:spPr>
        <a:xfrm flipV="1">
          <a:off x="2282080" y="1219701"/>
          <a:ext cx="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230029</xdr:rowOff>
    </xdr:from>
    <xdr:to>
      <xdr:col>9</xdr:col>
      <xdr:colOff>1187529</xdr:colOff>
      <xdr:row>3</xdr:row>
      <xdr:rowOff>230029</xdr:rowOff>
    </xdr:to>
    <xdr:cxnSp macro="">
      <xdr:nvCxnSpPr>
        <xdr:cNvPr id="19" name="直線接點 18"/>
        <xdr:cNvCxnSpPr/>
      </xdr:nvCxnSpPr>
      <xdr:spPr>
        <a:xfrm>
          <a:off x="1538621" y="1039654"/>
          <a:ext cx="734758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617281</xdr:colOff>
      <xdr:row>3</xdr:row>
      <xdr:rowOff>56549</xdr:rowOff>
    </xdr:from>
    <xdr:to>
      <xdr:col>9</xdr:col>
      <xdr:colOff>871000</xdr:colOff>
      <xdr:row>3</xdr:row>
      <xdr:rowOff>222409</xdr:rowOff>
    </xdr:to>
    <xdr:sp macro="" textlink="">
      <xdr:nvSpPr>
        <xdr:cNvPr id="20" name="文字方塊 19"/>
        <xdr:cNvSpPr txBox="1"/>
      </xdr:nvSpPr>
      <xdr:spPr>
        <a:xfrm>
          <a:off x="1703131" y="866174"/>
          <a:ext cx="253719" cy="16586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400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452771</xdr:colOff>
      <xdr:row>3</xdr:row>
      <xdr:rowOff>180623</xdr:rowOff>
    </xdr:to>
    <xdr:cxnSp macro="">
      <xdr:nvCxnSpPr>
        <xdr:cNvPr id="21" name="直線接點 20"/>
        <xdr:cNvCxnSpPr/>
      </xdr:nvCxnSpPr>
      <xdr:spPr>
        <a:xfrm>
          <a:off x="1386602" y="990248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452771</xdr:colOff>
      <xdr:row>3</xdr:row>
      <xdr:rowOff>180623</xdr:rowOff>
    </xdr:from>
    <xdr:to>
      <xdr:col>9</xdr:col>
      <xdr:colOff>452771</xdr:colOff>
      <xdr:row>3</xdr:row>
      <xdr:rowOff>279435</xdr:rowOff>
    </xdr:to>
    <xdr:cxnSp macro="">
      <xdr:nvCxnSpPr>
        <xdr:cNvPr id="22" name="直線接點 21"/>
        <xdr:cNvCxnSpPr/>
      </xdr:nvCxnSpPr>
      <xdr:spPr>
        <a:xfrm>
          <a:off x="1538621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279435</xdr:rowOff>
    </xdr:from>
    <xdr:to>
      <xdr:col>9</xdr:col>
      <xdr:colOff>452771</xdr:colOff>
      <xdr:row>3</xdr:row>
      <xdr:rowOff>279435</xdr:rowOff>
    </xdr:to>
    <xdr:cxnSp macro="">
      <xdr:nvCxnSpPr>
        <xdr:cNvPr id="23" name="直線接點 22"/>
        <xdr:cNvCxnSpPr/>
      </xdr:nvCxnSpPr>
      <xdr:spPr>
        <a:xfrm flipH="1">
          <a:off x="1386602" y="1089060"/>
          <a:ext cx="15201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300752</xdr:colOff>
      <xdr:row>3</xdr:row>
      <xdr:rowOff>180623</xdr:rowOff>
    </xdr:from>
    <xdr:to>
      <xdr:col>9</xdr:col>
      <xdr:colOff>300752</xdr:colOff>
      <xdr:row>3</xdr:row>
      <xdr:rowOff>279435</xdr:rowOff>
    </xdr:to>
    <xdr:cxnSp macro="">
      <xdr:nvCxnSpPr>
        <xdr:cNvPr id="24" name="直線接點 23"/>
        <xdr:cNvCxnSpPr/>
      </xdr:nvCxnSpPr>
      <xdr:spPr>
        <a:xfrm flipV="1">
          <a:off x="1386602" y="990248"/>
          <a:ext cx="0" cy="98812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119777</xdr:colOff>
      <xdr:row>3</xdr:row>
      <xdr:rowOff>142274</xdr:rowOff>
    </xdr:from>
    <xdr:to>
      <xdr:col>9</xdr:col>
      <xdr:colOff>284379</xdr:colOff>
      <xdr:row>3</xdr:row>
      <xdr:rowOff>325658</xdr:rowOff>
    </xdr:to>
    <xdr:sp macro="" textlink="">
      <xdr:nvSpPr>
        <xdr:cNvPr id="18" name="文字方塊 17"/>
        <xdr:cNvSpPr txBox="1"/>
      </xdr:nvSpPr>
      <xdr:spPr>
        <a:xfrm>
          <a:off x="1205627" y="951899"/>
          <a:ext cx="164602" cy="18338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36000" bIns="0" rtlCol="0" anchor="t">
          <a:noAutofit/>
        </a:bodyPr>
        <a:lstStyle/>
        <a:p>
          <a:r>
            <a:rPr lang="en-US" altLang="zh-TW" sz="1000" b="1">
              <a:latin typeface="新細明體"/>
              <a:ea typeface="新細明體"/>
            </a:rPr>
            <a:t>8</a:t>
          </a:r>
          <a:endParaRPr lang="zh-TW" altLang="en-US" sz="7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22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11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12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13</v>
      </c>
      <c r="B3" s="12" t="s">
        <v>14</v>
      </c>
      <c r="C3" s="12"/>
      <c r="D3" s="12"/>
      <c r="E3" s="12"/>
      <c r="F3" s="12"/>
      <c r="G3" s="12"/>
      <c r="H3" s="13"/>
      <c r="I3" s="13"/>
      <c r="J3" s="12" t="s">
        <v>15</v>
      </c>
      <c r="K3" s="12"/>
      <c r="L3" s="14" t="s">
        <v>16</v>
      </c>
      <c r="M3" s="12" t="s">
        <v>17</v>
      </c>
      <c r="N3" s="12" t="s">
        <v>18</v>
      </c>
      <c r="O3" s="6"/>
      <c r="P3" s="7"/>
      <c r="Q3" s="20"/>
      <c r="R3" s="12" t="s">
        <v>19</v>
      </c>
      <c r="S3" s="26"/>
    </row>
    <row r="4" spans="1:20" ht="32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v>400</v>
      </c>
      <c r="M4" s="23">
        <v>1</v>
      </c>
      <c r="N4" s="23">
        <f t="shared" ref="N4" si="0">ROUND(L4*M4*VLOOKUP(B4,weight,2,FALSE)/100,0)</f>
        <v>16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21</v>
      </c>
      <c r="N6" s="24">
        <f>SUMIF(B$4:B$5,"=#8",N$4:N$5)</f>
        <v>16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20</v>
      </c>
      <c r="N7" s="24">
        <f>SUM(N$4:N$5)</f>
        <v>16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2025-07-10T04:51:41Z</dcterms:modified>
</cp:coreProperties>
</file>