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-15" windowWidth="14520" windowHeight="12630"/>
  </bookViews>
  <sheets>
    <sheet name="料表1" sheetId="6" r:id="rId1"/>
    <sheet name="weight" sheetId="2" r:id="rId2"/>
  </sheet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_xlnm.Print_Area" localSheetId="0">料表1!$A$1:$R$7</definedName>
    <definedName name="_xlnm.Print_Titles" localSheetId="0">料表1!$1:$3</definedName>
    <definedName name="rebar" localSheetId="1">weight!$D$1:$E$100</definedName>
    <definedName name="rebar">weight!$D$1:$E$100</definedName>
    <definedName name="weight">weight!$D$1:$E$100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6" l="1"/>
  <c r="N6" i="6" s="1"/>
  <c r="N7" i="6" l="1"/>
  <c r="S6" i="6"/>
</calcChain>
</file>

<file path=xl/sharedStrings.xml><?xml version="1.0" encoding="utf-8"?>
<sst xmlns="http://schemas.openxmlformats.org/spreadsheetml/2006/main" count="25" uniqueCount="24">
  <si>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</si>
  <si>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</si>
  <si>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</si>
  <si>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</si>
  <si>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</si>
  <si>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</si>
  <si>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</si>
  <si>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</si>
  <si>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</si>
  <si>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</si>
  <si>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</si>
  <si>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t>鋼筋料單</t>
    <phoneticPr fontId="4" type="noConversion"/>
  </si>
  <si>
    <t>工程名稱：</t>
    <phoneticPr fontId="4" type="noConversion"/>
  </si>
  <si>
    <t>結構位置：</t>
    <phoneticPr fontId="4" type="noConversion"/>
  </si>
  <si>
    <t>編號</t>
  </si>
  <si>
    <t>號數</t>
  </si>
  <si>
    <t>圖示</t>
  </si>
  <si>
    <t>長度(cm)</t>
    <phoneticPr fontId="4" type="noConversion"/>
  </si>
  <si>
    <t>數量</t>
    <phoneticPr fontId="4" type="noConversion"/>
  </si>
  <si>
    <t>重量(kg)</t>
    <phoneticPr fontId="4" type="noConversion"/>
  </si>
  <si>
    <t>備註</t>
    <phoneticPr fontId="4" type="noConversion"/>
  </si>
  <si>
    <t>總計</t>
  </si>
  <si>
    <t>合計</t>
  </si>
  <si>
    <t>#4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</si>
</sst>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;[Red]\-0\ "/>
  </numFmts>
  <fonts count="13">
    <font>
      <sz val="10"/>
      <name val="Arial"/>
      <family val="2"/>
    </font>
    <font>
      <sz val="9"/>
      <name val="細明體"/>
      <family val="3"/>
      <charset val="136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細明體"/>
      <family val="3"/>
      <charset val="136"/>
    </font>
    <font>
      <b/>
      <sz val="22"/>
      <name val="微軟正黑體"/>
      <family val="2"/>
      <charset val="136"/>
    </font>
    <font>
      <sz val="14"/>
      <name val="Arial"/>
      <family val="2"/>
    </font>
    <font>
      <sz val="14"/>
      <name val="新細明體"/>
      <family val="1"/>
      <charset val="136"/>
    </font>
    <font>
      <b/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32">
    <xf numFmtId="0" fontId="0" fillId="0" borderId="0" xfId="0"/>
    <xf numFmtId="0" fontId="5" fillId="0" borderId="0" xfId="1" applyFont="1" applyAlignment="1">
      <alignment horizontal="center" vertical="center"/>
    </xf>
    <xf numFmtId="0" fontId="6" fillId="0" borderId="0" xfId="1" applyFont="1">
      <alignment vertical="center"/>
    </xf>
    <xf numFmtId="0" fontId="7" fillId="0" borderId="0" xfId="1" applyFont="1" applyAlignment="1">
      <alignment horizontal="right" vertical="center"/>
    </xf>
    <xf numFmtId="0" fontId="7" fillId="0" borderId="0" xfId="1" applyFont="1" applyAlignment="1">
      <alignment vertical="center"/>
    </xf>
    <xf numFmtId="0" fontId="7" fillId="0" borderId="0" xfId="1" applyFont="1">
      <alignment vertical="center"/>
    </xf>
    <xf numFmtId="0" fontId="3" fillId="0" borderId="1" xfId="1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6" fillId="0" borderId="0" xfId="1" applyFont="1" applyFill="1">
      <alignment vertical="center"/>
    </xf>
    <xf numFmtId="0" fontId="7" fillId="0" borderId="1" xfId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 shrinkToFit="1"/>
    </xf>
    <xf numFmtId="0" fontId="7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/>
    <xf numFmtId="0" fontId="7" fillId="0" borderId="1" xfId="1" applyFont="1" applyBorder="1" applyAlignment="1">
      <alignment vertical="center"/>
    </xf>
    <xf numFmtId="0" fontId="7" fillId="0" borderId="1" xfId="1" applyFont="1" applyBorder="1" applyAlignment="1">
      <alignment horizontal="right" vertical="center"/>
    </xf>
    <xf numFmtId="0" fontId="7" fillId="0" borderId="0" xfId="1" applyFont="1" applyBorder="1" applyAlignment="1">
      <alignment vertical="center"/>
    </xf>
    <xf numFmtId="0" fontId="2" fillId="0" borderId="0" xfId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6" fillId="0" borderId="1" xfId="1" applyFont="1" applyFill="1" applyBorder="1">
      <alignment vertical="center"/>
    </xf>
    <xf numFmtId="176" fontId="7" fillId="0" borderId="1" xfId="1" applyNumberFormat="1" applyFont="1" applyFill="1" applyBorder="1" applyAlignment="1">
      <alignment horizontal="right" vertical="center"/>
    </xf>
    <xf numFmtId="176" fontId="7" fillId="0" borderId="1" xfId="1" applyNumberFormat="1" applyFont="1" applyBorder="1" applyAlignment="1">
      <alignment horizontal="right" vertical="center"/>
    </xf>
    <xf numFmtId="176" fontId="12" fillId="0" borderId="1" xfId="1" applyNumberFormat="1" applyFont="1" applyBorder="1" applyAlignment="1">
      <alignment horizontal="right" vertical="center"/>
    </xf>
    <xf numFmtId="176" fontId="6" fillId="0" borderId="0" xfId="1" applyNumberFormat="1" applyFont="1">
      <alignment vertical="center"/>
    </xf>
    <xf numFmtId="0" fontId="3" fillId="0" borderId="0" xfId="1" applyFont="1" applyAlignment="1">
      <alignment horizontal="left" vertical="center"/>
    </xf>
    <xf numFmtId="0" fontId="7" fillId="0" borderId="1" xfId="1" applyFont="1" applyFill="1" applyBorder="1" applyAlignment="1">
      <alignment vertical="center"/>
    </xf>
    <xf numFmtId="0" fontId="6" fillId="0" borderId="1" xfId="1" applyFont="1" applyFill="1" applyBorder="1" applyAlignment="1">
      <alignment horizontal="right" vertical="center"/>
    </xf>
    <xf numFmtId="0" fontId="7" fillId="0" borderId="1" xfId="1" applyFont="1" applyFill="1" applyBorder="1" applyAlignment="1">
      <alignment horizontal="right" vertical="center"/>
    </xf>
    <xf numFmtId="0" fontId="9" fillId="0" borderId="0" xfId="1" applyFont="1" applyAlignment="1">
      <alignment horizontal="center" vertical="center"/>
    </xf>
    <xf numFmtId="0" fontId="7" fillId="0" borderId="0" xfId="1" applyFont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481648</xdr:colOff>
      <xdr:row>3</xdr:row>
      <xdr:rowOff>80011</xdr:rowOff>
    </xdr:from>
    <xdr:to>
      <xdr:col>9</xdr:col>
      <xdr:colOff>481648</xdr:colOff>
      <xdr:row>3</xdr:row>
      <xdr:rowOff>181611</xdr:rowOff>
    </xdr:to>
    <xdr:cxnSp macro="">
      <xdr:nvCxnSpPr>
        <xdr:cNvPr id="21" name="直線接點 20"/>
        <xdr:cNvCxnSpPr/>
      </xdr:nvCxnSpPr>
      <xdr:spPr>
        <a:xfrm flipV="1">
          <a:off x="1567498" y="41266111"/>
          <a:ext cx="0" cy="10160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380048</xdr:colOff>
      <xdr:row>3</xdr:row>
      <xdr:rowOff>29211</xdr:rowOff>
    </xdr:from>
    <xdr:to>
      <xdr:col>9</xdr:col>
      <xdr:colOff>481648</xdr:colOff>
      <xdr:row>3</xdr:row>
      <xdr:rowOff>130811</xdr:rowOff>
    </xdr:to>
    <xdr:sp macro="" textlink="">
      <xdr:nvSpPr>
        <xdr:cNvPr id="22" name="弧形 21"/>
        <xdr:cNvSpPr/>
      </xdr:nvSpPr>
      <xdr:spPr>
        <a:xfrm>
          <a:off x="1465898" y="41215311"/>
          <a:ext cx="101600" cy="101600"/>
        </a:xfrm>
        <a:prstGeom prst="arc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380048</xdr:colOff>
      <xdr:row>3</xdr:row>
      <xdr:rowOff>29211</xdr:rowOff>
    </xdr:from>
    <xdr:to>
      <xdr:col>9</xdr:col>
      <xdr:colOff>481648</xdr:colOff>
      <xdr:row>3</xdr:row>
      <xdr:rowOff>130811</xdr:rowOff>
    </xdr:to>
    <xdr:sp macro="" textlink="">
      <xdr:nvSpPr>
        <xdr:cNvPr id="23" name="弧形 22"/>
        <xdr:cNvSpPr/>
      </xdr:nvSpPr>
      <xdr:spPr>
        <a:xfrm flipH="1">
          <a:off x="1465898" y="41215311"/>
          <a:ext cx="101600" cy="101600"/>
        </a:xfrm>
        <a:prstGeom prst="arc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380048</xdr:colOff>
      <xdr:row>3</xdr:row>
      <xdr:rowOff>80011</xdr:rowOff>
    </xdr:from>
    <xdr:to>
      <xdr:col>9</xdr:col>
      <xdr:colOff>380048</xdr:colOff>
      <xdr:row>3</xdr:row>
      <xdr:rowOff>360046</xdr:rowOff>
    </xdr:to>
    <xdr:cxnSp macro="">
      <xdr:nvCxnSpPr>
        <xdr:cNvPr id="24" name="直線接點 23"/>
        <xdr:cNvCxnSpPr/>
      </xdr:nvCxnSpPr>
      <xdr:spPr>
        <a:xfrm>
          <a:off x="1465898" y="41266111"/>
          <a:ext cx="0" cy="280035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380048</xdr:colOff>
      <xdr:row>3</xdr:row>
      <xdr:rowOff>360046</xdr:rowOff>
    </xdr:from>
    <xdr:to>
      <xdr:col>9</xdr:col>
      <xdr:colOff>886777</xdr:colOff>
      <xdr:row>3</xdr:row>
      <xdr:rowOff>360046</xdr:rowOff>
    </xdr:to>
    <xdr:cxnSp macro="">
      <xdr:nvCxnSpPr>
        <xdr:cNvPr id="25" name="直線接點 24"/>
        <xdr:cNvCxnSpPr/>
      </xdr:nvCxnSpPr>
      <xdr:spPr>
        <a:xfrm>
          <a:off x="1465898" y="41546146"/>
          <a:ext cx="506729" cy="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886777</xdr:colOff>
      <xdr:row>3</xdr:row>
      <xdr:rowOff>80011</xdr:rowOff>
    </xdr:from>
    <xdr:to>
      <xdr:col>9</xdr:col>
      <xdr:colOff>886777</xdr:colOff>
      <xdr:row>3</xdr:row>
      <xdr:rowOff>360046</xdr:rowOff>
    </xdr:to>
    <xdr:cxnSp macro="">
      <xdr:nvCxnSpPr>
        <xdr:cNvPr id="26" name="直線接點 25"/>
        <xdr:cNvCxnSpPr/>
      </xdr:nvCxnSpPr>
      <xdr:spPr>
        <a:xfrm flipV="1">
          <a:off x="1972627" y="41266111"/>
          <a:ext cx="0" cy="280035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785177</xdr:colOff>
      <xdr:row>3</xdr:row>
      <xdr:rowOff>29211</xdr:rowOff>
    </xdr:from>
    <xdr:to>
      <xdr:col>9</xdr:col>
      <xdr:colOff>886777</xdr:colOff>
      <xdr:row>3</xdr:row>
      <xdr:rowOff>130811</xdr:rowOff>
    </xdr:to>
    <xdr:sp macro="" textlink="">
      <xdr:nvSpPr>
        <xdr:cNvPr id="27" name="弧形 26"/>
        <xdr:cNvSpPr/>
      </xdr:nvSpPr>
      <xdr:spPr>
        <a:xfrm>
          <a:off x="1871027" y="41215311"/>
          <a:ext cx="101600" cy="101600"/>
        </a:xfrm>
        <a:prstGeom prst="arc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785177</xdr:colOff>
      <xdr:row>3</xdr:row>
      <xdr:rowOff>29211</xdr:rowOff>
    </xdr:from>
    <xdr:to>
      <xdr:col>9</xdr:col>
      <xdr:colOff>886777</xdr:colOff>
      <xdr:row>3</xdr:row>
      <xdr:rowOff>130811</xdr:rowOff>
    </xdr:to>
    <xdr:sp macro="" textlink="">
      <xdr:nvSpPr>
        <xdr:cNvPr id="28" name="弧形 27"/>
        <xdr:cNvSpPr/>
      </xdr:nvSpPr>
      <xdr:spPr>
        <a:xfrm flipH="1">
          <a:off x="1871027" y="41215311"/>
          <a:ext cx="101600" cy="101600"/>
        </a:xfrm>
        <a:prstGeom prst="arc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785177</xdr:colOff>
      <xdr:row>3</xdr:row>
      <xdr:rowOff>80011</xdr:rowOff>
    </xdr:from>
    <xdr:to>
      <xdr:col>9</xdr:col>
      <xdr:colOff>785177</xdr:colOff>
      <xdr:row>3</xdr:row>
      <xdr:rowOff>181611</xdr:rowOff>
    </xdr:to>
    <xdr:cxnSp macro="">
      <xdr:nvCxnSpPr>
        <xdr:cNvPr id="29" name="直線接點 28"/>
        <xdr:cNvCxnSpPr/>
      </xdr:nvCxnSpPr>
      <xdr:spPr>
        <a:xfrm>
          <a:off x="1871027" y="41266111"/>
          <a:ext cx="0" cy="10160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542781</xdr:colOff>
      <xdr:row>3</xdr:row>
      <xdr:rowOff>29211</xdr:rowOff>
    </xdr:from>
    <xdr:to>
      <xdr:col>9</xdr:col>
      <xdr:colOff>724044</xdr:colOff>
      <xdr:row>3</xdr:row>
      <xdr:rowOff>195071</xdr:rowOff>
    </xdr:to>
    <xdr:sp macro="" textlink="">
      <xdr:nvSpPr>
        <xdr:cNvPr id="30" name="文字方塊 29"/>
        <xdr:cNvSpPr txBox="1"/>
      </xdr:nvSpPr>
      <xdr:spPr>
        <a:xfrm>
          <a:off x="1628631" y="41215311"/>
          <a:ext cx="181263" cy="1658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12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542781</xdr:colOff>
      <xdr:row>3</xdr:row>
      <xdr:rowOff>186565</xdr:rowOff>
    </xdr:from>
    <xdr:to>
      <xdr:col>9</xdr:col>
      <xdr:colOff>724044</xdr:colOff>
      <xdr:row>3</xdr:row>
      <xdr:rowOff>393890</xdr:rowOff>
    </xdr:to>
    <xdr:sp macro="" textlink="">
      <xdr:nvSpPr>
        <xdr:cNvPr id="31" name="文字方塊 30"/>
        <xdr:cNvSpPr txBox="1"/>
      </xdr:nvSpPr>
      <xdr:spPr>
        <a:xfrm>
          <a:off x="1628631" y="996190"/>
          <a:ext cx="181263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30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909638</xdr:colOff>
      <xdr:row>3</xdr:row>
      <xdr:rowOff>186565</xdr:rowOff>
    </xdr:from>
    <xdr:to>
      <xdr:col>9</xdr:col>
      <xdr:colOff>1090901</xdr:colOff>
      <xdr:row>3</xdr:row>
      <xdr:rowOff>393890</xdr:rowOff>
    </xdr:to>
    <xdr:sp macro="" textlink="">
      <xdr:nvSpPr>
        <xdr:cNvPr id="32" name="文字方塊 31"/>
        <xdr:cNvSpPr txBox="1"/>
      </xdr:nvSpPr>
      <xdr:spPr>
        <a:xfrm>
          <a:off x="1995488" y="996190"/>
          <a:ext cx="181263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50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81262</xdr:colOff>
      <xdr:row>3</xdr:row>
      <xdr:rowOff>29211</xdr:rowOff>
    </xdr:from>
    <xdr:to>
      <xdr:col>9</xdr:col>
      <xdr:colOff>372427</xdr:colOff>
      <xdr:row>3</xdr:row>
      <xdr:rowOff>195071</xdr:rowOff>
    </xdr:to>
    <xdr:sp macro="" textlink="">
      <xdr:nvSpPr>
        <xdr:cNvPr id="33" name="文字方塊 32"/>
        <xdr:cNvSpPr txBox="1"/>
      </xdr:nvSpPr>
      <xdr:spPr>
        <a:xfrm>
          <a:off x="1167112" y="41215311"/>
          <a:ext cx="291165" cy="1658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180°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909638</xdr:colOff>
      <xdr:row>3</xdr:row>
      <xdr:rowOff>29211</xdr:rowOff>
    </xdr:from>
    <xdr:to>
      <xdr:col>9</xdr:col>
      <xdr:colOff>1200803</xdr:colOff>
      <xdr:row>3</xdr:row>
      <xdr:rowOff>195071</xdr:rowOff>
    </xdr:to>
    <xdr:sp macro="" textlink="">
      <xdr:nvSpPr>
        <xdr:cNvPr id="34" name="文字方塊 33"/>
        <xdr:cNvSpPr txBox="1"/>
      </xdr:nvSpPr>
      <xdr:spPr>
        <a:xfrm>
          <a:off x="1995488" y="41215311"/>
          <a:ext cx="291165" cy="1658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sp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180°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view="pageBreakPreview" zoomScaleNormal="100" zoomScaleSheetLayoutView="100" workbookViewId="0">
      <selection sqref="A1:R1"/>
    </sheetView>
  </sheetViews>
  <sheetFormatPr defaultColWidth="9.7109375" defaultRowHeight="35.1" customHeight="1"/>
  <cols>
    <col min="1" max="1" width="7.7109375" style="2" customWidth="1"/>
    <col min="2" max="2" width="8.5703125" style="10" customWidth="1"/>
    <col min="3" max="9" width="7.5703125" style="2" hidden="1" customWidth="1"/>
    <col min="10" max="10" width="22.7109375" style="2" customWidth="1"/>
    <col min="11" max="11" width="1.5703125" style="2" hidden="1" customWidth="1"/>
    <col min="12" max="12" width="14.7109375" style="11" customWidth="1"/>
    <col min="13" max="14" width="14.7109375" style="2" customWidth="1"/>
    <col min="15" max="16" width="12.140625" style="2" hidden="1" customWidth="1"/>
    <col min="17" max="17" width="12.140625" style="11" hidden="1" customWidth="1"/>
    <col min="18" max="18" width="14.7109375" style="2" customWidth="1"/>
    <col min="19" max="19" width="24.28515625" style="2" customWidth="1"/>
    <col min="20" max="23" width="10.28515625" style="2" customWidth="1"/>
    <col min="24" max="25" width="10.140625" style="2" customWidth="1"/>
    <col min="26" max="26" width="9.7109375" style="2"/>
    <col min="27" max="52" width="9.7109375" style="2" customWidth="1"/>
    <col min="53" max="16384" width="9.7109375" style="2"/>
  </cols>
  <sheetData>
    <row r="1" spans="1:20" ht="24.95" customHeight="1">
      <c r="A1" s="30" t="s">
        <v>11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1"/>
    </row>
    <row r="2" spans="1:20" s="5" customFormat="1" ht="20.100000000000001" customHeight="1">
      <c r="A2" s="18" t="s">
        <v>12</v>
      </c>
      <c r="B2" s="19"/>
      <c r="C2" s="18"/>
      <c r="D2" s="18"/>
      <c r="E2" s="18"/>
      <c r="F2" s="18"/>
      <c r="G2" s="18"/>
      <c r="H2" s="18"/>
      <c r="I2" s="18"/>
      <c r="J2" s="18"/>
      <c r="K2" s="18"/>
      <c r="L2" s="18"/>
      <c r="M2" s="3" t="s">
        <v>13</v>
      </c>
      <c r="N2" s="31"/>
      <c r="O2" s="31"/>
      <c r="P2" s="31"/>
      <c r="Q2" s="31"/>
      <c r="R2" s="31"/>
      <c r="S2" s="4"/>
    </row>
    <row r="3" spans="1:20" s="8" customFormat="1" ht="20.100000000000001" customHeight="1">
      <c r="A3" s="12" t="s">
        <v>14</v>
      </c>
      <c r="B3" s="12" t="s">
        <v>15</v>
      </c>
      <c r="C3" s="12"/>
      <c r="D3" s="12"/>
      <c r="E3" s="12"/>
      <c r="F3" s="12"/>
      <c r="G3" s="12"/>
      <c r="H3" s="13"/>
      <c r="I3" s="13"/>
      <c r="J3" s="12" t="s">
        <v>16</v>
      </c>
      <c r="K3" s="12"/>
      <c r="L3" s="14" t="s">
        <v>17</v>
      </c>
      <c r="M3" s="12" t="s">
        <v>18</v>
      </c>
      <c r="N3" s="12" t="s">
        <v>19</v>
      </c>
      <c r="O3" s="6"/>
      <c r="P3" s="7"/>
      <c r="Q3" s="20"/>
      <c r="R3" s="12" t="s">
        <v>20</v>
      </c>
      <c r="S3" s="26"/>
    </row>
    <row r="4" spans="1:20" ht="35.1" customHeight="1">
      <c r="A4" s="12">
        <v>1</v>
      </c>
      <c r="B4" s="12" t="s">
        <v>23</v>
      </c>
      <c r="C4" s="16"/>
      <c r="D4" s="16"/>
      <c r="E4" s="16"/>
      <c r="F4" s="16"/>
      <c r="G4" s="16"/>
      <c r="H4" s="15"/>
      <c r="I4" s="15"/>
      <c r="J4" s="16"/>
      <c r="K4" s="16"/>
      <c r="L4" s="22">
        <v>154</v>
      </c>
      <c r="M4" s="23">
        <v>12</v>
      </c>
      <c r="N4" s="23">
        <f t="shared" ref="N4" si="0">ROUND(L4*M4*VLOOKUP(B4,weight,2,FALSE)/100,0)</f>
        <v>18</v>
      </c>
      <c r="O4" s="9"/>
      <c r="P4" s="9"/>
      <c r="Q4" s="21"/>
      <c r="R4" s="17"/>
    </row>
    <row r="5" spans="1:20" s="11" customFormat="1" ht="35.1" customHeight="1">
      <c r="A5" s="14"/>
      <c r="B5" s="14"/>
      <c r="C5" s="27"/>
      <c r="D5" s="27"/>
      <c r="E5" s="27"/>
      <c r="F5" s="27"/>
      <c r="G5" s="27"/>
      <c r="H5" s="15"/>
      <c r="I5" s="15"/>
      <c r="J5" s="27"/>
      <c r="K5" s="27"/>
      <c r="L5" s="22"/>
      <c r="M5" s="22"/>
      <c r="N5" s="22"/>
      <c r="O5" s="28"/>
      <c r="P5" s="28"/>
      <c r="Q5" s="21"/>
      <c r="R5" s="29"/>
    </row>
    <row r="6" spans="1:20" ht="35.1" customHeight="1">
      <c r="A6" s="12"/>
      <c r="B6" s="12"/>
      <c r="C6" s="16"/>
      <c r="D6" s="16"/>
      <c r="E6" s="16"/>
      <c r="F6" s="16"/>
      <c r="G6" s="16"/>
      <c r="H6" s="15"/>
      <c r="I6" s="15"/>
      <c r="J6" s="16"/>
      <c r="K6" s="16"/>
      <c r="L6" s="22" t="s">
        <v>23</v>
      </c>
      <c r="M6" s="24" t="s">
        <v>22</v>
      </c>
      <c r="N6" s="24">
        <f>SUMIF(B$4:B$5,"=#4",N$4:N$5)</f>
        <v>18</v>
      </c>
      <c r="O6" s="9"/>
      <c r="P6" s="9"/>
      <c r="Q6" s="21"/>
      <c r="R6" s="17"/>
      <c r="S6" s="25">
        <f>SUM(N$6:N$6) - SUM(N$4:N$5)</f>
        <v>0</v>
      </c>
      <c r="T6" s="25"/>
    </row>
    <row r="7" spans="1:20" ht="35.1" customHeight="1">
      <c r="A7" s="12"/>
      <c r="B7" s="12"/>
      <c r="C7" s="16"/>
      <c r="D7" s="16"/>
      <c r="E7" s="16"/>
      <c r="F7" s="16"/>
      <c r="G7" s="16"/>
      <c r="H7" s="15"/>
      <c r="I7" s="15"/>
      <c r="J7" s="16"/>
      <c r="K7" s="16"/>
      <c r="L7" s="22"/>
      <c r="M7" s="24" t="s">
        <v>21</v>
      </c>
      <c r="N7" s="24">
        <f>SUM(N$4:N$5)</f>
        <v>18</v>
      </c>
      <c r="O7" s="9"/>
      <c r="P7" s="9"/>
      <c r="Q7" s="21"/>
      <c r="R7" s="17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4:E14"/>
  <sheetViews>
    <sheetView zoomScale="200" workbookViewId="0">
      <selection activeCell="A23" sqref="A23"/>
    </sheetView>
  </sheetViews>
  <sheetFormatPr defaultRowHeight="12.75"/>
  <sheetData>
    <row r="4" spans="4:5">
      <c r="D4" t="s">
        <v>0</v>
      </c>
      <c r="E4">
        <v>6.39</v>
      </c>
    </row>
    <row r="5" spans="4:5">
      <c r="D5" t="s">
        <v>1</v>
      </c>
      <c r="E5">
        <v>7.9</v>
      </c>
    </row>
    <row r="6" spans="4:5">
      <c r="D6" t="s">
        <v>2</v>
      </c>
      <c r="E6">
        <v>9.57</v>
      </c>
    </row>
    <row r="7" spans="4:5">
      <c r="D7" t="s">
        <v>3</v>
      </c>
      <c r="E7">
        <v>0.222</v>
      </c>
    </row>
    <row r="8" spans="4:5">
      <c r="D8" t="s">
        <v>4</v>
      </c>
      <c r="E8">
        <v>0.56000000000000005</v>
      </c>
    </row>
    <row r="9" spans="4:5">
      <c r="D9" t="s">
        <v>5</v>
      </c>
      <c r="E9">
        <v>0.99399999999999999</v>
      </c>
    </row>
    <row r="10" spans="4:5">
      <c r="D10" t="s">
        <v>6</v>
      </c>
      <c r="E10">
        <v>1.56</v>
      </c>
    </row>
    <row r="11" spans="4:5">
      <c r="D11" t="s">
        <v>7</v>
      </c>
      <c r="E11">
        <v>2.25</v>
      </c>
    </row>
    <row r="12" spans="4:5">
      <c r="D12" t="s">
        <v>8</v>
      </c>
      <c r="E12">
        <v>3.04</v>
      </c>
    </row>
    <row r="13" spans="4:5">
      <c r="D13" t="s">
        <v>9</v>
      </c>
      <c r="E13">
        <v>3.98</v>
      </c>
    </row>
    <row r="14" spans="4:5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16</vt:i4>
      </vt:variant>
    </vt:vector>
  </HeadingPairs>
  <TitlesOfParts>
    <vt:vector size="18" baseType="lpstr">
      <vt:lpstr>料表1</vt:lpstr>
      <vt:lpstr>weight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料表1!Print_Area</vt:lpstr>
      <vt:lpstr>料表1!Print_Titles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USER</cp:lastModifiedBy>
  <cp:lastPrinted>2017-11-17T02:39:58Z</cp:lastPrinted>
  <dcterms:created xsi:type="dcterms:W3CDTF">2012-05-15T06:44:34Z</dcterms:created>
  <dcterms:modified xsi:type="dcterms:W3CDTF">2025-07-18T15:32:18Z</dcterms:modified>
</cp:coreProperties>
</file>