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520" windowHeight="12450"/>
  </bookViews>
  <sheets>
    <sheet name="料表1" sheetId="6" r:id="rId1"/>
    <sheet name="weight" sheetId="2" r:id="rId2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0">料表1!$A$1:$R$7</definedName>
    <definedName name="_xlnm.Print_Titles" localSheetId="0">料表1!$1:$3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6" l="1"/>
  <c r="N4" i="6" l="1"/>
  <c r="N6" i="6" s="1"/>
  <c r="N7" i="6" l="1"/>
  <c r="S6" i="6"/>
</calcChain>
</file>

<file path=xl/sharedStrings.xml><?xml version="1.0" encoding="utf-8"?>
<sst xmlns="http://schemas.openxmlformats.org/spreadsheetml/2006/main" count="25" uniqueCount="24">
  <si>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</si>
  <si>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</si>
  <si>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</si>
  <si>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</si>
  <si>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</si>
  <si>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</si>
  <si>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</si>
  <si>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</si>
  <si>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</si>
  <si>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</si>
  <si>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</si>
  <si>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鋼筋料單</t>
    <phoneticPr fontId="4" type="noConversion"/>
  </si>
  <si>
    <t>工程名稱：</t>
    <phoneticPr fontId="4" type="noConversion"/>
  </si>
  <si>
    <t>結構位置：</t>
    <phoneticPr fontId="4" type="noConversion"/>
  </si>
  <si>
    <t>編號</t>
  </si>
  <si>
    <t>號數</t>
  </si>
  <si>
    <t>圖示</t>
  </si>
  <si>
    <t>長度(cm)</t>
    <phoneticPr fontId="4" type="noConversion"/>
  </si>
  <si>
    <t>數量</t>
    <phoneticPr fontId="4" type="noConversion"/>
  </si>
  <si>
    <t>重量(kg)</t>
    <phoneticPr fontId="4" type="noConversion"/>
  </si>
  <si>
    <t>備註</t>
    <phoneticPr fontId="4" type="noConversion"/>
  </si>
  <si>
    <t>總計</t>
  </si>
  <si>
    <t>合計</t>
  </si>
  <si>
    <t>#10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</si>
</sst>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3"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/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right" vertical="center"/>
    </xf>
    <xf numFmtId="176" fontId="6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277527</xdr:colOff>
      <xdr:row>3</xdr:row>
      <xdr:rowOff>96392</xdr:rowOff>
    </xdr:from>
    <xdr:to>
      <xdr:col>9</xdr:col>
      <xdr:colOff>561975</xdr:colOff>
      <xdr:row>3</xdr:row>
      <xdr:rowOff>304799</xdr:rowOff>
    </xdr:to>
    <xdr:sp macro="" textlink="">
      <xdr:nvSpPr>
        <xdr:cNvPr id="5" name="文字方塊 4"/>
        <xdr:cNvSpPr txBox="1"/>
      </xdr:nvSpPr>
      <xdr:spPr>
        <a:xfrm>
          <a:off x="1363377" y="906017"/>
          <a:ext cx="284448" cy="208407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195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638126</xdr:colOff>
      <xdr:row>3</xdr:row>
      <xdr:rowOff>96392</xdr:rowOff>
    </xdr:from>
    <xdr:to>
      <xdr:col>9</xdr:col>
      <xdr:colOff>962025</xdr:colOff>
      <xdr:row>3</xdr:row>
      <xdr:rowOff>342899</xdr:rowOff>
    </xdr:to>
    <xdr:sp macro="" textlink="">
      <xdr:nvSpPr>
        <xdr:cNvPr id="6" name="文字方塊 5"/>
        <xdr:cNvSpPr txBox="1"/>
      </xdr:nvSpPr>
      <xdr:spPr>
        <a:xfrm>
          <a:off x="1723976" y="906017"/>
          <a:ext cx="323899" cy="246507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103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989269</xdr:colOff>
      <xdr:row>3</xdr:row>
      <xdr:rowOff>95249</xdr:rowOff>
    </xdr:from>
    <xdr:to>
      <xdr:col>9</xdr:col>
      <xdr:colOff>1352550</xdr:colOff>
      <xdr:row>3</xdr:row>
      <xdr:rowOff>258760</xdr:rowOff>
    </xdr:to>
    <xdr:sp macro="" textlink="">
      <xdr:nvSpPr>
        <xdr:cNvPr id="7" name="文字方塊 6"/>
        <xdr:cNvSpPr txBox="1"/>
      </xdr:nvSpPr>
      <xdr:spPr>
        <a:xfrm>
          <a:off x="2075119" y="904874"/>
          <a:ext cx="363281" cy="163511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195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576834</xdr:colOff>
      <xdr:row>3</xdr:row>
      <xdr:rowOff>96404</xdr:rowOff>
    </xdr:from>
    <xdr:to>
      <xdr:col>9</xdr:col>
      <xdr:colOff>1185863</xdr:colOff>
      <xdr:row>3</xdr:row>
      <xdr:rowOff>433949</xdr:rowOff>
    </xdr:to>
    <xdr:grpSp>
      <xdr:nvGrpSpPr>
        <xdr:cNvPr id="11" name="群組 10"/>
        <xdr:cNvGrpSpPr/>
      </xdr:nvGrpSpPr>
      <xdr:grpSpPr>
        <a:xfrm>
          <a:off x="1662684" y="906029"/>
          <a:ext cx="609029" cy="337545"/>
          <a:chOff x="1548384" y="7871460"/>
          <a:chExt cx="609029" cy="464061"/>
        </a:xfrm>
      </xdr:grpSpPr>
      <xdr:cxnSp macro="">
        <xdr:nvCxnSpPr>
          <xdr:cNvPr id="14" name="直線接點 13"/>
          <xdr:cNvCxnSpPr/>
        </xdr:nvCxnSpPr>
        <xdr:spPr>
          <a:xfrm flipV="1">
            <a:off x="1548384" y="7871460"/>
            <a:ext cx="0" cy="464058"/>
          </a:xfrm>
          <a:prstGeom prst="line">
            <a:avLst/>
          </a:prstGeom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接點 14"/>
          <xdr:cNvCxnSpPr/>
        </xdr:nvCxnSpPr>
        <xdr:spPr>
          <a:xfrm>
            <a:off x="1548384" y="7871460"/>
            <a:ext cx="380048" cy="0"/>
          </a:xfrm>
          <a:prstGeom prst="line">
            <a:avLst/>
          </a:prstGeom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接點 15"/>
          <xdr:cNvCxnSpPr/>
        </xdr:nvCxnSpPr>
        <xdr:spPr>
          <a:xfrm>
            <a:off x="1928432" y="7871460"/>
            <a:ext cx="0" cy="464058"/>
          </a:xfrm>
          <a:prstGeom prst="line">
            <a:avLst/>
          </a:prstGeom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接點 16"/>
          <xdr:cNvCxnSpPr/>
        </xdr:nvCxnSpPr>
        <xdr:spPr>
          <a:xfrm flipV="1">
            <a:off x="1928430" y="8123318"/>
            <a:ext cx="228983" cy="212203"/>
          </a:xfrm>
          <a:prstGeom prst="line">
            <a:avLst/>
          </a:prstGeom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1149168</xdr:colOff>
      <xdr:row>3</xdr:row>
      <xdr:rowOff>273547</xdr:rowOff>
    </xdr:from>
    <xdr:to>
      <xdr:col>9</xdr:col>
      <xdr:colOff>1330431</xdr:colOff>
      <xdr:row>3</xdr:row>
      <xdr:rowOff>480872</xdr:rowOff>
    </xdr:to>
    <xdr:sp macro="" textlink="">
      <xdr:nvSpPr>
        <xdr:cNvPr id="10" name="文字方塊 9"/>
        <xdr:cNvSpPr txBox="1"/>
      </xdr:nvSpPr>
      <xdr:spPr>
        <a:xfrm>
          <a:off x="2235018" y="1083172"/>
          <a:ext cx="181263" cy="20732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15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7.7109375" style="2" customWidth="1"/>
    <col min="2" max="2" width="8.5703125" style="10" customWidth="1"/>
    <col min="3" max="9" width="7.5703125" style="2" hidden="1" customWidth="1"/>
    <col min="10" max="10" width="22.7109375" style="2" customWidth="1"/>
    <col min="11" max="11" width="1.5703125" style="2" hidden="1" customWidth="1"/>
    <col min="12" max="12" width="14.7109375" style="11" customWidth="1"/>
    <col min="13" max="14" width="14.7109375" style="2" customWidth="1"/>
    <col min="15" max="16" width="12.140625" style="2" hidden="1" customWidth="1"/>
    <col min="17" max="17" width="12.140625" style="11" hidden="1" customWidth="1"/>
    <col min="18" max="18" width="14.7109375" style="2" customWidth="1"/>
    <col min="19" max="19" width="24.28515625" style="2" customWidth="1"/>
    <col min="20" max="23" width="10.28515625" style="2" customWidth="1"/>
    <col min="24" max="25" width="10.140625" style="2" customWidth="1"/>
    <col min="26" max="26" width="9.7109375" style="2"/>
    <col min="27" max="52" width="9.7109375" style="2" customWidth="1"/>
    <col min="53" max="16384" width="9.7109375" style="2"/>
  </cols>
  <sheetData>
    <row r="1" spans="1:20" ht="24.95" customHeight="1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20" s="5" customFormat="1" ht="20.100000000000001" customHeight="1">
      <c r="A2" s="18" t="s">
        <v>12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13</v>
      </c>
      <c r="N2" s="31"/>
      <c r="O2" s="31"/>
      <c r="P2" s="31"/>
      <c r="Q2" s="31"/>
      <c r="R2" s="31"/>
      <c r="S2" s="4"/>
    </row>
    <row r="3" spans="1:20" s="8" customFormat="1" ht="20.100000000000001" customHeight="1">
      <c r="A3" s="12" t="s">
        <v>14</v>
      </c>
      <c r="B3" s="12" t="s">
        <v>15</v>
      </c>
      <c r="C3" s="12"/>
      <c r="D3" s="12"/>
      <c r="E3" s="12"/>
      <c r="F3" s="12"/>
      <c r="G3" s="12"/>
      <c r="H3" s="13"/>
      <c r="I3" s="13"/>
      <c r="J3" s="12" t="s">
        <v>16</v>
      </c>
      <c r="K3" s="12"/>
      <c r="L3" s="14" t="s">
        <v>17</v>
      </c>
      <c r="M3" s="12" t="s">
        <v>18</v>
      </c>
      <c r="N3" s="12" t="s">
        <v>19</v>
      </c>
      <c r="O3" s="6"/>
      <c r="P3" s="7"/>
      <c r="Q3" s="20"/>
      <c r="R3" s="12" t="s">
        <v>20</v>
      </c>
      <c r="S3" s="26"/>
    </row>
    <row r="4" spans="1:20" ht="42.75" customHeight="1">
      <c r="A4" s="12">
        <v>1</v>
      </c>
      <c r="B4" s="12" t="s">
        <v>23</v>
      </c>
      <c r="C4" s="16"/>
      <c r="D4" s="16"/>
      <c r="E4" s="16"/>
      <c r="F4" s="16"/>
      <c r="G4" s="16"/>
      <c r="H4" s="15"/>
      <c r="I4" s="15"/>
      <c r="J4" s="16"/>
      <c r="K4" s="16"/>
      <c r="L4" s="22">
        <f>195+195+103+15</f>
        <v>508</v>
      </c>
      <c r="M4" s="23">
        <v>30</v>
      </c>
      <c r="N4" s="23">
        <f t="shared" ref="N4" si="0">ROUND(L4*M4*VLOOKUP(B4,weight,2,FALSE)/100,0)</f>
        <v>974</v>
      </c>
      <c r="O4" s="9"/>
      <c r="P4" s="9"/>
      <c r="Q4" s="21"/>
      <c r="R4" s="17"/>
    </row>
    <row r="5" spans="1:20" s="11" customFormat="1" ht="35.1" customHeight="1">
      <c r="A5" s="14"/>
      <c r="B5" s="14"/>
      <c r="C5" s="27"/>
      <c r="D5" s="27"/>
      <c r="E5" s="27"/>
      <c r="F5" s="27"/>
      <c r="G5" s="27"/>
      <c r="H5" s="15"/>
      <c r="I5" s="15"/>
      <c r="J5" s="27"/>
      <c r="K5" s="27"/>
      <c r="L5" s="22"/>
      <c r="M5" s="22"/>
      <c r="N5" s="22"/>
      <c r="O5" s="28"/>
      <c r="P5" s="28"/>
      <c r="Q5" s="21"/>
      <c r="R5" s="29"/>
    </row>
    <row r="6" spans="1:20" ht="35.1" customHeight="1">
      <c r="A6" s="12"/>
      <c r="B6" s="12"/>
      <c r="C6" s="16"/>
      <c r="D6" s="16"/>
      <c r="E6" s="16"/>
      <c r="F6" s="16"/>
      <c r="G6" s="16"/>
      <c r="H6" s="15"/>
      <c r="I6" s="15"/>
      <c r="J6" s="16"/>
      <c r="K6" s="16"/>
      <c r="L6" s="22" t="s">
        <v>23</v>
      </c>
      <c r="M6" s="24" t="s">
        <v>22</v>
      </c>
      <c r="N6" s="24">
        <f>SUMIF(B$4:B$5,"=#10",N$4:N$5)</f>
        <v>974</v>
      </c>
      <c r="O6" s="9"/>
      <c r="P6" s="9"/>
      <c r="Q6" s="21"/>
      <c r="R6" s="17"/>
      <c r="S6" s="25">
        <f>SUM(N$6:N$6) - SUM(N$4:N$5)</f>
        <v>0</v>
      </c>
      <c r="T6" s="25"/>
    </row>
    <row r="7" spans="1:20" ht="35.1" customHeight="1">
      <c r="A7" s="12"/>
      <c r="B7" s="12"/>
      <c r="C7" s="16"/>
      <c r="D7" s="16"/>
      <c r="E7" s="16"/>
      <c r="F7" s="16"/>
      <c r="G7" s="16"/>
      <c r="H7" s="15"/>
      <c r="I7" s="15"/>
      <c r="J7" s="16"/>
      <c r="K7" s="16"/>
      <c r="L7" s="22"/>
      <c r="M7" s="24" t="s">
        <v>21</v>
      </c>
      <c r="N7" s="24">
        <f>SUM(N$4:N$5)</f>
        <v>974</v>
      </c>
      <c r="O7" s="9"/>
      <c r="P7" s="9"/>
      <c r="Q7" s="21"/>
      <c r="R7" s="17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>
      <selection activeCell="A23" sqref="A23"/>
    </sheetView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料表1</vt:lpstr>
      <vt:lpstr>weight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料表1!Print_Area</vt:lpstr>
      <vt:lpstr>料表1!Print_Titles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2025-07-19T01:01:26Z</dcterms:modified>
</cp:coreProperties>
</file>