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"/>
    </mc:Choice>
  </mc:AlternateContent>
  <bookViews>
    <workbookView xWindow="0" yWindow="0" windowWidth="28800" windowHeight="12300" activeTab="2"/>
  </bookViews>
  <sheets>
    <sheet name="Hrvatska" sheetId="4" r:id="rId1"/>
    <sheet name="Hrvatska riješeno" sheetId="2" r:id="rId2"/>
    <sheet name="Hrvatska detalj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3" l="1"/>
  <c r="D32" i="3"/>
  <c r="D33" i="3"/>
  <c r="D9" i="3"/>
  <c r="D10" i="4"/>
  <c r="C17" i="4"/>
  <c r="E33" i="3"/>
  <c r="D10" i="3"/>
  <c r="C10" i="3"/>
  <c r="D4" i="4"/>
  <c r="C18" i="4"/>
  <c r="D8" i="4"/>
  <c r="D33" i="4"/>
  <c r="E33" i="4" s="1"/>
  <c r="C33" i="4"/>
  <c r="D32" i="4"/>
  <c r="E32" i="4" s="1"/>
  <c r="C32" i="4"/>
  <c r="D31" i="4"/>
  <c r="E31" i="4" s="1"/>
  <c r="C31" i="4"/>
  <c r="E30" i="4"/>
  <c r="D30" i="4"/>
  <c r="C30" i="4"/>
  <c r="D29" i="4"/>
  <c r="E29" i="4" s="1"/>
  <c r="C29" i="4"/>
  <c r="D28" i="4"/>
  <c r="E28" i="4" s="1"/>
  <c r="C28" i="4"/>
  <c r="D27" i="4"/>
  <c r="E27" i="4" s="1"/>
  <c r="C27" i="4"/>
  <c r="E26" i="4"/>
  <c r="D26" i="4"/>
  <c r="C26" i="4"/>
  <c r="D25" i="4"/>
  <c r="E25" i="4" s="1"/>
  <c r="C25" i="4"/>
  <c r="D24" i="4"/>
  <c r="E24" i="4" s="1"/>
  <c r="C24" i="4"/>
  <c r="D23" i="4"/>
  <c r="E23" i="4" s="1"/>
  <c r="C23" i="4"/>
  <c r="E22" i="4"/>
  <c r="D22" i="4"/>
  <c r="C22" i="4"/>
  <c r="D21" i="4"/>
  <c r="E21" i="4" s="1"/>
  <c r="C21" i="4"/>
  <c r="D20" i="4"/>
  <c r="E20" i="4" s="1"/>
  <c r="C20" i="4"/>
  <c r="E19" i="4"/>
  <c r="D19" i="4"/>
  <c r="C19" i="4"/>
  <c r="E18" i="4"/>
  <c r="D18" i="4"/>
  <c r="D17" i="4"/>
  <c r="E17" i="4" s="1"/>
  <c r="D16" i="4"/>
  <c r="E16" i="4" s="1"/>
  <c r="C16" i="4"/>
  <c r="D15" i="4"/>
  <c r="E15" i="4" s="1"/>
  <c r="C15" i="4"/>
  <c r="E14" i="4"/>
  <c r="D14" i="4"/>
  <c r="C14" i="4"/>
  <c r="D13" i="4"/>
  <c r="E13" i="4" s="1"/>
  <c r="C13" i="4"/>
  <c r="D12" i="4"/>
  <c r="E12" i="4" s="1"/>
  <c r="C12" i="4"/>
  <c r="E11" i="4"/>
  <c r="D11" i="4"/>
  <c r="C11" i="4"/>
  <c r="E10" i="4"/>
  <c r="C10" i="4"/>
  <c r="D9" i="4"/>
  <c r="E9" i="4" s="1"/>
  <c r="C9" i="4"/>
  <c r="E8" i="4"/>
  <c r="C8" i="4"/>
  <c r="D7" i="4"/>
  <c r="E7" i="4" s="1"/>
  <c r="C7" i="4"/>
  <c r="E6" i="4"/>
  <c r="D6" i="4"/>
  <c r="C6" i="4"/>
  <c r="D5" i="4"/>
  <c r="E5" i="4" s="1"/>
  <c r="C5" i="4"/>
  <c r="E4" i="4"/>
  <c r="C4" i="4"/>
  <c r="C3" i="4"/>
  <c r="I33" i="3"/>
  <c r="J33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10" i="3"/>
  <c r="E9" i="3"/>
  <c r="C3" i="3"/>
  <c r="C5" i="3"/>
  <c r="C6" i="3"/>
  <c r="E10" i="3" s="1"/>
  <c r="C7" i="3"/>
  <c r="C8" i="3"/>
  <c r="C9" i="3"/>
  <c r="C11" i="3"/>
  <c r="C12" i="3"/>
  <c r="E13" i="3" s="1"/>
  <c r="C13" i="3"/>
  <c r="C14" i="3"/>
  <c r="E20" i="3" s="1"/>
  <c r="F20" i="3" s="1"/>
  <c r="C15" i="3"/>
  <c r="C16" i="3"/>
  <c r="C17" i="3"/>
  <c r="C18" i="3"/>
  <c r="C19" i="3"/>
  <c r="C20" i="3"/>
  <c r="E21" i="3" s="1"/>
  <c r="C21" i="3"/>
  <c r="C22" i="3"/>
  <c r="E27" i="3" s="1"/>
  <c r="C23" i="3"/>
  <c r="C24" i="3"/>
  <c r="C25" i="3"/>
  <c r="C26" i="3"/>
  <c r="C27" i="3"/>
  <c r="C28" i="3"/>
  <c r="E29" i="3" s="1"/>
  <c r="C29" i="3"/>
  <c r="C30" i="3"/>
  <c r="C31" i="3"/>
  <c r="C32" i="3"/>
  <c r="C33" i="3"/>
  <c r="C3" i="2"/>
  <c r="E12" i="3"/>
  <c r="F12" i="3" s="1"/>
  <c r="E14" i="3"/>
  <c r="F14" i="3" s="1"/>
  <c r="E22" i="3"/>
  <c r="F22" i="3" s="1"/>
  <c r="E30" i="3"/>
  <c r="F30" i="3" s="1"/>
  <c r="D12" i="3"/>
  <c r="D14" i="3"/>
  <c r="D20" i="3"/>
  <c r="D22" i="3"/>
  <c r="D28" i="3"/>
  <c r="D30" i="3"/>
  <c r="G33" i="3"/>
  <c r="H33" i="3" s="1"/>
  <c r="G32" i="3"/>
  <c r="H32" i="3" s="1"/>
  <c r="G31" i="3"/>
  <c r="H31" i="3" s="1"/>
  <c r="G30" i="3"/>
  <c r="H30" i="3" s="1"/>
  <c r="G29" i="3"/>
  <c r="H29" i="3" s="1"/>
  <c r="H28" i="3"/>
  <c r="G28" i="3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H18" i="3"/>
  <c r="G18" i="3"/>
  <c r="G17" i="3"/>
  <c r="H17" i="3" s="1"/>
  <c r="G16" i="3"/>
  <c r="H16" i="3" s="1"/>
  <c r="G15" i="3"/>
  <c r="H15" i="3" s="1"/>
  <c r="G14" i="3"/>
  <c r="H14" i="3" s="1"/>
  <c r="H13" i="3"/>
  <c r="G13" i="3"/>
  <c r="H12" i="3"/>
  <c r="G12" i="3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C4" i="3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D15" i="2"/>
  <c r="E15" i="2" s="1"/>
  <c r="D16" i="2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D33" i="2"/>
  <c r="E33" i="2" s="1"/>
  <c r="E8" i="2"/>
  <c r="E14" i="2"/>
  <c r="E16" i="2"/>
  <c r="E24" i="2"/>
  <c r="E32" i="2"/>
  <c r="D4" i="2"/>
  <c r="E4" i="2" s="1"/>
  <c r="C3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  <c r="F9" i="3" l="1"/>
  <c r="E28" i="3"/>
  <c r="F28" i="3" s="1"/>
  <c r="D27" i="3"/>
  <c r="F27" i="3" s="1"/>
  <c r="D19" i="3"/>
  <c r="D11" i="3"/>
  <c r="E19" i="3"/>
  <c r="E11" i="3"/>
  <c r="F10" i="3"/>
  <c r="D26" i="3"/>
  <c r="D18" i="3"/>
  <c r="E26" i="3"/>
  <c r="F26" i="3" s="1"/>
  <c r="E18" i="3"/>
  <c r="F18" i="3" s="1"/>
  <c r="D25" i="3"/>
  <c r="D17" i="3"/>
  <c r="E25" i="3"/>
  <c r="E17" i="3"/>
  <c r="F17" i="3" s="1"/>
  <c r="D24" i="3"/>
  <c r="D16" i="3"/>
  <c r="E32" i="3"/>
  <c r="F32" i="3" s="1"/>
  <c r="E24" i="3"/>
  <c r="E16" i="3"/>
  <c r="D31" i="3"/>
  <c r="D23" i="3"/>
  <c r="D15" i="3"/>
  <c r="E31" i="3"/>
  <c r="F31" i="3" s="1"/>
  <c r="E23" i="3"/>
  <c r="F23" i="3" s="1"/>
  <c r="E15" i="3"/>
  <c r="F15" i="3" s="1"/>
  <c r="D29" i="3"/>
  <c r="F29" i="3" s="1"/>
  <c r="D21" i="3"/>
  <c r="F21" i="3" s="1"/>
  <c r="D13" i="3"/>
  <c r="F13" i="3" s="1"/>
  <c r="F25" i="3" l="1"/>
  <c r="F16" i="3"/>
  <c r="F33" i="3"/>
  <c r="F24" i="3"/>
  <c r="F11" i="3"/>
  <c r="F19" i="3"/>
</calcChain>
</file>

<file path=xl/sharedStrings.xml><?xml version="1.0" encoding="utf-8"?>
<sst xmlns="http://schemas.openxmlformats.org/spreadsheetml/2006/main" count="20" uniqueCount="10">
  <si>
    <t>Datum</t>
  </si>
  <si>
    <t>broj potvrđeno zaraženih</t>
  </si>
  <si>
    <t>postotna promjena u odnosu na prethodni dan</t>
  </si>
  <si>
    <t>razlika = broj novozaraženih</t>
  </si>
  <si>
    <t>omjer u odnosu na prethodni dan</t>
  </si>
  <si>
    <t>Prosječna razlika (zadnjih 7 dana)</t>
  </si>
  <si>
    <t>Standardna devijacija (zadnjih 7 dana)</t>
  </si>
  <si>
    <t>Koeficijent varijacije (zadnjih 7 dana)</t>
  </si>
  <si>
    <t>Prosječan omjer (zadnjih 7 dana)</t>
  </si>
  <si>
    <t>Prosječna dnevna postotna promjena (zadnjih 7 dana)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</si>
</sst>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639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</cellStyleXfs>
  <cellXfs count="27">
    <xf numFmtId="0" fontId="0" fillId="0" borderId="0" xfId="0"/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0" xfId="2" applyFont="1" applyFill="1"/>
    <xf numFmtId="14" fontId="2" fillId="0" borderId="1" xfId="2" applyNumberFormat="1" applyFont="1" applyFill="1" applyBorder="1" applyAlignment="1">
      <alignment horizontal="center" vertical="center"/>
    </xf>
    <xf numFmtId="14" fontId="2" fillId="0" borderId="1" xfId="3" applyNumberFormat="1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165" fontId="2" fillId="0" borderId="0" xfId="2" applyNumberFormat="1" applyFont="1" applyFill="1"/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166" fontId="2" fillId="2" borderId="1" xfId="2" applyNumberFormat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2" fontId="2" fillId="3" borderId="1" xfId="2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7" fontId="2" fillId="3" borderId="1" xfId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0" xfId="2" applyFont="1" applyFill="1"/>
  </cellXfs>
  <cellStyles count="4">
    <cellStyle name="Normal" xfId="0" builtinId="0"/>
    <cellStyle name="Normalno 2" xfId="2"/>
    <cellStyle name="Normalno 2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37597630264336"/>
                  <c:y val="-0.188794088335626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1,5836e</a:t>
                    </a:r>
                    <a:r>
                      <a:rPr lang="en-US" sz="2000" baseline="30000">
                        <a:solidFill>
                          <a:srgbClr val="FF0000"/>
                        </a:solidFill>
                      </a:rPr>
                      <a:t>0,1782x</a:t>
                    </a: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/>
                    </a:r>
                    <a:br>
                      <a:rPr lang="en-US" sz="2000" baseline="0">
                        <a:solidFill>
                          <a:srgbClr val="FF0000"/>
                        </a:solidFill>
                      </a:rPr>
                    </a:b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R² = 0,9642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Hrvatska!$B$3:$B$33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19</c:v>
                </c:pt>
                <c:pt idx="16">
                  <c:v>19</c:v>
                </c:pt>
                <c:pt idx="17">
                  <c:v>32</c:v>
                </c:pt>
                <c:pt idx="18">
                  <c:v>38</c:v>
                </c:pt>
                <c:pt idx="19">
                  <c:v>49</c:v>
                </c:pt>
                <c:pt idx="20">
                  <c:v>57</c:v>
                </c:pt>
                <c:pt idx="21">
                  <c:v>65</c:v>
                </c:pt>
                <c:pt idx="22">
                  <c:v>81</c:v>
                </c:pt>
                <c:pt idx="23">
                  <c:v>105</c:v>
                </c:pt>
                <c:pt idx="24">
                  <c:v>128</c:v>
                </c:pt>
                <c:pt idx="25">
                  <c:v>206</c:v>
                </c:pt>
                <c:pt idx="26">
                  <c:v>254</c:v>
                </c:pt>
                <c:pt idx="27">
                  <c:v>315</c:v>
                </c:pt>
                <c:pt idx="28">
                  <c:v>382</c:v>
                </c:pt>
                <c:pt idx="29">
                  <c:v>442</c:v>
                </c:pt>
                <c:pt idx="3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2-4741-A0B3-6FF8B26E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80704"/>
        <c:axId val="1491482784"/>
      </c:lineChart>
      <c:catAx>
        <c:axId val="14914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82784"/>
        <c:crosses val="autoZero"/>
        <c:auto val="1"/>
        <c:lblAlgn val="ctr"/>
        <c:lblOffset val="100"/>
        <c:noMultiLvlLbl val="0"/>
      </c:catAx>
      <c:valAx>
        <c:axId val="1491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Kretanja broja potvrđeno zaraženih Hrvatska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228718523567802"/>
                  <c:y val="-1.229294825891405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828658329309"/>
                  <c:y val="-2.240127706575598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'Hrvatska riješeno'!$B$26:$B$33</c:f>
              <c:numCache>
                <c:formatCode>General</c:formatCode>
                <c:ptCount val="8"/>
                <c:pt idx="0">
                  <c:v>105</c:v>
                </c:pt>
                <c:pt idx="1">
                  <c:v>128</c:v>
                </c:pt>
                <c:pt idx="2">
                  <c:v>206</c:v>
                </c:pt>
                <c:pt idx="3">
                  <c:v>254</c:v>
                </c:pt>
                <c:pt idx="4">
                  <c:v>315</c:v>
                </c:pt>
                <c:pt idx="5">
                  <c:v>382</c:v>
                </c:pt>
                <c:pt idx="6">
                  <c:v>442</c:v>
                </c:pt>
                <c:pt idx="7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4C37-8BAA-D4A3D8E2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98368"/>
        <c:axId val="1170098696"/>
      </c:scatterChart>
      <c:valAx>
        <c:axId val="11700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8696"/>
        <c:crosses val="autoZero"/>
        <c:crossBetween val="midCat"/>
      </c:valAx>
      <c:valAx>
        <c:axId val="1170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potvrđeno zaraženih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Kretanja broja potvrđeno zaraženih Hrvatska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3163805688643285E-2"/>
                  <c:y val="-2.989840724231911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10558511246321"/>
                  <c:y val="-3.247632510637574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'Hrvatska detaljno'!$B$26:$B$33</c:f>
              <c:numCache>
                <c:formatCode>General</c:formatCode>
                <c:ptCount val="8"/>
                <c:pt idx="0">
                  <c:v>105</c:v>
                </c:pt>
                <c:pt idx="1">
                  <c:v>128</c:v>
                </c:pt>
                <c:pt idx="2">
                  <c:v>206</c:v>
                </c:pt>
                <c:pt idx="3">
                  <c:v>254</c:v>
                </c:pt>
                <c:pt idx="4">
                  <c:v>315</c:v>
                </c:pt>
                <c:pt idx="5">
                  <c:v>382</c:v>
                </c:pt>
                <c:pt idx="6">
                  <c:v>442</c:v>
                </c:pt>
                <c:pt idx="7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A-4814-ACCC-21DBC506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98368"/>
        <c:axId val="1170098696"/>
      </c:scatterChart>
      <c:valAx>
        <c:axId val="11700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8696"/>
        <c:crosses val="autoZero"/>
        <c:crossBetween val="midCat"/>
      </c:valAx>
      <c:valAx>
        <c:axId val="1170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potvrđeno zaraženih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133349</xdr:rowOff>
    </xdr:from>
    <xdr:to>
      <xdr:col>23</xdr:col>
      <xdr:colOff>200024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176932</xdr:colOff>
      <xdr:row>2</xdr:row>
      <xdr:rowOff>52532</xdr:rowOff>
    </xdr:from>
    <xdr:to>
      <xdr:col>14</xdr:col>
      <xdr:colOff>285750</xdr:colOff>
      <xdr:row>19</xdr:row>
      <xdr:rowOff>114300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6A92B3B1-1F19-45F5-BA82-8A780814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570632</xdr:colOff>
      <xdr:row>0</xdr:row>
      <xdr:rowOff>509732</xdr:rowOff>
    </xdr:from>
    <xdr:to>
      <xdr:col>19</xdr:col>
      <xdr:colOff>0</xdr:colOff>
      <xdr:row>17</xdr:row>
      <xdr:rowOff>12699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98CB426-FBCD-448D-8CD3-58B6D06C8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G1" zoomScaleNormal="100" workbookViewId="0">
      <selection activeCell="B31" sqref="B31"/>
    </sheetView>
  </sheetViews>
  <sheetFormatPr defaultColWidth="8.7109375" defaultRowHeight="15" x14ac:dyDescent="0.25"/>
  <cols>
    <col min="1" max="1" width="8.85546875" style="9" bestFit="1" customWidth="1"/>
    <col min="2" max="2" width="13.7109375" style="9" bestFit="1" customWidth="1"/>
    <col min="3" max="3" width="13.140625" style="3" bestFit="1" customWidth="1"/>
    <col min="4" max="4" width="12.85546875" style="9" bestFit="1" customWidth="1"/>
    <col min="5" max="5" width="17.28515625" style="9" bestFit="1" customWidth="1"/>
    <col min="6" max="16384" width="8.7109375" style="3"/>
  </cols>
  <sheetData>
    <row r="1" spans="1:15" s="26" customFormat="1" ht="60" x14ac:dyDescent="0.25">
      <c r="A1" s="22" t="s">
        <v>0</v>
      </c>
      <c r="B1" s="23" t="s">
        <v>1</v>
      </c>
      <c r="C1" s="23" t="s">
        <v>3</v>
      </c>
      <c r="D1" s="23" t="s">
        <v>4</v>
      </c>
      <c r="E1" s="23" t="s">
        <v>2</v>
      </c>
    </row>
    <row r="2" spans="1:15" x14ac:dyDescent="0.25">
      <c r="A2" s="4">
        <v>43885</v>
      </c>
      <c r="B2" s="2">
        <v>0</v>
      </c>
      <c r="C2" s="2"/>
      <c r="D2" s="2"/>
      <c r="E2" s="2"/>
    </row>
    <row r="3" spans="1:15" x14ac:dyDescent="0.25">
      <c r="A3" s="5">
        <v>43886</v>
      </c>
      <c r="B3" s="1">
        <v>1</v>
      </c>
      <c r="C3" s="1">
        <f t="shared" ref="C3:C33" si="0">B3-B2</f>
        <v>1</v>
      </c>
      <c r="D3" s="6"/>
      <c r="E3" s="7"/>
    </row>
    <row r="4" spans="1:15" x14ac:dyDescent="0.25">
      <c r="A4" s="5">
        <v>43887</v>
      </c>
      <c r="B4" s="1">
        <v>3</v>
      </c>
      <c r="C4" s="1">
        <f t="shared" si="0"/>
        <v>2</v>
      </c>
      <c r="D4" s="6">
        <f>B4/B3</f>
        <v>3</v>
      </c>
      <c r="E4" s="7">
        <f>D4-1</f>
        <v>2</v>
      </c>
    </row>
    <row r="5" spans="1:15" x14ac:dyDescent="0.25">
      <c r="A5" s="5">
        <v>43888</v>
      </c>
      <c r="B5" s="1">
        <v>3</v>
      </c>
      <c r="C5" s="1">
        <f t="shared" si="0"/>
        <v>0</v>
      </c>
      <c r="D5" s="6">
        <f t="shared" ref="D5:D33" si="1">B5/B4</f>
        <v>1</v>
      </c>
      <c r="E5" s="7">
        <f>D5-1</f>
        <v>0</v>
      </c>
      <c r="O5" s="10"/>
    </row>
    <row r="6" spans="1:15" x14ac:dyDescent="0.25">
      <c r="A6" s="5">
        <v>43889</v>
      </c>
      <c r="B6" s="1">
        <v>5</v>
      </c>
      <c r="C6" s="1">
        <f t="shared" si="0"/>
        <v>2</v>
      </c>
      <c r="D6" s="6">
        <f t="shared" si="1"/>
        <v>1.6666666666666667</v>
      </c>
      <c r="E6" s="7">
        <f t="shared" ref="E6:E33" si="2">D6-1</f>
        <v>0.66666666666666674</v>
      </c>
      <c r="O6" s="10"/>
    </row>
    <row r="7" spans="1:15" x14ac:dyDescent="0.25">
      <c r="A7" s="5">
        <v>43890</v>
      </c>
      <c r="B7" s="1">
        <v>6</v>
      </c>
      <c r="C7" s="1">
        <f t="shared" si="0"/>
        <v>1</v>
      </c>
      <c r="D7" s="6">
        <f t="shared" si="1"/>
        <v>1.2</v>
      </c>
      <c r="E7" s="7">
        <f t="shared" si="2"/>
        <v>0.19999999999999996</v>
      </c>
      <c r="O7" s="10"/>
    </row>
    <row r="8" spans="1:15" x14ac:dyDescent="0.25">
      <c r="A8" s="5">
        <v>43891</v>
      </c>
      <c r="B8" s="1">
        <v>7</v>
      </c>
      <c r="C8" s="1">
        <f t="shared" si="0"/>
        <v>1</v>
      </c>
      <c r="D8" s="6">
        <f>B8/B7</f>
        <v>1.1666666666666667</v>
      </c>
      <c r="E8" s="7">
        <f t="shared" si="2"/>
        <v>0.16666666666666674</v>
      </c>
    </row>
    <row r="9" spans="1:15" x14ac:dyDescent="0.25">
      <c r="A9" s="5">
        <v>43892</v>
      </c>
      <c r="B9" s="1">
        <v>7</v>
      </c>
      <c r="C9" s="1">
        <f t="shared" si="0"/>
        <v>0</v>
      </c>
      <c r="D9" s="6">
        <f t="shared" si="1"/>
        <v>1</v>
      </c>
      <c r="E9" s="7">
        <f t="shared" si="2"/>
        <v>0</v>
      </c>
    </row>
    <row r="10" spans="1:15" x14ac:dyDescent="0.25">
      <c r="A10" s="5">
        <v>43893</v>
      </c>
      <c r="B10" s="1">
        <v>9</v>
      </c>
      <c r="C10" s="1">
        <f t="shared" si="0"/>
        <v>2</v>
      </c>
      <c r="D10" s="6">
        <f>B10/B9</f>
        <v>1.2857142857142858</v>
      </c>
      <c r="E10" s="7">
        <f t="shared" si="2"/>
        <v>0.28571428571428581</v>
      </c>
    </row>
    <row r="11" spans="1:15" x14ac:dyDescent="0.25">
      <c r="A11" s="5">
        <v>43894</v>
      </c>
      <c r="B11" s="1">
        <v>10</v>
      </c>
      <c r="C11" s="1">
        <f t="shared" si="0"/>
        <v>1</v>
      </c>
      <c r="D11" s="6">
        <f t="shared" si="1"/>
        <v>1.1111111111111112</v>
      </c>
      <c r="E11" s="7">
        <f t="shared" si="2"/>
        <v>0.11111111111111116</v>
      </c>
    </row>
    <row r="12" spans="1:15" x14ac:dyDescent="0.25">
      <c r="A12" s="5">
        <v>43895</v>
      </c>
      <c r="B12" s="1">
        <v>10</v>
      </c>
      <c r="C12" s="1">
        <f t="shared" si="0"/>
        <v>0</v>
      </c>
      <c r="D12" s="6">
        <f t="shared" si="1"/>
        <v>1</v>
      </c>
      <c r="E12" s="7">
        <f t="shared" si="2"/>
        <v>0</v>
      </c>
    </row>
    <row r="13" spans="1:15" x14ac:dyDescent="0.25">
      <c r="A13" s="5">
        <v>43896</v>
      </c>
      <c r="B13" s="1">
        <v>11</v>
      </c>
      <c r="C13" s="1">
        <f t="shared" si="0"/>
        <v>1</v>
      </c>
      <c r="D13" s="6">
        <f t="shared" si="1"/>
        <v>1.1000000000000001</v>
      </c>
      <c r="E13" s="7">
        <f t="shared" si="2"/>
        <v>0.10000000000000009</v>
      </c>
    </row>
    <row r="14" spans="1:15" x14ac:dyDescent="0.25">
      <c r="A14" s="5">
        <v>43897</v>
      </c>
      <c r="B14" s="1">
        <v>12</v>
      </c>
      <c r="C14" s="1">
        <f t="shared" si="0"/>
        <v>1</v>
      </c>
      <c r="D14" s="6">
        <f t="shared" si="1"/>
        <v>1.0909090909090908</v>
      </c>
      <c r="E14" s="7">
        <f t="shared" si="2"/>
        <v>9.0909090909090828E-2</v>
      </c>
    </row>
    <row r="15" spans="1:15" x14ac:dyDescent="0.25">
      <c r="A15" s="5">
        <v>43898</v>
      </c>
      <c r="B15" s="1">
        <v>12</v>
      </c>
      <c r="C15" s="1">
        <f t="shared" si="0"/>
        <v>0</v>
      </c>
      <c r="D15" s="6">
        <f t="shared" si="1"/>
        <v>1</v>
      </c>
      <c r="E15" s="7">
        <f t="shared" si="2"/>
        <v>0</v>
      </c>
    </row>
    <row r="16" spans="1:15" x14ac:dyDescent="0.25">
      <c r="A16" s="5">
        <v>43899</v>
      </c>
      <c r="B16" s="1">
        <v>12</v>
      </c>
      <c r="C16" s="1">
        <f t="shared" si="0"/>
        <v>0</v>
      </c>
      <c r="D16" s="6">
        <f t="shared" si="1"/>
        <v>1</v>
      </c>
      <c r="E16" s="7">
        <f t="shared" si="2"/>
        <v>0</v>
      </c>
    </row>
    <row r="17" spans="1:5" x14ac:dyDescent="0.25">
      <c r="A17" s="5">
        <v>43900</v>
      </c>
      <c r="B17" s="1">
        <v>14</v>
      </c>
      <c r="C17" s="1">
        <f t="shared" si="0"/>
        <v>2</v>
      </c>
      <c r="D17" s="6">
        <f t="shared" si="1"/>
        <v>1.1666666666666667</v>
      </c>
      <c r="E17" s="7">
        <f t="shared" si="2"/>
        <v>0.16666666666666674</v>
      </c>
    </row>
    <row r="18" spans="1:5" x14ac:dyDescent="0.25">
      <c r="A18" s="5">
        <v>43901</v>
      </c>
      <c r="B18" s="1">
        <v>19</v>
      </c>
      <c r="C18" s="1">
        <f t="shared" si="0"/>
        <v>5</v>
      </c>
      <c r="D18" s="6">
        <f t="shared" si="1"/>
        <v>1.3571428571428572</v>
      </c>
      <c r="E18" s="7">
        <f t="shared" si="2"/>
        <v>0.35714285714285721</v>
      </c>
    </row>
    <row r="19" spans="1:5" x14ac:dyDescent="0.25">
      <c r="A19" s="5">
        <v>43902</v>
      </c>
      <c r="B19" s="1">
        <v>19</v>
      </c>
      <c r="C19" s="1">
        <f t="shared" si="0"/>
        <v>0</v>
      </c>
      <c r="D19" s="6">
        <f t="shared" si="1"/>
        <v>1</v>
      </c>
      <c r="E19" s="7">
        <f t="shared" si="2"/>
        <v>0</v>
      </c>
    </row>
    <row r="20" spans="1:5" x14ac:dyDescent="0.25">
      <c r="A20" s="5">
        <v>43903</v>
      </c>
      <c r="B20" s="1">
        <v>32</v>
      </c>
      <c r="C20" s="1">
        <f t="shared" si="0"/>
        <v>13</v>
      </c>
      <c r="D20" s="6">
        <f t="shared" si="1"/>
        <v>1.6842105263157894</v>
      </c>
      <c r="E20" s="7">
        <f t="shared" si="2"/>
        <v>0.68421052631578938</v>
      </c>
    </row>
    <row r="21" spans="1:5" x14ac:dyDescent="0.25">
      <c r="A21" s="5">
        <v>43904</v>
      </c>
      <c r="B21" s="1">
        <v>38</v>
      </c>
      <c r="C21" s="1">
        <f t="shared" si="0"/>
        <v>6</v>
      </c>
      <c r="D21" s="6">
        <f t="shared" si="1"/>
        <v>1.1875</v>
      </c>
      <c r="E21" s="7">
        <f t="shared" si="2"/>
        <v>0.1875</v>
      </c>
    </row>
    <row r="22" spans="1:5" x14ac:dyDescent="0.25">
      <c r="A22" s="5">
        <v>43905</v>
      </c>
      <c r="B22" s="1">
        <v>49</v>
      </c>
      <c r="C22" s="1">
        <f t="shared" si="0"/>
        <v>11</v>
      </c>
      <c r="D22" s="6">
        <f t="shared" si="1"/>
        <v>1.2894736842105263</v>
      </c>
      <c r="E22" s="7">
        <f t="shared" si="2"/>
        <v>0.28947368421052633</v>
      </c>
    </row>
    <row r="23" spans="1:5" x14ac:dyDescent="0.25">
      <c r="A23" s="5">
        <v>43906</v>
      </c>
      <c r="B23" s="1">
        <v>57</v>
      </c>
      <c r="C23" s="1">
        <f t="shared" si="0"/>
        <v>8</v>
      </c>
      <c r="D23" s="6">
        <f t="shared" si="1"/>
        <v>1.1632653061224489</v>
      </c>
      <c r="E23" s="7">
        <f t="shared" si="2"/>
        <v>0.16326530612244894</v>
      </c>
    </row>
    <row r="24" spans="1:5" x14ac:dyDescent="0.25">
      <c r="A24" s="5">
        <v>43907</v>
      </c>
      <c r="B24" s="1">
        <v>65</v>
      </c>
      <c r="C24" s="1">
        <f t="shared" si="0"/>
        <v>8</v>
      </c>
      <c r="D24" s="6">
        <f t="shared" si="1"/>
        <v>1.1403508771929824</v>
      </c>
      <c r="E24" s="7">
        <f t="shared" si="2"/>
        <v>0.14035087719298245</v>
      </c>
    </row>
    <row r="25" spans="1:5" x14ac:dyDescent="0.25">
      <c r="A25" s="5">
        <v>43908</v>
      </c>
      <c r="B25" s="1">
        <v>81</v>
      </c>
      <c r="C25" s="1">
        <f t="shared" si="0"/>
        <v>16</v>
      </c>
      <c r="D25" s="6">
        <f t="shared" si="1"/>
        <v>1.2461538461538462</v>
      </c>
      <c r="E25" s="7">
        <f t="shared" si="2"/>
        <v>0.24615384615384617</v>
      </c>
    </row>
    <row r="26" spans="1:5" x14ac:dyDescent="0.25">
      <c r="A26" s="5">
        <v>43909</v>
      </c>
      <c r="B26" s="1">
        <v>105</v>
      </c>
      <c r="C26" s="1">
        <f t="shared" si="0"/>
        <v>24</v>
      </c>
      <c r="D26" s="6">
        <f t="shared" si="1"/>
        <v>1.2962962962962963</v>
      </c>
      <c r="E26" s="7">
        <f t="shared" si="2"/>
        <v>0.29629629629629628</v>
      </c>
    </row>
    <row r="27" spans="1:5" x14ac:dyDescent="0.25">
      <c r="A27" s="5">
        <v>43910</v>
      </c>
      <c r="B27" s="1">
        <v>128</v>
      </c>
      <c r="C27" s="1">
        <f t="shared" si="0"/>
        <v>23</v>
      </c>
      <c r="D27" s="6">
        <f t="shared" si="1"/>
        <v>1.2190476190476192</v>
      </c>
      <c r="E27" s="7">
        <f t="shared" si="2"/>
        <v>0.21904761904761916</v>
      </c>
    </row>
    <row r="28" spans="1:5" x14ac:dyDescent="0.25">
      <c r="A28" s="5">
        <v>43911</v>
      </c>
      <c r="B28" s="1">
        <v>206</v>
      </c>
      <c r="C28" s="1">
        <f t="shared" si="0"/>
        <v>78</v>
      </c>
      <c r="D28" s="6">
        <f t="shared" si="1"/>
        <v>1.609375</v>
      </c>
      <c r="E28" s="7">
        <f t="shared" si="2"/>
        <v>0.609375</v>
      </c>
    </row>
    <row r="29" spans="1:5" x14ac:dyDescent="0.25">
      <c r="A29" s="5">
        <v>43912</v>
      </c>
      <c r="B29" s="1">
        <v>254</v>
      </c>
      <c r="C29" s="1">
        <f t="shared" si="0"/>
        <v>48</v>
      </c>
      <c r="D29" s="6">
        <f t="shared" si="1"/>
        <v>1.233009708737864</v>
      </c>
      <c r="E29" s="7">
        <f t="shared" si="2"/>
        <v>0.23300970873786397</v>
      </c>
    </row>
    <row r="30" spans="1:5" x14ac:dyDescent="0.25">
      <c r="A30" s="5">
        <v>43913</v>
      </c>
      <c r="B30" s="8">
        <v>315</v>
      </c>
      <c r="C30" s="1">
        <f t="shared" si="0"/>
        <v>61</v>
      </c>
      <c r="D30" s="6">
        <f t="shared" si="1"/>
        <v>1.2401574803149606</v>
      </c>
      <c r="E30" s="7">
        <f t="shared" si="2"/>
        <v>0.24015748031496065</v>
      </c>
    </row>
    <row r="31" spans="1:5" x14ac:dyDescent="0.25">
      <c r="A31" s="5">
        <v>43914</v>
      </c>
      <c r="B31" s="1">
        <v>382</v>
      </c>
      <c r="C31" s="1">
        <f t="shared" si="0"/>
        <v>67</v>
      </c>
      <c r="D31" s="6">
        <f t="shared" si="1"/>
        <v>1.2126984126984126</v>
      </c>
      <c r="E31" s="7">
        <f t="shared" si="2"/>
        <v>0.21269841269841261</v>
      </c>
    </row>
    <row r="32" spans="1:5" x14ac:dyDescent="0.25">
      <c r="A32" s="5">
        <v>43915</v>
      </c>
      <c r="B32" s="1">
        <v>442</v>
      </c>
      <c r="C32" s="1">
        <f t="shared" si="0"/>
        <v>60</v>
      </c>
      <c r="D32" s="6">
        <f t="shared" si="1"/>
        <v>1.1570680628272252</v>
      </c>
      <c r="E32" s="7">
        <f t="shared" si="2"/>
        <v>0.15706806282722519</v>
      </c>
    </row>
    <row r="33" spans="1:5" x14ac:dyDescent="0.25">
      <c r="A33" s="5">
        <v>43916</v>
      </c>
      <c r="B33" s="1">
        <v>495</v>
      </c>
      <c r="C33" s="1">
        <f t="shared" si="0"/>
        <v>53</v>
      </c>
      <c r="D33" s="6">
        <f t="shared" si="1"/>
        <v>1.1199095022624435</v>
      </c>
      <c r="E33" s="7">
        <f t="shared" si="2"/>
        <v>0.11990950226244346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/>
  </sheetViews>
  <sheetFormatPr defaultColWidth="8.7109375" defaultRowHeight="15" x14ac:dyDescent="0.25"/>
  <cols>
    <col min="1" max="1" width="8.85546875" style="9" bestFit="1" customWidth="1"/>
    <col min="2" max="2" width="13.7109375" style="9" bestFit="1" customWidth="1"/>
    <col min="3" max="3" width="13.140625" style="3" bestFit="1" customWidth="1"/>
    <col min="4" max="4" width="12.85546875" style="9" bestFit="1" customWidth="1"/>
    <col min="5" max="5" width="17.28515625" style="9" bestFit="1" customWidth="1"/>
    <col min="6" max="16384" width="8.7109375" style="3"/>
  </cols>
  <sheetData>
    <row r="1" spans="1:5" s="26" customFormat="1" ht="60" x14ac:dyDescent="0.25">
      <c r="A1" s="22" t="s">
        <v>0</v>
      </c>
      <c r="B1" s="23" t="s">
        <v>1</v>
      </c>
      <c r="C1" s="23" t="s">
        <v>3</v>
      </c>
      <c r="D1" s="23" t="s">
        <v>4</v>
      </c>
      <c r="E1" s="23" t="s">
        <v>2</v>
      </c>
    </row>
    <row r="2" spans="1:5" x14ac:dyDescent="0.25">
      <c r="A2" s="4">
        <v>43885</v>
      </c>
      <c r="B2" s="2">
        <v>0</v>
      </c>
      <c r="C2" s="2"/>
      <c r="D2" s="2"/>
      <c r="E2" s="2"/>
    </row>
    <row r="3" spans="1:5" x14ac:dyDescent="0.25">
      <c r="A3" s="5">
        <v>43886</v>
      </c>
      <c r="B3" s="1">
        <v>1</v>
      </c>
      <c r="C3" s="1">
        <f t="shared" ref="C3:C33" si="0">B3-B2</f>
        <v>1</v>
      </c>
      <c r="D3" s="6"/>
      <c r="E3" s="7"/>
    </row>
    <row r="4" spans="1:5" x14ac:dyDescent="0.25">
      <c r="A4" s="5">
        <v>43887</v>
      </c>
      <c r="B4" s="1">
        <v>3</v>
      </c>
      <c r="C4" s="1">
        <f t="shared" si="0"/>
        <v>2</v>
      </c>
      <c r="D4" s="6">
        <f>B4/B3</f>
        <v>3</v>
      </c>
      <c r="E4" s="7">
        <f>D4-1</f>
        <v>2</v>
      </c>
    </row>
    <row r="5" spans="1:5" x14ac:dyDescent="0.25">
      <c r="A5" s="5">
        <v>43888</v>
      </c>
      <c r="B5" s="1">
        <v>3</v>
      </c>
      <c r="C5" s="1">
        <f t="shared" si="0"/>
        <v>0</v>
      </c>
      <c r="D5" s="6">
        <f t="shared" ref="D5:D33" si="1">B5/B4</f>
        <v>1</v>
      </c>
      <c r="E5" s="7">
        <f>D5-1</f>
        <v>0</v>
      </c>
    </row>
    <row r="6" spans="1:5" x14ac:dyDescent="0.25">
      <c r="A6" s="5">
        <v>43889</v>
      </c>
      <c r="B6" s="1">
        <v>5</v>
      </c>
      <c r="C6" s="1">
        <f t="shared" si="0"/>
        <v>2</v>
      </c>
      <c r="D6" s="6">
        <f t="shared" si="1"/>
        <v>1.6666666666666667</v>
      </c>
      <c r="E6" s="7">
        <f t="shared" ref="E6:E33" si="2">D6-1</f>
        <v>0.66666666666666674</v>
      </c>
    </row>
    <row r="7" spans="1:5" x14ac:dyDescent="0.25">
      <c r="A7" s="5">
        <v>43890</v>
      </c>
      <c r="B7" s="1">
        <v>6</v>
      </c>
      <c r="C7" s="1">
        <f t="shared" si="0"/>
        <v>1</v>
      </c>
      <c r="D7" s="6">
        <f t="shared" si="1"/>
        <v>1.2</v>
      </c>
      <c r="E7" s="7">
        <f t="shared" si="2"/>
        <v>0.19999999999999996</v>
      </c>
    </row>
    <row r="8" spans="1:5" x14ac:dyDescent="0.25">
      <c r="A8" s="5">
        <v>43891</v>
      </c>
      <c r="B8" s="1">
        <v>7</v>
      </c>
      <c r="C8" s="1">
        <f t="shared" si="0"/>
        <v>1</v>
      </c>
      <c r="D8" s="6">
        <f t="shared" si="1"/>
        <v>1.1666666666666667</v>
      </c>
      <c r="E8" s="7">
        <f t="shared" si="2"/>
        <v>0.16666666666666674</v>
      </c>
    </row>
    <row r="9" spans="1:5" x14ac:dyDescent="0.25">
      <c r="A9" s="5">
        <v>43892</v>
      </c>
      <c r="B9" s="1">
        <v>7</v>
      </c>
      <c r="C9" s="1">
        <f t="shared" si="0"/>
        <v>0</v>
      </c>
      <c r="D9" s="6">
        <f t="shared" si="1"/>
        <v>1</v>
      </c>
      <c r="E9" s="7">
        <f t="shared" si="2"/>
        <v>0</v>
      </c>
    </row>
    <row r="10" spans="1:5" x14ac:dyDescent="0.25">
      <c r="A10" s="5">
        <v>43893</v>
      </c>
      <c r="B10" s="1">
        <v>9</v>
      </c>
      <c r="C10" s="1">
        <f t="shared" si="0"/>
        <v>2</v>
      </c>
      <c r="D10" s="6">
        <f t="shared" si="1"/>
        <v>1.2857142857142858</v>
      </c>
      <c r="E10" s="7">
        <f t="shared" si="2"/>
        <v>0.28571428571428581</v>
      </c>
    </row>
    <row r="11" spans="1:5" x14ac:dyDescent="0.25">
      <c r="A11" s="5">
        <v>43894</v>
      </c>
      <c r="B11" s="1">
        <v>10</v>
      </c>
      <c r="C11" s="1">
        <f t="shared" si="0"/>
        <v>1</v>
      </c>
      <c r="D11" s="6">
        <f t="shared" si="1"/>
        <v>1.1111111111111112</v>
      </c>
      <c r="E11" s="7">
        <f t="shared" si="2"/>
        <v>0.11111111111111116</v>
      </c>
    </row>
    <row r="12" spans="1:5" x14ac:dyDescent="0.25">
      <c r="A12" s="5">
        <v>43895</v>
      </c>
      <c r="B12" s="1">
        <v>10</v>
      </c>
      <c r="C12" s="1">
        <f t="shared" si="0"/>
        <v>0</v>
      </c>
      <c r="D12" s="6">
        <f t="shared" si="1"/>
        <v>1</v>
      </c>
      <c r="E12" s="7">
        <f t="shared" si="2"/>
        <v>0</v>
      </c>
    </row>
    <row r="13" spans="1:5" x14ac:dyDescent="0.25">
      <c r="A13" s="5">
        <v>43896</v>
      </c>
      <c r="B13" s="1">
        <v>11</v>
      </c>
      <c r="C13" s="1">
        <f t="shared" si="0"/>
        <v>1</v>
      </c>
      <c r="D13" s="6">
        <f t="shared" si="1"/>
        <v>1.1000000000000001</v>
      </c>
      <c r="E13" s="7">
        <f t="shared" si="2"/>
        <v>0.10000000000000009</v>
      </c>
    </row>
    <row r="14" spans="1:5" x14ac:dyDescent="0.25">
      <c r="A14" s="5">
        <v>43897</v>
      </c>
      <c r="B14" s="1">
        <v>12</v>
      </c>
      <c r="C14" s="1">
        <f t="shared" si="0"/>
        <v>1</v>
      </c>
      <c r="D14" s="6">
        <f t="shared" si="1"/>
        <v>1.0909090909090908</v>
      </c>
      <c r="E14" s="7">
        <f t="shared" si="2"/>
        <v>9.0909090909090828E-2</v>
      </c>
    </row>
    <row r="15" spans="1:5" x14ac:dyDescent="0.25">
      <c r="A15" s="5">
        <v>43898</v>
      </c>
      <c r="B15" s="1">
        <v>12</v>
      </c>
      <c r="C15" s="1">
        <f t="shared" si="0"/>
        <v>0</v>
      </c>
      <c r="D15" s="6">
        <f t="shared" si="1"/>
        <v>1</v>
      </c>
      <c r="E15" s="7">
        <f t="shared" si="2"/>
        <v>0</v>
      </c>
    </row>
    <row r="16" spans="1:5" x14ac:dyDescent="0.25">
      <c r="A16" s="5">
        <v>43899</v>
      </c>
      <c r="B16" s="1">
        <v>12</v>
      </c>
      <c r="C16" s="1">
        <f t="shared" si="0"/>
        <v>0</v>
      </c>
      <c r="D16" s="6">
        <f t="shared" si="1"/>
        <v>1</v>
      </c>
      <c r="E16" s="7">
        <f t="shared" si="2"/>
        <v>0</v>
      </c>
    </row>
    <row r="17" spans="1:5" x14ac:dyDescent="0.25">
      <c r="A17" s="5">
        <v>43900</v>
      </c>
      <c r="B17" s="1">
        <v>14</v>
      </c>
      <c r="C17" s="1">
        <f t="shared" si="0"/>
        <v>2</v>
      </c>
      <c r="D17" s="6">
        <f t="shared" si="1"/>
        <v>1.1666666666666667</v>
      </c>
      <c r="E17" s="7">
        <f t="shared" si="2"/>
        <v>0.16666666666666674</v>
      </c>
    </row>
    <row r="18" spans="1:5" x14ac:dyDescent="0.25">
      <c r="A18" s="5">
        <v>43901</v>
      </c>
      <c r="B18" s="1">
        <v>19</v>
      </c>
      <c r="C18" s="1">
        <f t="shared" si="0"/>
        <v>5</v>
      </c>
      <c r="D18" s="6">
        <f t="shared" si="1"/>
        <v>1.3571428571428572</v>
      </c>
      <c r="E18" s="7">
        <f t="shared" si="2"/>
        <v>0.35714285714285721</v>
      </c>
    </row>
    <row r="19" spans="1:5" x14ac:dyDescent="0.25">
      <c r="A19" s="5">
        <v>43902</v>
      </c>
      <c r="B19" s="1">
        <v>19</v>
      </c>
      <c r="C19" s="1">
        <f t="shared" si="0"/>
        <v>0</v>
      </c>
      <c r="D19" s="6">
        <f t="shared" si="1"/>
        <v>1</v>
      </c>
      <c r="E19" s="7">
        <f t="shared" si="2"/>
        <v>0</v>
      </c>
    </row>
    <row r="20" spans="1:5" x14ac:dyDescent="0.25">
      <c r="A20" s="5">
        <v>43903</v>
      </c>
      <c r="B20" s="1">
        <v>32</v>
      </c>
      <c r="C20" s="1">
        <f t="shared" si="0"/>
        <v>13</v>
      </c>
      <c r="D20" s="6">
        <f t="shared" si="1"/>
        <v>1.6842105263157894</v>
      </c>
      <c r="E20" s="7">
        <f t="shared" si="2"/>
        <v>0.68421052631578938</v>
      </c>
    </row>
    <row r="21" spans="1:5" x14ac:dyDescent="0.25">
      <c r="A21" s="5">
        <v>43904</v>
      </c>
      <c r="B21" s="1">
        <v>38</v>
      </c>
      <c r="C21" s="1">
        <f t="shared" si="0"/>
        <v>6</v>
      </c>
      <c r="D21" s="6">
        <f t="shared" si="1"/>
        <v>1.1875</v>
      </c>
      <c r="E21" s="7">
        <f t="shared" si="2"/>
        <v>0.1875</v>
      </c>
    </row>
    <row r="22" spans="1:5" x14ac:dyDescent="0.25">
      <c r="A22" s="5">
        <v>43905</v>
      </c>
      <c r="B22" s="1">
        <v>49</v>
      </c>
      <c r="C22" s="1">
        <f t="shared" si="0"/>
        <v>11</v>
      </c>
      <c r="D22" s="6">
        <f t="shared" si="1"/>
        <v>1.2894736842105263</v>
      </c>
      <c r="E22" s="7">
        <f t="shared" si="2"/>
        <v>0.28947368421052633</v>
      </c>
    </row>
    <row r="23" spans="1:5" x14ac:dyDescent="0.25">
      <c r="A23" s="5">
        <v>43906</v>
      </c>
      <c r="B23" s="1">
        <v>57</v>
      </c>
      <c r="C23" s="1">
        <f t="shared" si="0"/>
        <v>8</v>
      </c>
      <c r="D23" s="6">
        <f t="shared" si="1"/>
        <v>1.1632653061224489</v>
      </c>
      <c r="E23" s="7">
        <f t="shared" si="2"/>
        <v>0.16326530612244894</v>
      </c>
    </row>
    <row r="24" spans="1:5" x14ac:dyDescent="0.25">
      <c r="A24" s="5">
        <v>43907</v>
      </c>
      <c r="B24" s="1">
        <v>65</v>
      </c>
      <c r="C24" s="1">
        <f t="shared" si="0"/>
        <v>8</v>
      </c>
      <c r="D24" s="6">
        <f t="shared" si="1"/>
        <v>1.1403508771929824</v>
      </c>
      <c r="E24" s="7">
        <f t="shared" si="2"/>
        <v>0.14035087719298245</v>
      </c>
    </row>
    <row r="25" spans="1:5" x14ac:dyDescent="0.25">
      <c r="A25" s="5">
        <v>43908</v>
      </c>
      <c r="B25" s="1">
        <v>81</v>
      </c>
      <c r="C25" s="1">
        <f t="shared" si="0"/>
        <v>16</v>
      </c>
      <c r="D25" s="6">
        <f t="shared" si="1"/>
        <v>1.2461538461538462</v>
      </c>
      <c r="E25" s="7">
        <f t="shared" si="2"/>
        <v>0.24615384615384617</v>
      </c>
    </row>
    <row r="26" spans="1:5" x14ac:dyDescent="0.25">
      <c r="A26" s="5">
        <v>43909</v>
      </c>
      <c r="B26" s="1">
        <v>105</v>
      </c>
      <c r="C26" s="1">
        <f t="shared" si="0"/>
        <v>24</v>
      </c>
      <c r="D26" s="6">
        <f t="shared" si="1"/>
        <v>1.2962962962962963</v>
      </c>
      <c r="E26" s="7">
        <f t="shared" si="2"/>
        <v>0.29629629629629628</v>
      </c>
    </row>
    <row r="27" spans="1:5" x14ac:dyDescent="0.25">
      <c r="A27" s="5">
        <v>43910</v>
      </c>
      <c r="B27" s="1">
        <v>128</v>
      </c>
      <c r="C27" s="1">
        <f t="shared" si="0"/>
        <v>23</v>
      </c>
      <c r="D27" s="6">
        <f t="shared" si="1"/>
        <v>1.2190476190476192</v>
      </c>
      <c r="E27" s="7">
        <f t="shared" si="2"/>
        <v>0.21904761904761916</v>
      </c>
    </row>
    <row r="28" spans="1:5" x14ac:dyDescent="0.25">
      <c r="A28" s="5">
        <v>43911</v>
      </c>
      <c r="B28" s="1">
        <v>206</v>
      </c>
      <c r="C28" s="1">
        <f t="shared" si="0"/>
        <v>78</v>
      </c>
      <c r="D28" s="6">
        <f t="shared" si="1"/>
        <v>1.609375</v>
      </c>
      <c r="E28" s="7">
        <f t="shared" si="2"/>
        <v>0.609375</v>
      </c>
    </row>
    <row r="29" spans="1:5" x14ac:dyDescent="0.25">
      <c r="A29" s="5">
        <v>43912</v>
      </c>
      <c r="B29" s="1">
        <v>254</v>
      </c>
      <c r="C29" s="1">
        <f t="shared" si="0"/>
        <v>48</v>
      </c>
      <c r="D29" s="6">
        <f t="shared" si="1"/>
        <v>1.233009708737864</v>
      </c>
      <c r="E29" s="7">
        <f t="shared" si="2"/>
        <v>0.23300970873786397</v>
      </c>
    </row>
    <row r="30" spans="1:5" x14ac:dyDescent="0.25">
      <c r="A30" s="5">
        <v>43913</v>
      </c>
      <c r="B30" s="8">
        <v>315</v>
      </c>
      <c r="C30" s="1">
        <f t="shared" si="0"/>
        <v>61</v>
      </c>
      <c r="D30" s="6">
        <f t="shared" si="1"/>
        <v>1.2401574803149606</v>
      </c>
      <c r="E30" s="7">
        <f t="shared" si="2"/>
        <v>0.24015748031496065</v>
      </c>
    </row>
    <row r="31" spans="1:5" x14ac:dyDescent="0.25">
      <c r="A31" s="5">
        <v>43914</v>
      </c>
      <c r="B31" s="1">
        <v>382</v>
      </c>
      <c r="C31" s="1">
        <f t="shared" si="0"/>
        <v>67</v>
      </c>
      <c r="D31" s="6">
        <f t="shared" si="1"/>
        <v>1.2126984126984126</v>
      </c>
      <c r="E31" s="7">
        <f t="shared" si="2"/>
        <v>0.21269841269841261</v>
      </c>
    </row>
    <row r="32" spans="1:5" x14ac:dyDescent="0.25">
      <c r="A32" s="5">
        <v>43915</v>
      </c>
      <c r="B32" s="1">
        <v>442</v>
      </c>
      <c r="C32" s="1">
        <f t="shared" si="0"/>
        <v>60</v>
      </c>
      <c r="D32" s="6">
        <f t="shared" si="1"/>
        <v>1.1570680628272252</v>
      </c>
      <c r="E32" s="7">
        <f t="shared" si="2"/>
        <v>0.15706806282722519</v>
      </c>
    </row>
    <row r="33" spans="1:5" x14ac:dyDescent="0.25">
      <c r="A33" s="5">
        <v>43916</v>
      </c>
      <c r="B33" s="1">
        <v>495</v>
      </c>
      <c r="C33" s="1">
        <f t="shared" si="0"/>
        <v>53</v>
      </c>
      <c r="D33" s="6">
        <f t="shared" si="1"/>
        <v>1.1199095022624435</v>
      </c>
      <c r="E33" s="7">
        <f t="shared" si="2"/>
        <v>0.11990950226244346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Normal="100" workbookViewId="0"/>
  </sheetViews>
  <sheetFormatPr defaultColWidth="8.7109375" defaultRowHeight="15" x14ac:dyDescent="0.25"/>
  <cols>
    <col min="1" max="1" width="8.85546875" style="9" bestFit="1" customWidth="1"/>
    <col min="2" max="2" width="13.7109375" style="9" bestFit="1" customWidth="1"/>
    <col min="3" max="3" width="13.140625" style="3" bestFit="1" customWidth="1"/>
    <col min="4" max="4" width="15" style="3" bestFit="1" customWidth="1"/>
    <col min="5" max="5" width="17.42578125" style="3" bestFit="1" customWidth="1"/>
    <col min="6" max="6" width="17.85546875" style="3" customWidth="1"/>
    <col min="7" max="7" width="16.7109375" style="9" bestFit="1" customWidth="1"/>
    <col min="8" max="8" width="17.28515625" style="9" bestFit="1" customWidth="1"/>
    <col min="9" max="9" width="14.5703125" style="9" bestFit="1" customWidth="1"/>
    <col min="10" max="10" width="17.28515625" style="3" bestFit="1" customWidth="1"/>
    <col min="11" max="16384" width="8.7109375" style="3"/>
  </cols>
  <sheetData>
    <row r="1" spans="1:10" s="26" customFormat="1" ht="60" x14ac:dyDescent="0.25">
      <c r="A1" s="22" t="s">
        <v>0</v>
      </c>
      <c r="B1" s="23" t="s">
        <v>1</v>
      </c>
      <c r="C1" s="24" t="s">
        <v>3</v>
      </c>
      <c r="D1" s="24" t="s">
        <v>5</v>
      </c>
      <c r="E1" s="24" t="s">
        <v>6</v>
      </c>
      <c r="F1" s="24" t="s">
        <v>7</v>
      </c>
      <c r="G1" s="25" t="s">
        <v>4</v>
      </c>
      <c r="H1" s="25" t="s">
        <v>2</v>
      </c>
      <c r="I1" s="25" t="s">
        <v>8</v>
      </c>
      <c r="J1" s="25" t="s">
        <v>9</v>
      </c>
    </row>
    <row r="2" spans="1:10" x14ac:dyDescent="0.25">
      <c r="A2" s="4">
        <v>43885</v>
      </c>
      <c r="B2" s="2">
        <v>0</v>
      </c>
      <c r="C2" s="11"/>
      <c r="D2" s="11"/>
      <c r="E2" s="11"/>
      <c r="F2" s="11"/>
      <c r="G2" s="16"/>
      <c r="H2" s="16"/>
      <c r="I2" s="16"/>
      <c r="J2" s="16"/>
    </row>
    <row r="3" spans="1:10" x14ac:dyDescent="0.25">
      <c r="A3" s="5">
        <v>43886</v>
      </c>
      <c r="B3" s="1">
        <v>1</v>
      </c>
      <c r="C3" s="12">
        <f>B3-B2</f>
        <v>1</v>
      </c>
      <c r="D3" s="12"/>
      <c r="E3" s="12"/>
      <c r="F3" s="12"/>
      <c r="G3" s="17"/>
      <c r="H3" s="18"/>
      <c r="I3" s="19"/>
      <c r="J3" s="19"/>
    </row>
    <row r="4" spans="1:10" x14ac:dyDescent="0.25">
      <c r="A4" s="5">
        <v>43887</v>
      </c>
      <c r="B4" s="1">
        <v>3</v>
      </c>
      <c r="C4" s="12">
        <f>B4-B3</f>
        <v>2</v>
      </c>
      <c r="D4" s="12"/>
      <c r="E4" s="12"/>
      <c r="F4" s="12"/>
      <c r="G4" s="17">
        <f t="shared" ref="G4:G33" si="0">B4/B3</f>
        <v>3</v>
      </c>
      <c r="H4" s="18">
        <f>G4-1</f>
        <v>2</v>
      </c>
      <c r="I4" s="18"/>
      <c r="J4" s="19"/>
    </row>
    <row r="5" spans="1:10" x14ac:dyDescent="0.25">
      <c r="A5" s="5">
        <v>43888</v>
      </c>
      <c r="B5" s="1">
        <v>3</v>
      </c>
      <c r="C5" s="12">
        <f t="shared" ref="C5:C33" si="1">B5-B4</f>
        <v>0</v>
      </c>
      <c r="D5" s="12"/>
      <c r="E5" s="12"/>
      <c r="F5" s="12"/>
      <c r="G5" s="17">
        <f t="shared" si="0"/>
        <v>1</v>
      </c>
      <c r="H5" s="18">
        <f>G5-1</f>
        <v>0</v>
      </c>
      <c r="I5" s="18"/>
      <c r="J5" s="19"/>
    </row>
    <row r="6" spans="1:10" x14ac:dyDescent="0.25">
      <c r="A6" s="5">
        <v>43889</v>
      </c>
      <c r="B6" s="1">
        <v>5</v>
      </c>
      <c r="C6" s="12">
        <f t="shared" si="1"/>
        <v>2</v>
      </c>
      <c r="D6" s="12"/>
      <c r="E6" s="12"/>
      <c r="F6" s="12"/>
      <c r="G6" s="17">
        <f t="shared" si="0"/>
        <v>1.6666666666666667</v>
      </c>
      <c r="H6" s="18">
        <f t="shared" ref="H6:H33" si="2">G6-1</f>
        <v>0.66666666666666674</v>
      </c>
      <c r="I6" s="18"/>
      <c r="J6" s="19"/>
    </row>
    <row r="7" spans="1:10" x14ac:dyDescent="0.25">
      <c r="A7" s="5">
        <v>43890</v>
      </c>
      <c r="B7" s="1">
        <v>6</v>
      </c>
      <c r="C7" s="12">
        <f t="shared" si="1"/>
        <v>1</v>
      </c>
      <c r="D7" s="12"/>
      <c r="E7" s="12"/>
      <c r="F7" s="12"/>
      <c r="G7" s="17">
        <f t="shared" si="0"/>
        <v>1.2</v>
      </c>
      <c r="H7" s="18">
        <f t="shared" si="2"/>
        <v>0.19999999999999996</v>
      </c>
      <c r="I7" s="18"/>
      <c r="J7" s="19"/>
    </row>
    <row r="8" spans="1:10" x14ac:dyDescent="0.25">
      <c r="A8" s="5">
        <v>43891</v>
      </c>
      <c r="B8" s="1">
        <v>7</v>
      </c>
      <c r="C8" s="12">
        <f t="shared" si="1"/>
        <v>1</v>
      </c>
      <c r="D8" s="12"/>
      <c r="E8" s="12"/>
      <c r="F8" s="12"/>
      <c r="G8" s="17">
        <f t="shared" si="0"/>
        <v>1.1666666666666667</v>
      </c>
      <c r="H8" s="18">
        <f t="shared" si="2"/>
        <v>0.16666666666666674</v>
      </c>
      <c r="I8" s="18"/>
      <c r="J8" s="19"/>
    </row>
    <row r="9" spans="1:10" x14ac:dyDescent="0.25">
      <c r="A9" s="5">
        <v>43892</v>
      </c>
      <c r="B9" s="1">
        <v>7</v>
      </c>
      <c r="C9" s="12">
        <f t="shared" si="1"/>
        <v>0</v>
      </c>
      <c r="D9" s="13">
        <f>AVERAGE(C3:C9)</f>
        <v>1</v>
      </c>
      <c r="E9" s="14">
        <f>STDEV(C3:C9)</f>
        <v>0.81649658092772603</v>
      </c>
      <c r="F9" s="15">
        <f>E9/D9</f>
        <v>0.81649658092772603</v>
      </c>
      <c r="G9" s="17">
        <f t="shared" si="0"/>
        <v>1</v>
      </c>
      <c r="H9" s="18">
        <f t="shared" si="2"/>
        <v>0</v>
      </c>
      <c r="I9" s="18"/>
      <c r="J9" s="19"/>
    </row>
    <row r="10" spans="1:10" x14ac:dyDescent="0.25">
      <c r="A10" s="5">
        <v>43893</v>
      </c>
      <c r="B10" s="1">
        <v>9</v>
      </c>
      <c r="C10" s="12">
        <f>B10-B9</f>
        <v>2</v>
      </c>
      <c r="D10" s="13">
        <f>AVERAGE(C4:C10)</f>
        <v>1.1428571428571428</v>
      </c>
      <c r="E10" s="14">
        <f>STDEV(C4:C10)</f>
        <v>0.89973541084243747</v>
      </c>
      <c r="F10" s="15">
        <f>E10/D10</f>
        <v>0.78726848448713282</v>
      </c>
      <c r="G10" s="17">
        <f t="shared" si="0"/>
        <v>1.2857142857142858</v>
      </c>
      <c r="H10" s="18">
        <f t="shared" si="2"/>
        <v>0.28571428571428581</v>
      </c>
      <c r="I10" s="20">
        <f>GEOMEAN(G4:G10)</f>
        <v>1.3687381066422017</v>
      </c>
      <c r="J10" s="21">
        <f>I10-1</f>
        <v>0.36873810664220175</v>
      </c>
    </row>
    <row r="11" spans="1:10" x14ac:dyDescent="0.25">
      <c r="A11" s="5">
        <v>43894</v>
      </c>
      <c r="B11" s="1">
        <v>10</v>
      </c>
      <c r="C11" s="12">
        <f t="shared" si="1"/>
        <v>1</v>
      </c>
      <c r="D11" s="13">
        <f t="shared" ref="D11:D31" si="3">AVERAGE(C5:C11)</f>
        <v>1</v>
      </c>
      <c r="E11" s="14">
        <f t="shared" ref="E11:E32" si="4">STDEV(C5:C11)</f>
        <v>0.81649658092772603</v>
      </c>
      <c r="F11" s="15">
        <f t="shared" ref="F11:F33" si="5">E11/D11</f>
        <v>0.81649658092772603</v>
      </c>
      <c r="G11" s="17">
        <f t="shared" si="0"/>
        <v>1.1111111111111112</v>
      </c>
      <c r="H11" s="18">
        <f t="shared" si="2"/>
        <v>0.11111111111111116</v>
      </c>
      <c r="I11" s="20">
        <f t="shared" ref="I11:I32" si="6">GEOMEAN(G5:G11)</f>
        <v>1.18767321898012</v>
      </c>
      <c r="J11" s="21">
        <f t="shared" ref="J11:J33" si="7">I11-1</f>
        <v>0.18767321898012002</v>
      </c>
    </row>
    <row r="12" spans="1:10" x14ac:dyDescent="0.25">
      <c r="A12" s="5">
        <v>43895</v>
      </c>
      <c r="B12" s="1">
        <v>10</v>
      </c>
      <c r="C12" s="12">
        <f t="shared" si="1"/>
        <v>0</v>
      </c>
      <c r="D12" s="13">
        <f t="shared" si="3"/>
        <v>1</v>
      </c>
      <c r="E12" s="14">
        <f t="shared" si="4"/>
        <v>0.81649658092772603</v>
      </c>
      <c r="F12" s="15">
        <f t="shared" si="5"/>
        <v>0.81649658092772603</v>
      </c>
      <c r="G12" s="17">
        <f t="shared" si="0"/>
        <v>1</v>
      </c>
      <c r="H12" s="18">
        <f t="shared" si="2"/>
        <v>0</v>
      </c>
      <c r="I12" s="20">
        <f t="shared" si="6"/>
        <v>1.18767321898012</v>
      </c>
      <c r="J12" s="21">
        <f t="shared" si="7"/>
        <v>0.18767321898012002</v>
      </c>
    </row>
    <row r="13" spans="1:10" x14ac:dyDescent="0.25">
      <c r="A13" s="5">
        <v>43896</v>
      </c>
      <c r="B13" s="1">
        <v>11</v>
      </c>
      <c r="C13" s="12">
        <f t="shared" si="1"/>
        <v>1</v>
      </c>
      <c r="D13" s="13">
        <f t="shared" si="3"/>
        <v>0.8571428571428571</v>
      </c>
      <c r="E13" s="14">
        <f t="shared" si="4"/>
        <v>0.69006555934235414</v>
      </c>
      <c r="F13" s="15">
        <f t="shared" si="5"/>
        <v>0.80507648589941316</v>
      </c>
      <c r="G13" s="17">
        <f t="shared" si="0"/>
        <v>1.1000000000000001</v>
      </c>
      <c r="H13" s="18">
        <f t="shared" si="2"/>
        <v>0.10000000000000009</v>
      </c>
      <c r="I13" s="20">
        <f t="shared" si="6"/>
        <v>1.1192253181540999</v>
      </c>
      <c r="J13" s="21">
        <f t="shared" si="7"/>
        <v>0.11922531815409987</v>
      </c>
    </row>
    <row r="14" spans="1:10" x14ac:dyDescent="0.25">
      <c r="A14" s="5">
        <v>43897</v>
      </c>
      <c r="B14" s="1">
        <v>12</v>
      </c>
      <c r="C14" s="12">
        <f t="shared" si="1"/>
        <v>1</v>
      </c>
      <c r="D14" s="13">
        <f t="shared" si="3"/>
        <v>0.8571428571428571</v>
      </c>
      <c r="E14" s="14">
        <f t="shared" si="4"/>
        <v>0.69006555934235414</v>
      </c>
      <c r="F14" s="15">
        <f t="shared" si="5"/>
        <v>0.80507648589941316</v>
      </c>
      <c r="G14" s="17">
        <f t="shared" si="0"/>
        <v>1.0909090909090908</v>
      </c>
      <c r="H14" s="18">
        <f t="shared" si="2"/>
        <v>9.0909090909090828E-2</v>
      </c>
      <c r="I14" s="20">
        <f t="shared" si="6"/>
        <v>1.1040895136738123</v>
      </c>
      <c r="J14" s="21">
        <f t="shared" si="7"/>
        <v>0.10408951367381225</v>
      </c>
    </row>
    <row r="15" spans="1:10" x14ac:dyDescent="0.25">
      <c r="A15" s="5">
        <v>43898</v>
      </c>
      <c r="B15" s="1">
        <v>12</v>
      </c>
      <c r="C15" s="12">
        <f t="shared" si="1"/>
        <v>0</v>
      </c>
      <c r="D15" s="13">
        <f t="shared" si="3"/>
        <v>0.7142857142857143</v>
      </c>
      <c r="E15" s="14">
        <f t="shared" si="4"/>
        <v>0.7559289460184544</v>
      </c>
      <c r="F15" s="15">
        <f t="shared" si="5"/>
        <v>1.0583005244258361</v>
      </c>
      <c r="G15" s="17">
        <f t="shared" si="0"/>
        <v>1</v>
      </c>
      <c r="H15" s="18">
        <f t="shared" si="2"/>
        <v>0</v>
      </c>
      <c r="I15" s="20">
        <f t="shared" si="6"/>
        <v>1.0800415364847447</v>
      </c>
      <c r="J15" s="21">
        <f t="shared" si="7"/>
        <v>8.0041536484744658E-2</v>
      </c>
    </row>
    <row r="16" spans="1:10" x14ac:dyDescent="0.25">
      <c r="A16" s="5">
        <v>43899</v>
      </c>
      <c r="B16" s="1">
        <v>12</v>
      </c>
      <c r="C16" s="12">
        <f t="shared" si="1"/>
        <v>0</v>
      </c>
      <c r="D16" s="13">
        <f t="shared" si="3"/>
        <v>0.7142857142857143</v>
      </c>
      <c r="E16" s="14">
        <f t="shared" si="4"/>
        <v>0.7559289460184544</v>
      </c>
      <c r="F16" s="15">
        <f t="shared" si="5"/>
        <v>1.0583005244258361</v>
      </c>
      <c r="G16" s="17">
        <f t="shared" si="0"/>
        <v>1</v>
      </c>
      <c r="H16" s="18">
        <f t="shared" si="2"/>
        <v>0</v>
      </c>
      <c r="I16" s="20">
        <f t="shared" si="6"/>
        <v>1.0800415364847447</v>
      </c>
      <c r="J16" s="21">
        <f t="shared" si="7"/>
        <v>8.0041536484744658E-2</v>
      </c>
    </row>
    <row r="17" spans="1:10" x14ac:dyDescent="0.25">
      <c r="A17" s="5">
        <v>43900</v>
      </c>
      <c r="B17" s="1">
        <v>14</v>
      </c>
      <c r="C17" s="12">
        <f t="shared" si="1"/>
        <v>2</v>
      </c>
      <c r="D17" s="13">
        <f t="shared" si="3"/>
        <v>0.7142857142857143</v>
      </c>
      <c r="E17" s="14">
        <f t="shared" si="4"/>
        <v>0.7559289460184544</v>
      </c>
      <c r="F17" s="15">
        <f t="shared" si="5"/>
        <v>1.0583005244258361</v>
      </c>
      <c r="G17" s="17">
        <f t="shared" si="0"/>
        <v>1.1666666666666667</v>
      </c>
      <c r="H17" s="18">
        <f t="shared" si="2"/>
        <v>0.16666666666666674</v>
      </c>
      <c r="I17" s="20">
        <f t="shared" si="6"/>
        <v>1.0651535472719864</v>
      </c>
      <c r="J17" s="21">
        <f t="shared" si="7"/>
        <v>6.5153547271986412E-2</v>
      </c>
    </row>
    <row r="18" spans="1:10" x14ac:dyDescent="0.25">
      <c r="A18" s="5">
        <v>43901</v>
      </c>
      <c r="B18" s="1">
        <v>19</v>
      </c>
      <c r="C18" s="12">
        <f t="shared" si="1"/>
        <v>5</v>
      </c>
      <c r="D18" s="13">
        <f t="shared" si="3"/>
        <v>1.2857142857142858</v>
      </c>
      <c r="E18" s="14">
        <f t="shared" si="4"/>
        <v>1.7994708216848749</v>
      </c>
      <c r="F18" s="15">
        <f t="shared" si="5"/>
        <v>1.3995884168660138</v>
      </c>
      <c r="G18" s="17">
        <f t="shared" si="0"/>
        <v>1.3571428571428572</v>
      </c>
      <c r="H18" s="18">
        <f t="shared" si="2"/>
        <v>0.35714285714285721</v>
      </c>
      <c r="I18" s="20">
        <f t="shared" si="6"/>
        <v>1.0960287416446879</v>
      </c>
      <c r="J18" s="21">
        <f t="shared" si="7"/>
        <v>9.6028741644687887E-2</v>
      </c>
    </row>
    <row r="19" spans="1:10" x14ac:dyDescent="0.25">
      <c r="A19" s="5">
        <v>43902</v>
      </c>
      <c r="B19" s="1">
        <v>19</v>
      </c>
      <c r="C19" s="12">
        <f t="shared" si="1"/>
        <v>0</v>
      </c>
      <c r="D19" s="13">
        <f t="shared" si="3"/>
        <v>1.2857142857142858</v>
      </c>
      <c r="E19" s="14">
        <f t="shared" si="4"/>
        <v>1.7994708216848749</v>
      </c>
      <c r="F19" s="15">
        <f t="shared" si="5"/>
        <v>1.3995884168660138</v>
      </c>
      <c r="G19" s="17">
        <f t="shared" si="0"/>
        <v>1</v>
      </c>
      <c r="H19" s="18">
        <f t="shared" si="2"/>
        <v>0</v>
      </c>
      <c r="I19" s="20">
        <f t="shared" si="6"/>
        <v>1.0960287416446879</v>
      </c>
      <c r="J19" s="21">
        <f t="shared" si="7"/>
        <v>9.6028741644687887E-2</v>
      </c>
    </row>
    <row r="20" spans="1:10" x14ac:dyDescent="0.25">
      <c r="A20" s="5">
        <v>43903</v>
      </c>
      <c r="B20" s="1">
        <v>32</v>
      </c>
      <c r="C20" s="12">
        <f t="shared" si="1"/>
        <v>13</v>
      </c>
      <c r="D20" s="13">
        <f t="shared" si="3"/>
        <v>3</v>
      </c>
      <c r="E20" s="14">
        <f t="shared" si="4"/>
        <v>4.7609522856952333</v>
      </c>
      <c r="F20" s="15">
        <f t="shared" si="5"/>
        <v>1.5869840952317444</v>
      </c>
      <c r="G20" s="17">
        <f t="shared" si="0"/>
        <v>1.6842105263157894</v>
      </c>
      <c r="H20" s="18">
        <f t="shared" si="2"/>
        <v>0.68421052631578938</v>
      </c>
      <c r="I20" s="20">
        <f t="shared" si="6"/>
        <v>1.1647991415060026</v>
      </c>
      <c r="J20" s="21">
        <f t="shared" si="7"/>
        <v>0.16479914150600261</v>
      </c>
    </row>
    <row r="21" spans="1:10" x14ac:dyDescent="0.25">
      <c r="A21" s="5">
        <v>43904</v>
      </c>
      <c r="B21" s="1">
        <v>38</v>
      </c>
      <c r="C21" s="12">
        <f t="shared" si="1"/>
        <v>6</v>
      </c>
      <c r="D21" s="13">
        <f t="shared" si="3"/>
        <v>3.7142857142857144</v>
      </c>
      <c r="E21" s="14">
        <f t="shared" si="4"/>
        <v>4.785891965429423</v>
      </c>
      <c r="F21" s="15">
        <f t="shared" si="5"/>
        <v>1.2885093753079215</v>
      </c>
      <c r="G21" s="17">
        <f t="shared" si="0"/>
        <v>1.1875</v>
      </c>
      <c r="H21" s="18">
        <f t="shared" si="2"/>
        <v>0.1875</v>
      </c>
      <c r="I21" s="20">
        <f t="shared" si="6"/>
        <v>1.1790022163623706</v>
      </c>
      <c r="J21" s="21">
        <f t="shared" si="7"/>
        <v>0.17900221636237057</v>
      </c>
    </row>
    <row r="22" spans="1:10" x14ac:dyDescent="0.25">
      <c r="A22" s="5">
        <v>43905</v>
      </c>
      <c r="B22" s="1">
        <v>49</v>
      </c>
      <c r="C22" s="12">
        <f t="shared" si="1"/>
        <v>11</v>
      </c>
      <c r="D22" s="13">
        <f t="shared" si="3"/>
        <v>5.2857142857142856</v>
      </c>
      <c r="E22" s="14">
        <f t="shared" si="4"/>
        <v>5.1547481579053471</v>
      </c>
      <c r="F22" s="15">
        <f t="shared" si="5"/>
        <v>0.97522262446857921</v>
      </c>
      <c r="G22" s="17">
        <f t="shared" si="0"/>
        <v>1.2894736842105263</v>
      </c>
      <c r="H22" s="18">
        <f t="shared" si="2"/>
        <v>0.28947368421052633</v>
      </c>
      <c r="I22" s="20">
        <f t="shared" si="6"/>
        <v>1.2226096896735186</v>
      </c>
      <c r="J22" s="21">
        <f t="shared" si="7"/>
        <v>0.22260968967351857</v>
      </c>
    </row>
    <row r="23" spans="1:10" x14ac:dyDescent="0.25">
      <c r="A23" s="5">
        <v>43906</v>
      </c>
      <c r="B23" s="1">
        <v>57</v>
      </c>
      <c r="C23" s="12">
        <f t="shared" si="1"/>
        <v>8</v>
      </c>
      <c r="D23" s="13">
        <f t="shared" si="3"/>
        <v>6.4285714285714288</v>
      </c>
      <c r="E23" s="14">
        <f t="shared" si="4"/>
        <v>4.6496287614225311</v>
      </c>
      <c r="F23" s="15">
        <f t="shared" si="5"/>
        <v>0.72327558511017143</v>
      </c>
      <c r="G23" s="17">
        <f t="shared" si="0"/>
        <v>1.1632653061224489</v>
      </c>
      <c r="H23" s="18">
        <f t="shared" si="2"/>
        <v>0.16326530612244894</v>
      </c>
      <c r="I23" s="20">
        <f t="shared" si="6"/>
        <v>1.2493108612574244</v>
      </c>
      <c r="J23" s="21">
        <f t="shared" si="7"/>
        <v>0.24931086125742441</v>
      </c>
    </row>
    <row r="24" spans="1:10" x14ac:dyDescent="0.25">
      <c r="A24" s="5">
        <v>43907</v>
      </c>
      <c r="B24" s="1">
        <v>65</v>
      </c>
      <c r="C24" s="12">
        <f t="shared" si="1"/>
        <v>8</v>
      </c>
      <c r="D24" s="13">
        <f t="shared" si="3"/>
        <v>7.2857142857142856</v>
      </c>
      <c r="E24" s="14">
        <f t="shared" si="4"/>
        <v>4.2314018840996308</v>
      </c>
      <c r="F24" s="15">
        <f t="shared" si="5"/>
        <v>0.58078065075877283</v>
      </c>
      <c r="G24" s="17">
        <f t="shared" si="0"/>
        <v>1.1403508771929824</v>
      </c>
      <c r="H24" s="18">
        <f t="shared" si="2"/>
        <v>0.14035087719298245</v>
      </c>
      <c r="I24" s="20">
        <f t="shared" si="6"/>
        <v>1.2452456860134651</v>
      </c>
      <c r="J24" s="21">
        <f t="shared" si="7"/>
        <v>0.24524568601346508</v>
      </c>
    </row>
    <row r="25" spans="1:10" x14ac:dyDescent="0.25">
      <c r="A25" s="5">
        <v>43908</v>
      </c>
      <c r="B25" s="1">
        <v>81</v>
      </c>
      <c r="C25" s="12">
        <f t="shared" si="1"/>
        <v>16</v>
      </c>
      <c r="D25" s="13">
        <f t="shared" si="3"/>
        <v>8.8571428571428577</v>
      </c>
      <c r="E25" s="14">
        <f t="shared" si="4"/>
        <v>5.1777914026661804</v>
      </c>
      <c r="F25" s="15">
        <f t="shared" si="5"/>
        <v>0.58458935191392358</v>
      </c>
      <c r="G25" s="17">
        <f t="shared" si="0"/>
        <v>1.2461538461538462</v>
      </c>
      <c r="H25" s="18">
        <f t="shared" si="2"/>
        <v>0.24615384615384617</v>
      </c>
      <c r="I25" s="20">
        <f t="shared" si="6"/>
        <v>1.2301600843413358</v>
      </c>
      <c r="J25" s="21">
        <f t="shared" si="7"/>
        <v>0.23016008434133584</v>
      </c>
    </row>
    <row r="26" spans="1:10" x14ac:dyDescent="0.25">
      <c r="A26" s="5">
        <v>43909</v>
      </c>
      <c r="B26" s="1">
        <v>105</v>
      </c>
      <c r="C26" s="12">
        <f t="shared" si="1"/>
        <v>24</v>
      </c>
      <c r="D26" s="13">
        <f t="shared" si="3"/>
        <v>12.285714285714286</v>
      </c>
      <c r="E26" s="14">
        <f t="shared" si="4"/>
        <v>6.1836959205717106</v>
      </c>
      <c r="F26" s="15">
        <f t="shared" si="5"/>
        <v>0.50332408655816241</v>
      </c>
      <c r="G26" s="17">
        <f t="shared" si="0"/>
        <v>1.2962962962962963</v>
      </c>
      <c r="H26" s="18">
        <f t="shared" si="2"/>
        <v>0.29629629629629628</v>
      </c>
      <c r="I26" s="20">
        <f t="shared" si="6"/>
        <v>1.2766217596705618</v>
      </c>
      <c r="J26" s="21">
        <f t="shared" si="7"/>
        <v>0.2766217596705618</v>
      </c>
    </row>
    <row r="27" spans="1:10" x14ac:dyDescent="0.25">
      <c r="A27" s="5">
        <v>43910</v>
      </c>
      <c r="B27" s="1">
        <v>128</v>
      </c>
      <c r="C27" s="12">
        <f t="shared" si="1"/>
        <v>23</v>
      </c>
      <c r="D27" s="13">
        <f t="shared" si="3"/>
        <v>13.714285714285714</v>
      </c>
      <c r="E27" s="14">
        <f t="shared" si="4"/>
        <v>7.4097747539828696</v>
      </c>
      <c r="F27" s="15">
        <f t="shared" si="5"/>
        <v>0.54029607581125094</v>
      </c>
      <c r="G27" s="17">
        <f t="shared" si="0"/>
        <v>1.2190476190476192</v>
      </c>
      <c r="H27" s="18">
        <f t="shared" si="2"/>
        <v>0.21904761904761916</v>
      </c>
      <c r="I27" s="20">
        <f t="shared" si="6"/>
        <v>1.2190136542044754</v>
      </c>
      <c r="J27" s="21">
        <f t="shared" si="7"/>
        <v>0.21901365420447538</v>
      </c>
    </row>
    <row r="28" spans="1:10" x14ac:dyDescent="0.25">
      <c r="A28" s="5">
        <v>43911</v>
      </c>
      <c r="B28" s="1">
        <v>206</v>
      </c>
      <c r="C28" s="12">
        <f t="shared" si="1"/>
        <v>78</v>
      </c>
      <c r="D28" s="13">
        <f t="shared" si="3"/>
        <v>24</v>
      </c>
      <c r="E28" s="14">
        <f t="shared" si="4"/>
        <v>24.704925284917042</v>
      </c>
      <c r="F28" s="15">
        <f t="shared" si="5"/>
        <v>1.0293718868715434</v>
      </c>
      <c r="G28" s="17">
        <f t="shared" si="0"/>
        <v>1.609375</v>
      </c>
      <c r="H28" s="18">
        <f t="shared" si="2"/>
        <v>0.609375</v>
      </c>
      <c r="I28" s="20">
        <f t="shared" si="6"/>
        <v>1.2731192624151557</v>
      </c>
      <c r="J28" s="21">
        <f t="shared" si="7"/>
        <v>0.27311926241515572</v>
      </c>
    </row>
    <row r="29" spans="1:10" x14ac:dyDescent="0.25">
      <c r="A29" s="5">
        <v>43912</v>
      </c>
      <c r="B29" s="1">
        <v>254</v>
      </c>
      <c r="C29" s="12">
        <f t="shared" si="1"/>
        <v>48</v>
      </c>
      <c r="D29" s="13">
        <f t="shared" si="3"/>
        <v>29.285714285714285</v>
      </c>
      <c r="E29" s="14">
        <f t="shared" si="4"/>
        <v>25.408097696825486</v>
      </c>
      <c r="F29" s="15">
        <f t="shared" si="5"/>
        <v>0.86759357989160202</v>
      </c>
      <c r="G29" s="17">
        <f t="shared" si="0"/>
        <v>1.233009708737864</v>
      </c>
      <c r="H29" s="18">
        <f t="shared" si="2"/>
        <v>0.23300970873786397</v>
      </c>
      <c r="I29" s="20">
        <f t="shared" si="6"/>
        <v>1.2650016469680978</v>
      </c>
      <c r="J29" s="21">
        <f t="shared" si="7"/>
        <v>0.2650016469680978</v>
      </c>
    </row>
    <row r="30" spans="1:10" x14ac:dyDescent="0.25">
      <c r="A30" s="5">
        <v>43913</v>
      </c>
      <c r="B30" s="8">
        <v>315</v>
      </c>
      <c r="C30" s="12">
        <f t="shared" si="1"/>
        <v>61</v>
      </c>
      <c r="D30" s="13">
        <f t="shared" si="3"/>
        <v>36.857142857142854</v>
      </c>
      <c r="E30" s="14">
        <f t="shared" si="4"/>
        <v>25.899990807132035</v>
      </c>
      <c r="F30" s="15">
        <f t="shared" si="5"/>
        <v>0.70271292887567538</v>
      </c>
      <c r="G30" s="17">
        <f t="shared" si="0"/>
        <v>1.2401574803149606</v>
      </c>
      <c r="H30" s="18">
        <f t="shared" si="2"/>
        <v>0.24015748031496065</v>
      </c>
      <c r="I30" s="20">
        <f t="shared" si="6"/>
        <v>1.2766217596705618</v>
      </c>
      <c r="J30" s="21">
        <f t="shared" si="7"/>
        <v>0.2766217596705618</v>
      </c>
    </row>
    <row r="31" spans="1:10" x14ac:dyDescent="0.25">
      <c r="A31" s="5">
        <v>43914</v>
      </c>
      <c r="B31" s="1">
        <v>382</v>
      </c>
      <c r="C31" s="12">
        <f t="shared" si="1"/>
        <v>67</v>
      </c>
      <c r="D31" s="13">
        <f t="shared" si="3"/>
        <v>45.285714285714285</v>
      </c>
      <c r="E31" s="14">
        <f t="shared" si="4"/>
        <v>24.50655888882461</v>
      </c>
      <c r="F31" s="15">
        <f t="shared" si="5"/>
        <v>0.54115429722956554</v>
      </c>
      <c r="G31" s="17">
        <f t="shared" si="0"/>
        <v>1.2126984126984126</v>
      </c>
      <c r="H31" s="18">
        <f t="shared" si="2"/>
        <v>0.21269841269841261</v>
      </c>
      <c r="I31" s="20">
        <f t="shared" si="6"/>
        <v>1.2878894106161354</v>
      </c>
      <c r="J31" s="21">
        <f t="shared" si="7"/>
        <v>0.28788941061613538</v>
      </c>
    </row>
    <row r="32" spans="1:10" x14ac:dyDescent="0.25">
      <c r="A32" s="5">
        <v>43915</v>
      </c>
      <c r="B32" s="1">
        <v>442</v>
      </c>
      <c r="C32" s="12">
        <f t="shared" si="1"/>
        <v>60</v>
      </c>
      <c r="D32" s="13">
        <f>AVERAGE(C26:C32)</f>
        <v>51.571428571428569</v>
      </c>
      <c r="E32" s="14">
        <f t="shared" si="4"/>
        <v>21.157009420498156</v>
      </c>
      <c r="F32" s="15">
        <f t="shared" si="5"/>
        <v>0.41024672006506119</v>
      </c>
      <c r="G32" s="17">
        <f t="shared" si="0"/>
        <v>1.1570680628272252</v>
      </c>
      <c r="H32" s="18">
        <f t="shared" si="2"/>
        <v>0.15706806282722519</v>
      </c>
      <c r="I32" s="20">
        <f t="shared" si="6"/>
        <v>1.2743148674818328</v>
      </c>
      <c r="J32" s="21">
        <f t="shared" si="7"/>
        <v>0.27431486748183276</v>
      </c>
    </row>
    <row r="33" spans="1:10" x14ac:dyDescent="0.25">
      <c r="A33" s="5">
        <v>43916</v>
      </c>
      <c r="B33" s="1">
        <v>495</v>
      </c>
      <c r="C33" s="12">
        <f t="shared" si="1"/>
        <v>53</v>
      </c>
      <c r="D33" s="13">
        <f>AVERAGE(C27:C33)</f>
        <v>55.714285714285715</v>
      </c>
      <c r="E33" s="14">
        <f>STDEV(C27:C33)</f>
        <v>17.356212007177586</v>
      </c>
      <c r="F33" s="15">
        <f t="shared" si="5"/>
        <v>0.31152175397498233</v>
      </c>
      <c r="G33" s="17">
        <f t="shared" si="0"/>
        <v>1.1199095022624435</v>
      </c>
      <c r="H33" s="18">
        <f t="shared" si="2"/>
        <v>0.11990950226244346</v>
      </c>
      <c r="I33" s="20">
        <f>GEOMEAN(G27:G33)</f>
        <v>1.2479646148488104</v>
      </c>
      <c r="J33" s="21">
        <f t="shared" si="7"/>
        <v>0.24796461484881038</v>
      </c>
    </row>
  </sheetData>
  <pageMargins left="0.7" right="0.7" top="0.75" bottom="0.75" header="0.3" footer="0.3"/>
  <pageSetup paperSize="9" orientation="portrait" r:id="rId1"/>
  <ignoredErrors>
    <ignoredError sqref="I10:I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Hrvatska</vt:lpstr>
      <vt:lpstr>Hrvatska riješeno</vt:lpstr>
      <vt:lpstr>Hrvatska detaljno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Milun</dc:creator>
  <cp:lastModifiedBy>Tomislav Mestrovic</cp:lastModifiedBy>
  <dcterms:created xsi:type="dcterms:W3CDTF">2015-06-05T18:19:34Z</dcterms:created>
  <dcterms:modified xsi:type="dcterms:W3CDTF">2020-03-29T22:15:44Z</dcterms:modified>
</cp:coreProperties>
</file>