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rsi\Phd\term1\ann\Project\Data\Persiann_location\"/>
    </mc:Choice>
  </mc:AlternateContent>
  <bookViews>
    <workbookView xWindow="0" yWindow="0" windowWidth="20490" windowHeight="7755" activeTab="3"/>
  </bookViews>
  <sheets>
    <sheet name="میلادی و شمسی" sheetId="1" r:id="rId1"/>
    <sheet name="میلادی(وزنی)" sheetId="4" r:id="rId2"/>
    <sheet name="میلادی و شمسی(معادله خط)" sheetId="2" r:id="rId3"/>
    <sheet name="میلادی (معادله خط)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G36" i="5" l="1"/>
  <c r="H36" i="5"/>
  <c r="I36" i="5"/>
  <c r="J36" i="5"/>
  <c r="K36" i="5"/>
  <c r="L36" i="5"/>
  <c r="M36" i="5"/>
  <c r="N36" i="5"/>
  <c r="F36" i="5"/>
  <c r="D36" i="5"/>
  <c r="E36" i="5"/>
  <c r="C36" i="5"/>
  <c r="G35" i="5"/>
  <c r="H35" i="5"/>
  <c r="I35" i="5"/>
  <c r="J35" i="5"/>
  <c r="K35" i="5"/>
  <c r="L35" i="5"/>
  <c r="M35" i="5"/>
  <c r="N35" i="5"/>
  <c r="F35" i="5"/>
  <c r="D35" i="5"/>
  <c r="E35" i="5"/>
  <c r="C35" i="5"/>
  <c r="D36" i="4"/>
  <c r="E36" i="4"/>
  <c r="F36" i="4"/>
  <c r="G36" i="4"/>
  <c r="H36" i="4"/>
  <c r="I36" i="4"/>
  <c r="J36" i="4"/>
  <c r="K36" i="4"/>
  <c r="L36" i="4"/>
  <c r="M36" i="4"/>
  <c r="N36" i="4"/>
  <c r="C36" i="4"/>
  <c r="G35" i="4"/>
  <c r="H35" i="4"/>
  <c r="I35" i="4"/>
  <c r="J35" i="4"/>
  <c r="K35" i="4"/>
  <c r="L35" i="4"/>
  <c r="M35" i="4"/>
  <c r="N35" i="4"/>
  <c r="F35" i="4"/>
  <c r="D35" i="4"/>
  <c r="E35" i="4"/>
  <c r="C35" i="4"/>
  <c r="I391" i="6"/>
  <c r="M34" i="5" l="1"/>
  <c r="N34" i="5"/>
  <c r="C68" i="2"/>
  <c r="D34" i="5" s="1"/>
  <c r="D68" i="2"/>
  <c r="E34" i="5" s="1"/>
  <c r="E68" i="2"/>
  <c r="F34" i="5" s="1"/>
  <c r="F68" i="2"/>
  <c r="G34" i="5" s="1"/>
  <c r="G68" i="2"/>
  <c r="H34" i="5" s="1"/>
  <c r="H68" i="2"/>
  <c r="I34" i="5" s="1"/>
  <c r="I68" i="2"/>
  <c r="J34" i="5" s="1"/>
  <c r="J68" i="2"/>
  <c r="K34" i="5" s="1"/>
  <c r="K68" i="2"/>
  <c r="L34" i="5" s="1"/>
  <c r="B68" i="2"/>
  <c r="C34" i="5" s="1"/>
  <c r="M66" i="2"/>
  <c r="N33" i="5" s="1"/>
  <c r="L66" i="2"/>
  <c r="M33" i="5" s="1"/>
  <c r="C66" i="2"/>
  <c r="D33" i="5" s="1"/>
  <c r="D66" i="2"/>
  <c r="E33" i="5" s="1"/>
  <c r="E66" i="2"/>
  <c r="F33" i="5" s="1"/>
  <c r="F66" i="2"/>
  <c r="G33" i="5" s="1"/>
  <c r="G66" i="2"/>
  <c r="H33" i="5" s="1"/>
  <c r="H66" i="2"/>
  <c r="I33" i="5" s="1"/>
  <c r="I66" i="2"/>
  <c r="J33" i="5" s="1"/>
  <c r="J66" i="2"/>
  <c r="K33" i="5" s="1"/>
  <c r="K66" i="2"/>
  <c r="L33" i="5" s="1"/>
  <c r="B66" i="2"/>
  <c r="C33" i="5" s="1"/>
  <c r="M64" i="2"/>
  <c r="N32" i="5" s="1"/>
  <c r="L64" i="2"/>
  <c r="M32" i="5" s="1"/>
  <c r="C64" i="2"/>
  <c r="D32" i="5" s="1"/>
  <c r="D64" i="2"/>
  <c r="E32" i="5" s="1"/>
  <c r="E64" i="2"/>
  <c r="F32" i="5" s="1"/>
  <c r="F64" i="2"/>
  <c r="G32" i="5" s="1"/>
  <c r="G64" i="2"/>
  <c r="H32" i="5" s="1"/>
  <c r="H64" i="2"/>
  <c r="I32" i="5" s="1"/>
  <c r="I64" i="2"/>
  <c r="J32" i="5" s="1"/>
  <c r="J64" i="2"/>
  <c r="K32" i="5" s="1"/>
  <c r="K64" i="2"/>
  <c r="L32" i="5" s="1"/>
  <c r="B64" i="2"/>
  <c r="C32" i="5" s="1"/>
  <c r="M62" i="2"/>
  <c r="N31" i="5" s="1"/>
  <c r="L62" i="2"/>
  <c r="M31" i="5" s="1"/>
  <c r="C62" i="2"/>
  <c r="D31" i="5" s="1"/>
  <c r="D62" i="2"/>
  <c r="E31" i="5" s="1"/>
  <c r="E62" i="2"/>
  <c r="F31" i="5" s="1"/>
  <c r="F62" i="2"/>
  <c r="G31" i="5" s="1"/>
  <c r="G62" i="2"/>
  <c r="H31" i="5" s="1"/>
  <c r="H62" i="2"/>
  <c r="I31" i="5" s="1"/>
  <c r="I62" i="2"/>
  <c r="J31" i="5" s="1"/>
  <c r="J62" i="2"/>
  <c r="K31" i="5" s="1"/>
  <c r="K62" i="2"/>
  <c r="L31" i="5" s="1"/>
  <c r="B62" i="2"/>
  <c r="C31" i="5" s="1"/>
  <c r="M60" i="2"/>
  <c r="N30" i="5" s="1"/>
  <c r="L60" i="2"/>
  <c r="M30" i="5" s="1"/>
  <c r="C60" i="2"/>
  <c r="D30" i="5" s="1"/>
  <c r="D60" i="2"/>
  <c r="E30" i="5" s="1"/>
  <c r="E60" i="2"/>
  <c r="F30" i="5" s="1"/>
  <c r="F60" i="2"/>
  <c r="G30" i="5" s="1"/>
  <c r="G60" i="2"/>
  <c r="H30" i="5" s="1"/>
  <c r="H60" i="2"/>
  <c r="I30" i="5" s="1"/>
  <c r="I60" i="2"/>
  <c r="J30" i="5" s="1"/>
  <c r="J60" i="2"/>
  <c r="K30" i="5" s="1"/>
  <c r="K60" i="2"/>
  <c r="L30" i="5" s="1"/>
  <c r="B60" i="2"/>
  <c r="C30" i="5" s="1"/>
  <c r="M58" i="2"/>
  <c r="N29" i="5" s="1"/>
  <c r="L58" i="2"/>
  <c r="M29" i="5" s="1"/>
  <c r="C58" i="2"/>
  <c r="D29" i="5" s="1"/>
  <c r="D58" i="2"/>
  <c r="E29" i="5" s="1"/>
  <c r="E58" i="2"/>
  <c r="F29" i="5" s="1"/>
  <c r="F58" i="2"/>
  <c r="G29" i="5" s="1"/>
  <c r="G58" i="2"/>
  <c r="H29" i="5" s="1"/>
  <c r="H58" i="2"/>
  <c r="I29" i="5" s="1"/>
  <c r="I58" i="2"/>
  <c r="J29" i="5" s="1"/>
  <c r="J58" i="2"/>
  <c r="K29" i="5" s="1"/>
  <c r="K58" i="2"/>
  <c r="L29" i="5" s="1"/>
  <c r="B58" i="2"/>
  <c r="C29" i="5" s="1"/>
  <c r="M56" i="2"/>
  <c r="N28" i="5" s="1"/>
  <c r="L56" i="2"/>
  <c r="M28" i="5" s="1"/>
  <c r="C56" i="2"/>
  <c r="D28" i="5" s="1"/>
  <c r="D56" i="2"/>
  <c r="E28" i="5" s="1"/>
  <c r="E56" i="2"/>
  <c r="F28" i="5" s="1"/>
  <c r="F56" i="2"/>
  <c r="G28" i="5" s="1"/>
  <c r="G56" i="2"/>
  <c r="H28" i="5" s="1"/>
  <c r="H56" i="2"/>
  <c r="I28" i="5" s="1"/>
  <c r="I56" i="2"/>
  <c r="J28" i="5" s="1"/>
  <c r="J56" i="2"/>
  <c r="K28" i="5" s="1"/>
  <c r="K56" i="2"/>
  <c r="L28" i="5" s="1"/>
  <c r="B56" i="2"/>
  <c r="C28" i="5" s="1"/>
  <c r="M54" i="2"/>
  <c r="N27" i="5" s="1"/>
  <c r="L54" i="2"/>
  <c r="M27" i="5" s="1"/>
  <c r="C54" i="2"/>
  <c r="D27" i="5" s="1"/>
  <c r="D54" i="2"/>
  <c r="E27" i="5" s="1"/>
  <c r="E54" i="2"/>
  <c r="F27" i="5" s="1"/>
  <c r="F54" i="2"/>
  <c r="G27" i="5" s="1"/>
  <c r="G54" i="2"/>
  <c r="H27" i="5" s="1"/>
  <c r="H54" i="2"/>
  <c r="I27" i="5" s="1"/>
  <c r="I54" i="2"/>
  <c r="J27" i="5" s="1"/>
  <c r="J54" i="2"/>
  <c r="K27" i="5" s="1"/>
  <c r="K54" i="2"/>
  <c r="L27" i="5" s="1"/>
  <c r="B54" i="2"/>
  <c r="C27" i="5" s="1"/>
  <c r="M52" i="2"/>
  <c r="N26" i="5" s="1"/>
  <c r="L52" i="2"/>
  <c r="M26" i="5" s="1"/>
  <c r="C52" i="2"/>
  <c r="D26" i="5" s="1"/>
  <c r="D52" i="2"/>
  <c r="E26" i="5" s="1"/>
  <c r="E52" i="2"/>
  <c r="F26" i="5" s="1"/>
  <c r="F52" i="2"/>
  <c r="G26" i="5" s="1"/>
  <c r="G52" i="2"/>
  <c r="H26" i="5" s="1"/>
  <c r="H52" i="2"/>
  <c r="I26" i="5" s="1"/>
  <c r="I52" i="2"/>
  <c r="J26" i="5" s="1"/>
  <c r="J52" i="2"/>
  <c r="K26" i="5" s="1"/>
  <c r="K52" i="2"/>
  <c r="L26" i="5" s="1"/>
  <c r="B52" i="2"/>
  <c r="C26" i="5" s="1"/>
  <c r="M50" i="2"/>
  <c r="N25" i="5" s="1"/>
  <c r="L50" i="2"/>
  <c r="M25" i="5" s="1"/>
  <c r="C50" i="2"/>
  <c r="D25" i="5" s="1"/>
  <c r="D50" i="2"/>
  <c r="E25" i="5" s="1"/>
  <c r="E50" i="2"/>
  <c r="F25" i="5" s="1"/>
  <c r="F50" i="2"/>
  <c r="G25" i="5" s="1"/>
  <c r="G50" i="2"/>
  <c r="H25" i="5" s="1"/>
  <c r="H50" i="2"/>
  <c r="I25" i="5" s="1"/>
  <c r="I50" i="2"/>
  <c r="J25" i="5" s="1"/>
  <c r="J50" i="2"/>
  <c r="K25" i="5" s="1"/>
  <c r="K50" i="2"/>
  <c r="L25" i="5" s="1"/>
  <c r="B50" i="2"/>
  <c r="C25" i="5" s="1"/>
  <c r="M48" i="2"/>
  <c r="N24" i="5" s="1"/>
  <c r="L48" i="2"/>
  <c r="M24" i="5" s="1"/>
  <c r="C48" i="2"/>
  <c r="D24" i="5" s="1"/>
  <c r="D48" i="2"/>
  <c r="E24" i="5" s="1"/>
  <c r="E48" i="2"/>
  <c r="F24" i="5" s="1"/>
  <c r="F48" i="2"/>
  <c r="G24" i="5" s="1"/>
  <c r="G48" i="2"/>
  <c r="H24" i="5" s="1"/>
  <c r="H48" i="2"/>
  <c r="I24" i="5" s="1"/>
  <c r="I48" i="2"/>
  <c r="J24" i="5" s="1"/>
  <c r="J48" i="2"/>
  <c r="K24" i="5" s="1"/>
  <c r="K48" i="2"/>
  <c r="L24" i="5" s="1"/>
  <c r="B48" i="2"/>
  <c r="C24" i="5" s="1"/>
  <c r="M46" i="2"/>
  <c r="N23" i="5" s="1"/>
  <c r="L46" i="2"/>
  <c r="M23" i="5" s="1"/>
  <c r="C46" i="2"/>
  <c r="D23" i="5" s="1"/>
  <c r="D46" i="2"/>
  <c r="E23" i="5" s="1"/>
  <c r="E46" i="2"/>
  <c r="F23" i="5" s="1"/>
  <c r="F46" i="2"/>
  <c r="G23" i="5" s="1"/>
  <c r="G46" i="2"/>
  <c r="H23" i="5" s="1"/>
  <c r="H46" i="2"/>
  <c r="I23" i="5" s="1"/>
  <c r="I46" i="2"/>
  <c r="J23" i="5" s="1"/>
  <c r="J46" i="2"/>
  <c r="K23" i="5" s="1"/>
  <c r="K46" i="2"/>
  <c r="L23" i="5" s="1"/>
  <c r="B46" i="2"/>
  <c r="C23" i="5" s="1"/>
  <c r="M44" i="2"/>
  <c r="N22" i="5" s="1"/>
  <c r="L44" i="2"/>
  <c r="M22" i="5" s="1"/>
  <c r="C44" i="2"/>
  <c r="D22" i="5" s="1"/>
  <c r="D44" i="2"/>
  <c r="E22" i="5" s="1"/>
  <c r="E44" i="2"/>
  <c r="F22" i="5" s="1"/>
  <c r="F44" i="2"/>
  <c r="G22" i="5" s="1"/>
  <c r="G44" i="2"/>
  <c r="H22" i="5" s="1"/>
  <c r="H44" i="2"/>
  <c r="I22" i="5" s="1"/>
  <c r="I44" i="2"/>
  <c r="J22" i="5" s="1"/>
  <c r="J44" i="2"/>
  <c r="K22" i="5" s="1"/>
  <c r="K44" i="2"/>
  <c r="L22" i="5" s="1"/>
  <c r="B44" i="2"/>
  <c r="C22" i="5" s="1"/>
  <c r="M42" i="2"/>
  <c r="N21" i="5" s="1"/>
  <c r="L42" i="2"/>
  <c r="M21" i="5" s="1"/>
  <c r="C42" i="2"/>
  <c r="D21" i="5" s="1"/>
  <c r="D42" i="2"/>
  <c r="E21" i="5" s="1"/>
  <c r="E42" i="2"/>
  <c r="F21" i="5" s="1"/>
  <c r="F42" i="2"/>
  <c r="G21" i="5" s="1"/>
  <c r="G42" i="2"/>
  <c r="H21" i="5" s="1"/>
  <c r="H42" i="2"/>
  <c r="I21" i="5" s="1"/>
  <c r="I42" i="2"/>
  <c r="J21" i="5" s="1"/>
  <c r="J42" i="2"/>
  <c r="K21" i="5" s="1"/>
  <c r="K42" i="2"/>
  <c r="L21" i="5" s="1"/>
  <c r="B42" i="2"/>
  <c r="C21" i="5" s="1"/>
  <c r="M40" i="2"/>
  <c r="N20" i="5" s="1"/>
  <c r="L40" i="2"/>
  <c r="M20" i="5" s="1"/>
  <c r="C40" i="2"/>
  <c r="D20" i="5" s="1"/>
  <c r="D40" i="2"/>
  <c r="E20" i="5" s="1"/>
  <c r="E40" i="2"/>
  <c r="F20" i="5" s="1"/>
  <c r="F40" i="2"/>
  <c r="G20" i="5" s="1"/>
  <c r="G40" i="2"/>
  <c r="H20" i="5" s="1"/>
  <c r="H40" i="2"/>
  <c r="I20" i="5" s="1"/>
  <c r="I40" i="2"/>
  <c r="J20" i="5" s="1"/>
  <c r="J40" i="2"/>
  <c r="K20" i="5" s="1"/>
  <c r="K40" i="2"/>
  <c r="L20" i="5" s="1"/>
  <c r="B40" i="2"/>
  <c r="C20" i="5" s="1"/>
  <c r="M38" i="2"/>
  <c r="N19" i="5" s="1"/>
  <c r="L38" i="2"/>
  <c r="M19" i="5" s="1"/>
  <c r="C38" i="2"/>
  <c r="D19" i="5" s="1"/>
  <c r="D38" i="2"/>
  <c r="E19" i="5" s="1"/>
  <c r="E38" i="2"/>
  <c r="F19" i="5" s="1"/>
  <c r="F38" i="2"/>
  <c r="G19" i="5" s="1"/>
  <c r="G38" i="2"/>
  <c r="H19" i="5" s="1"/>
  <c r="H38" i="2"/>
  <c r="I19" i="5" s="1"/>
  <c r="I38" i="2"/>
  <c r="J19" i="5" s="1"/>
  <c r="J38" i="2"/>
  <c r="K19" i="5" s="1"/>
  <c r="K38" i="2"/>
  <c r="L19" i="5" s="1"/>
  <c r="B38" i="2"/>
  <c r="C19" i="5" s="1"/>
  <c r="M36" i="2"/>
  <c r="N18" i="5" s="1"/>
  <c r="L36" i="2"/>
  <c r="M18" i="5" s="1"/>
  <c r="C36" i="2"/>
  <c r="D18" i="5" s="1"/>
  <c r="D36" i="2"/>
  <c r="E18" i="5" s="1"/>
  <c r="E36" i="2"/>
  <c r="F18" i="5" s="1"/>
  <c r="F36" i="2"/>
  <c r="G18" i="5" s="1"/>
  <c r="G36" i="2"/>
  <c r="H18" i="5" s="1"/>
  <c r="H36" i="2"/>
  <c r="I18" i="5" s="1"/>
  <c r="I36" i="2"/>
  <c r="J18" i="5" s="1"/>
  <c r="J36" i="2"/>
  <c r="K18" i="5" s="1"/>
  <c r="K36" i="2"/>
  <c r="L18" i="5" s="1"/>
  <c r="B36" i="2"/>
  <c r="C18" i="5" s="1"/>
  <c r="M34" i="2"/>
  <c r="N17" i="5" s="1"/>
  <c r="L34" i="2"/>
  <c r="M17" i="5" s="1"/>
  <c r="C34" i="2"/>
  <c r="D17" i="5" s="1"/>
  <c r="D34" i="2"/>
  <c r="E17" i="5" s="1"/>
  <c r="E34" i="2"/>
  <c r="F17" i="5" s="1"/>
  <c r="F34" i="2"/>
  <c r="G17" i="5" s="1"/>
  <c r="G34" i="2"/>
  <c r="H17" i="5" s="1"/>
  <c r="H34" i="2"/>
  <c r="I17" i="5" s="1"/>
  <c r="I34" i="2"/>
  <c r="J17" i="5" s="1"/>
  <c r="J34" i="2"/>
  <c r="K17" i="5" s="1"/>
  <c r="K34" i="2"/>
  <c r="L17" i="5" s="1"/>
  <c r="B34" i="2"/>
  <c r="C17" i="5" s="1"/>
  <c r="M32" i="2"/>
  <c r="N16" i="5" s="1"/>
  <c r="L32" i="2"/>
  <c r="M16" i="5" s="1"/>
  <c r="C32" i="2"/>
  <c r="D16" i="5" s="1"/>
  <c r="D32" i="2"/>
  <c r="E16" i="5" s="1"/>
  <c r="E32" i="2"/>
  <c r="F16" i="5" s="1"/>
  <c r="F32" i="2"/>
  <c r="G16" i="5" s="1"/>
  <c r="G32" i="2"/>
  <c r="H16" i="5" s="1"/>
  <c r="H32" i="2"/>
  <c r="I16" i="5" s="1"/>
  <c r="I32" i="2"/>
  <c r="J16" i="5" s="1"/>
  <c r="J32" i="2"/>
  <c r="K16" i="5" s="1"/>
  <c r="K32" i="2"/>
  <c r="L16" i="5" s="1"/>
  <c r="B32" i="2"/>
  <c r="C16" i="5" s="1"/>
  <c r="M30" i="2"/>
  <c r="N15" i="5" s="1"/>
  <c r="L30" i="2"/>
  <c r="M15" i="5" s="1"/>
  <c r="C30" i="2"/>
  <c r="D15" i="5" s="1"/>
  <c r="D30" i="2"/>
  <c r="E15" i="5" s="1"/>
  <c r="E30" i="2"/>
  <c r="F15" i="5" s="1"/>
  <c r="F30" i="2"/>
  <c r="G15" i="5" s="1"/>
  <c r="G30" i="2"/>
  <c r="H15" i="5" s="1"/>
  <c r="H30" i="2"/>
  <c r="I15" i="5" s="1"/>
  <c r="I30" i="2"/>
  <c r="J15" i="5" s="1"/>
  <c r="J30" i="2"/>
  <c r="K15" i="5" s="1"/>
  <c r="K30" i="2"/>
  <c r="L15" i="5" s="1"/>
  <c r="B30" i="2"/>
  <c r="C15" i="5" s="1"/>
  <c r="M28" i="2"/>
  <c r="N14" i="5" s="1"/>
  <c r="L28" i="2"/>
  <c r="M14" i="5" s="1"/>
  <c r="C28" i="2"/>
  <c r="D14" i="5" s="1"/>
  <c r="D28" i="2"/>
  <c r="E14" i="5" s="1"/>
  <c r="E28" i="2"/>
  <c r="F14" i="5" s="1"/>
  <c r="F28" i="2"/>
  <c r="G14" i="5" s="1"/>
  <c r="G28" i="2"/>
  <c r="H14" i="5" s="1"/>
  <c r="H28" i="2"/>
  <c r="I14" i="5" s="1"/>
  <c r="I28" i="2"/>
  <c r="J14" i="5" s="1"/>
  <c r="J28" i="2"/>
  <c r="K14" i="5" s="1"/>
  <c r="K28" i="2"/>
  <c r="L14" i="5" s="1"/>
  <c r="B28" i="2"/>
  <c r="C14" i="5" s="1"/>
  <c r="M26" i="2"/>
  <c r="N13" i="5" s="1"/>
  <c r="L26" i="2"/>
  <c r="M13" i="5" s="1"/>
  <c r="C26" i="2"/>
  <c r="D13" i="5" s="1"/>
  <c r="D26" i="2"/>
  <c r="E13" i="5" s="1"/>
  <c r="E26" i="2"/>
  <c r="F13" i="5" s="1"/>
  <c r="F26" i="2"/>
  <c r="G13" i="5" s="1"/>
  <c r="G26" i="2"/>
  <c r="H13" i="5" s="1"/>
  <c r="H26" i="2"/>
  <c r="I13" i="5" s="1"/>
  <c r="I26" i="2"/>
  <c r="J13" i="5" s="1"/>
  <c r="J26" i="2"/>
  <c r="K13" i="5" s="1"/>
  <c r="K26" i="2"/>
  <c r="L13" i="5" s="1"/>
  <c r="B26" i="2"/>
  <c r="C13" i="5" s="1"/>
  <c r="M24" i="2"/>
  <c r="N12" i="5" s="1"/>
  <c r="L24" i="2"/>
  <c r="M12" i="5" s="1"/>
  <c r="C24" i="2"/>
  <c r="D12" i="5" s="1"/>
  <c r="D24" i="2"/>
  <c r="E12" i="5" s="1"/>
  <c r="E24" i="2"/>
  <c r="F12" i="5" s="1"/>
  <c r="F24" i="2"/>
  <c r="G12" i="5" s="1"/>
  <c r="G24" i="2"/>
  <c r="H12" i="5" s="1"/>
  <c r="H24" i="2"/>
  <c r="I12" i="5" s="1"/>
  <c r="I24" i="2"/>
  <c r="J12" i="5" s="1"/>
  <c r="J24" i="2"/>
  <c r="K12" i="5" s="1"/>
  <c r="K24" i="2"/>
  <c r="L12" i="5" s="1"/>
  <c r="B24" i="2"/>
  <c r="C12" i="5" s="1"/>
  <c r="M22" i="2"/>
  <c r="N11" i="5" s="1"/>
  <c r="L22" i="2"/>
  <c r="M11" i="5" s="1"/>
  <c r="C22" i="2"/>
  <c r="D11" i="5" s="1"/>
  <c r="D22" i="2"/>
  <c r="E11" i="5" s="1"/>
  <c r="E22" i="2"/>
  <c r="F11" i="5" s="1"/>
  <c r="F22" i="2"/>
  <c r="G11" i="5" s="1"/>
  <c r="G22" i="2"/>
  <c r="H11" i="5" s="1"/>
  <c r="H22" i="2"/>
  <c r="I11" i="5" s="1"/>
  <c r="I22" i="2"/>
  <c r="J11" i="5" s="1"/>
  <c r="J22" i="2"/>
  <c r="K11" i="5" s="1"/>
  <c r="K22" i="2"/>
  <c r="L11" i="5" s="1"/>
  <c r="B22" i="2"/>
  <c r="C11" i="5" s="1"/>
  <c r="M20" i="2"/>
  <c r="N10" i="5" s="1"/>
  <c r="L20" i="2"/>
  <c r="M10" i="5" s="1"/>
  <c r="C20" i="2"/>
  <c r="D10" i="5" s="1"/>
  <c r="D20" i="2"/>
  <c r="E10" i="5" s="1"/>
  <c r="E20" i="2"/>
  <c r="F10" i="5" s="1"/>
  <c r="F20" i="2"/>
  <c r="G10" i="5" s="1"/>
  <c r="G20" i="2"/>
  <c r="H10" i="5" s="1"/>
  <c r="H20" i="2"/>
  <c r="I10" i="5" s="1"/>
  <c r="I20" i="2"/>
  <c r="J10" i="5" s="1"/>
  <c r="J20" i="2"/>
  <c r="K10" i="5" s="1"/>
  <c r="K20" i="2"/>
  <c r="L10" i="5" s="1"/>
  <c r="B20" i="2"/>
  <c r="C10" i="5" s="1"/>
  <c r="M18" i="2"/>
  <c r="N9" i="5" s="1"/>
  <c r="L18" i="2"/>
  <c r="M9" i="5" s="1"/>
  <c r="C18" i="2"/>
  <c r="D9" i="5" s="1"/>
  <c r="D18" i="2"/>
  <c r="E9" i="5" s="1"/>
  <c r="E18" i="2"/>
  <c r="F9" i="5" s="1"/>
  <c r="F18" i="2"/>
  <c r="G9" i="5" s="1"/>
  <c r="G18" i="2"/>
  <c r="H9" i="5" s="1"/>
  <c r="H18" i="2"/>
  <c r="I9" i="5" s="1"/>
  <c r="I18" i="2"/>
  <c r="J9" i="5" s="1"/>
  <c r="J18" i="2"/>
  <c r="K9" i="5" s="1"/>
  <c r="K18" i="2"/>
  <c r="L9" i="5" s="1"/>
  <c r="B18" i="2"/>
  <c r="C9" i="5" s="1"/>
  <c r="M16" i="2"/>
  <c r="N8" i="5" s="1"/>
  <c r="L16" i="2"/>
  <c r="M8" i="5" s="1"/>
  <c r="C16" i="2"/>
  <c r="D8" i="5" s="1"/>
  <c r="D16" i="2"/>
  <c r="E8" i="5" s="1"/>
  <c r="E16" i="2"/>
  <c r="F8" i="5" s="1"/>
  <c r="F16" i="2"/>
  <c r="G8" i="5" s="1"/>
  <c r="G16" i="2"/>
  <c r="H8" i="5" s="1"/>
  <c r="H16" i="2"/>
  <c r="I8" i="5" s="1"/>
  <c r="I16" i="2"/>
  <c r="J8" i="5" s="1"/>
  <c r="J16" i="2"/>
  <c r="K8" i="5" s="1"/>
  <c r="K16" i="2"/>
  <c r="L8" i="5" s="1"/>
  <c r="B16" i="2"/>
  <c r="C8" i="5" s="1"/>
  <c r="M14" i="2"/>
  <c r="N7" i="5" s="1"/>
  <c r="L14" i="2"/>
  <c r="M7" i="5" s="1"/>
  <c r="C14" i="2"/>
  <c r="D7" i="5" s="1"/>
  <c r="D14" i="2"/>
  <c r="E7" i="5" s="1"/>
  <c r="E14" i="2"/>
  <c r="F7" i="5" s="1"/>
  <c r="F14" i="2"/>
  <c r="G7" i="5" s="1"/>
  <c r="G14" i="2"/>
  <c r="H7" i="5" s="1"/>
  <c r="H14" i="2"/>
  <c r="I7" i="5" s="1"/>
  <c r="I14" i="2"/>
  <c r="J7" i="5" s="1"/>
  <c r="J14" i="2"/>
  <c r="K7" i="5" s="1"/>
  <c r="K14" i="2"/>
  <c r="L7" i="5" s="1"/>
  <c r="B14" i="2"/>
  <c r="C7" i="5" s="1"/>
  <c r="M12" i="2"/>
  <c r="N6" i="5" s="1"/>
  <c r="L12" i="2"/>
  <c r="M6" i="5" s="1"/>
  <c r="C12" i="2"/>
  <c r="D6" i="5" s="1"/>
  <c r="D12" i="2"/>
  <c r="E6" i="5" s="1"/>
  <c r="E12" i="2"/>
  <c r="F6" i="5" s="1"/>
  <c r="F12" i="2"/>
  <c r="G6" i="5" s="1"/>
  <c r="G12" i="2"/>
  <c r="H6" i="5" s="1"/>
  <c r="H12" i="2"/>
  <c r="I6" i="5" s="1"/>
  <c r="I12" i="2"/>
  <c r="J6" i="5" s="1"/>
  <c r="J12" i="2"/>
  <c r="K6" i="5" s="1"/>
  <c r="K12" i="2"/>
  <c r="L6" i="5" s="1"/>
  <c r="B12" i="2"/>
  <c r="C6" i="5" s="1"/>
  <c r="M10" i="2"/>
  <c r="N5" i="5" s="1"/>
  <c r="L10" i="2"/>
  <c r="M5" i="5" s="1"/>
  <c r="C10" i="2"/>
  <c r="D5" i="5" s="1"/>
  <c r="D10" i="2"/>
  <c r="E5" i="5" s="1"/>
  <c r="E10" i="2"/>
  <c r="F5" i="5" s="1"/>
  <c r="F10" i="2"/>
  <c r="G5" i="5" s="1"/>
  <c r="G10" i="2"/>
  <c r="H5" i="5" s="1"/>
  <c r="H10" i="2"/>
  <c r="I5" i="5" s="1"/>
  <c r="I10" i="2"/>
  <c r="J5" i="5" s="1"/>
  <c r="J10" i="2"/>
  <c r="K5" i="5" s="1"/>
  <c r="K10" i="2"/>
  <c r="L5" i="5" s="1"/>
  <c r="B10" i="2"/>
  <c r="C5" i="5" s="1"/>
  <c r="M8" i="2"/>
  <c r="N4" i="5" s="1"/>
  <c r="L8" i="2"/>
  <c r="M4" i="5" s="1"/>
  <c r="C8" i="2"/>
  <c r="D4" i="5" s="1"/>
  <c r="D8" i="2"/>
  <c r="E4" i="5" s="1"/>
  <c r="E8" i="2"/>
  <c r="F4" i="5" s="1"/>
  <c r="F8" i="2"/>
  <c r="G4" i="5" s="1"/>
  <c r="G8" i="2"/>
  <c r="H4" i="5" s="1"/>
  <c r="H8" i="2"/>
  <c r="I4" i="5" s="1"/>
  <c r="I8" i="2"/>
  <c r="J4" i="5" s="1"/>
  <c r="J8" i="2"/>
  <c r="K4" i="5" s="1"/>
  <c r="K8" i="2"/>
  <c r="L4" i="5" s="1"/>
  <c r="B8" i="2"/>
  <c r="C4" i="5" s="1"/>
  <c r="M6" i="2"/>
  <c r="N3" i="5" s="1"/>
  <c r="L6" i="2"/>
  <c r="M3" i="5" s="1"/>
  <c r="C6" i="2"/>
  <c r="D3" i="5" s="1"/>
  <c r="D6" i="2"/>
  <c r="E3" i="5" s="1"/>
  <c r="E6" i="2"/>
  <c r="F3" i="5" s="1"/>
  <c r="F6" i="2"/>
  <c r="G3" i="5" s="1"/>
  <c r="G6" i="2"/>
  <c r="H3" i="5" s="1"/>
  <c r="H6" i="2"/>
  <c r="I3" i="5" s="1"/>
  <c r="I6" i="2"/>
  <c r="J3" i="5" s="1"/>
  <c r="J6" i="2"/>
  <c r="K3" i="5" s="1"/>
  <c r="K6" i="2"/>
  <c r="L3" i="5" s="1"/>
  <c r="B6" i="2"/>
  <c r="C3" i="5" s="1"/>
  <c r="M4" i="2"/>
  <c r="N2" i="5" s="1"/>
  <c r="L4" i="2"/>
  <c r="M2" i="5" s="1"/>
  <c r="C4" i="2"/>
  <c r="D2" i="5" s="1"/>
  <c r="D4" i="2"/>
  <c r="E2" i="5" s="1"/>
  <c r="E4" i="2"/>
  <c r="F2" i="5" s="1"/>
  <c r="F4" i="2"/>
  <c r="G2" i="5" s="1"/>
  <c r="G4" i="2"/>
  <c r="H2" i="5" s="1"/>
  <c r="H4" i="2"/>
  <c r="I2" i="5" s="1"/>
  <c r="I4" i="2"/>
  <c r="J2" i="5" s="1"/>
  <c r="J4" i="2"/>
  <c r="K2" i="5" s="1"/>
  <c r="K4" i="2"/>
  <c r="L2" i="5" s="1"/>
  <c r="B4" i="2"/>
  <c r="C2" i="5" s="1"/>
  <c r="M68" i="1" l="1"/>
  <c r="L68" i="1"/>
  <c r="K68" i="1"/>
  <c r="J68" i="1"/>
  <c r="I68" i="1"/>
  <c r="H68" i="1"/>
  <c r="G68" i="1"/>
  <c r="F68" i="1"/>
  <c r="E68" i="1"/>
  <c r="D68" i="1"/>
  <c r="C68" i="1"/>
  <c r="B68" i="1"/>
  <c r="M66" i="1"/>
  <c r="L66" i="1"/>
  <c r="K66" i="1"/>
  <c r="J66" i="1"/>
  <c r="I66" i="1"/>
  <c r="H66" i="1"/>
  <c r="G66" i="1"/>
  <c r="F66" i="1"/>
  <c r="E66" i="1"/>
  <c r="D66" i="1"/>
  <c r="C66" i="1"/>
  <c r="B66" i="1"/>
  <c r="M64" i="1"/>
  <c r="L64" i="1"/>
  <c r="K64" i="1"/>
  <c r="J64" i="1"/>
  <c r="I64" i="1"/>
  <c r="H64" i="1"/>
  <c r="G64" i="1"/>
  <c r="F64" i="1"/>
  <c r="E64" i="1"/>
  <c r="D64" i="1"/>
  <c r="C64" i="1"/>
  <c r="B64" i="1"/>
  <c r="M62" i="1"/>
  <c r="L62" i="1"/>
  <c r="K62" i="1"/>
  <c r="J62" i="1"/>
  <c r="I62" i="1"/>
  <c r="H62" i="1"/>
  <c r="G62" i="1"/>
  <c r="F62" i="1"/>
  <c r="E62" i="1"/>
  <c r="D62" i="1"/>
  <c r="C62" i="1"/>
  <c r="B62" i="1"/>
  <c r="M60" i="1"/>
  <c r="L60" i="1"/>
  <c r="K60" i="1"/>
  <c r="J60" i="1"/>
  <c r="I60" i="1"/>
  <c r="H60" i="1"/>
  <c r="G60" i="1"/>
  <c r="F60" i="1"/>
  <c r="E60" i="1"/>
  <c r="D60" i="1"/>
  <c r="C60" i="1"/>
  <c r="B60" i="1"/>
  <c r="M58" i="1"/>
  <c r="L58" i="1"/>
  <c r="K58" i="1"/>
  <c r="J58" i="1"/>
  <c r="I58" i="1"/>
  <c r="H58" i="1"/>
  <c r="G58" i="1"/>
  <c r="F58" i="1"/>
  <c r="E58" i="1"/>
  <c r="D58" i="1"/>
  <c r="C58" i="1"/>
  <c r="B58" i="1"/>
  <c r="M56" i="1"/>
  <c r="L56" i="1"/>
  <c r="K56" i="1"/>
  <c r="J56" i="1"/>
  <c r="I56" i="1"/>
  <c r="H56" i="1"/>
  <c r="G56" i="1"/>
  <c r="F56" i="1"/>
  <c r="E56" i="1"/>
  <c r="D56" i="1"/>
  <c r="C56" i="1"/>
  <c r="B56" i="1"/>
  <c r="M54" i="1"/>
  <c r="L54" i="1"/>
  <c r="K54" i="1"/>
  <c r="J54" i="1"/>
  <c r="I54" i="1"/>
  <c r="H54" i="1"/>
  <c r="G54" i="1"/>
  <c r="F54" i="1"/>
  <c r="E54" i="1"/>
  <c r="D54" i="1"/>
  <c r="C54" i="1"/>
  <c r="B54" i="1"/>
  <c r="M52" i="1"/>
  <c r="L52" i="1"/>
  <c r="K52" i="1"/>
  <c r="J52" i="1"/>
  <c r="I52" i="1"/>
  <c r="H52" i="1"/>
  <c r="G52" i="1"/>
  <c r="F52" i="1"/>
  <c r="E52" i="1"/>
  <c r="D52" i="1"/>
  <c r="C52" i="1"/>
  <c r="B52" i="1"/>
  <c r="M50" i="1"/>
  <c r="L50" i="1"/>
  <c r="K50" i="1"/>
  <c r="J50" i="1"/>
  <c r="I50" i="1"/>
  <c r="H50" i="1"/>
  <c r="G50" i="1"/>
  <c r="F50" i="1"/>
  <c r="E50" i="1"/>
  <c r="D50" i="1"/>
  <c r="C50" i="1"/>
  <c r="B50" i="1"/>
  <c r="M48" i="1"/>
  <c r="L48" i="1"/>
  <c r="K48" i="1"/>
  <c r="J48" i="1"/>
  <c r="I48" i="1"/>
  <c r="H48" i="1"/>
  <c r="G48" i="1"/>
  <c r="F48" i="1"/>
  <c r="E48" i="1"/>
  <c r="D48" i="1"/>
  <c r="C48" i="1"/>
  <c r="B48" i="1"/>
  <c r="M46" i="1"/>
  <c r="L46" i="1"/>
  <c r="K46" i="1"/>
  <c r="J46" i="1"/>
  <c r="I46" i="1"/>
  <c r="H46" i="1"/>
  <c r="G46" i="1"/>
  <c r="F46" i="1"/>
  <c r="E46" i="1"/>
  <c r="D46" i="1"/>
  <c r="C46" i="1"/>
  <c r="B46" i="1"/>
  <c r="M44" i="1"/>
  <c r="L44" i="1"/>
  <c r="K44" i="1"/>
  <c r="J44" i="1"/>
  <c r="I44" i="1"/>
  <c r="H44" i="1"/>
  <c r="G44" i="1"/>
  <c r="F44" i="1"/>
  <c r="E44" i="1"/>
  <c r="D44" i="1"/>
  <c r="C44" i="1"/>
  <c r="B44" i="1"/>
  <c r="M42" i="1"/>
  <c r="L42" i="1"/>
  <c r="K42" i="1"/>
  <c r="J42" i="1"/>
  <c r="I42" i="1"/>
  <c r="H42" i="1"/>
  <c r="G42" i="1"/>
  <c r="F42" i="1"/>
  <c r="E42" i="1"/>
  <c r="D42" i="1"/>
  <c r="C42" i="1"/>
  <c r="B42" i="1"/>
  <c r="M40" i="1"/>
  <c r="L40" i="1"/>
  <c r="K40" i="1"/>
  <c r="J40" i="1"/>
  <c r="I40" i="1"/>
  <c r="H40" i="1"/>
  <c r="G40" i="1"/>
  <c r="F40" i="1"/>
  <c r="E40" i="1"/>
  <c r="D40" i="1"/>
  <c r="C40" i="1"/>
  <c r="B40" i="1"/>
  <c r="M38" i="1"/>
  <c r="L38" i="1"/>
  <c r="K38" i="1"/>
  <c r="J38" i="1"/>
  <c r="I38" i="1"/>
  <c r="H38" i="1"/>
  <c r="G38" i="1"/>
  <c r="F38" i="1"/>
  <c r="E38" i="1"/>
  <c r="D38" i="1"/>
  <c r="C38" i="1"/>
  <c r="B38" i="1"/>
  <c r="M36" i="1"/>
  <c r="L36" i="1"/>
  <c r="K36" i="1"/>
  <c r="J36" i="1"/>
  <c r="I36" i="1"/>
  <c r="H36" i="1"/>
  <c r="G36" i="1"/>
  <c r="F36" i="1"/>
  <c r="E36" i="1"/>
  <c r="D36" i="1"/>
  <c r="C36" i="1"/>
  <c r="B36" i="1"/>
  <c r="M34" i="1"/>
  <c r="L34" i="1"/>
  <c r="K34" i="1"/>
  <c r="J34" i="1"/>
  <c r="I34" i="1"/>
  <c r="H34" i="1"/>
  <c r="G34" i="1"/>
  <c r="F34" i="1"/>
  <c r="E34" i="1"/>
  <c r="D34" i="1"/>
  <c r="C34" i="1"/>
  <c r="B34" i="1"/>
  <c r="M32" i="1"/>
  <c r="L32" i="1"/>
  <c r="K32" i="1"/>
  <c r="J32" i="1"/>
  <c r="I32" i="1"/>
  <c r="H32" i="1"/>
  <c r="G32" i="1"/>
  <c r="F32" i="1"/>
  <c r="E32" i="1"/>
  <c r="D32" i="1"/>
  <c r="C32" i="1"/>
  <c r="B32" i="1"/>
  <c r="M30" i="1"/>
  <c r="L30" i="1"/>
  <c r="K30" i="1"/>
  <c r="J30" i="1"/>
  <c r="I30" i="1"/>
  <c r="H30" i="1"/>
  <c r="G30" i="1"/>
  <c r="F30" i="1"/>
  <c r="E30" i="1"/>
  <c r="D30" i="1"/>
  <c r="C30" i="1"/>
  <c r="B30" i="1"/>
  <c r="M28" i="1"/>
  <c r="L28" i="1"/>
  <c r="K28" i="1"/>
  <c r="J28" i="1"/>
  <c r="I28" i="1"/>
  <c r="H28" i="1"/>
  <c r="G28" i="1"/>
  <c r="F28" i="1"/>
  <c r="E28" i="1"/>
  <c r="D28" i="1"/>
  <c r="C28" i="1"/>
  <c r="B28" i="1"/>
  <c r="M26" i="1"/>
  <c r="L26" i="1"/>
  <c r="K26" i="1"/>
  <c r="J26" i="1"/>
  <c r="I26" i="1"/>
  <c r="H26" i="1"/>
  <c r="G26" i="1"/>
  <c r="F26" i="1"/>
  <c r="E26" i="1"/>
  <c r="D26" i="1"/>
  <c r="C26" i="1"/>
  <c r="B26" i="1"/>
  <c r="M24" i="1"/>
  <c r="L24" i="1"/>
  <c r="K24" i="1"/>
  <c r="J24" i="1"/>
  <c r="I24" i="1"/>
  <c r="H24" i="1"/>
  <c r="G24" i="1"/>
  <c r="F24" i="1"/>
  <c r="E24" i="1"/>
  <c r="D24" i="1"/>
  <c r="C24" i="1"/>
  <c r="B24" i="1"/>
  <c r="M22" i="1"/>
  <c r="L22" i="1"/>
  <c r="K22" i="1"/>
  <c r="J22" i="1"/>
  <c r="I22" i="1"/>
  <c r="H22" i="1"/>
  <c r="G22" i="1"/>
  <c r="F22" i="1"/>
  <c r="E22" i="1"/>
  <c r="D22" i="1"/>
  <c r="C22" i="1"/>
  <c r="B22" i="1"/>
  <c r="M20" i="1"/>
  <c r="L20" i="1"/>
  <c r="K20" i="1"/>
  <c r="J20" i="1"/>
  <c r="I20" i="1"/>
  <c r="H20" i="1"/>
  <c r="G20" i="1"/>
  <c r="F20" i="1"/>
  <c r="E20" i="1"/>
  <c r="D20" i="1"/>
  <c r="C20" i="1"/>
  <c r="B20" i="1"/>
  <c r="M18" i="1"/>
  <c r="L18" i="1"/>
  <c r="K18" i="1"/>
  <c r="J18" i="1"/>
  <c r="I18" i="1"/>
  <c r="H18" i="1"/>
  <c r="G18" i="1"/>
  <c r="F18" i="1"/>
  <c r="E18" i="1"/>
  <c r="D18" i="1"/>
  <c r="C18" i="1"/>
  <c r="B18" i="1"/>
  <c r="M16" i="1"/>
  <c r="L16" i="1"/>
  <c r="K16" i="1"/>
  <c r="J16" i="1"/>
  <c r="I16" i="1"/>
  <c r="H16" i="1"/>
  <c r="G16" i="1"/>
  <c r="F16" i="1"/>
  <c r="E16" i="1"/>
  <c r="D16" i="1"/>
  <c r="C16" i="1"/>
  <c r="B16" i="1"/>
  <c r="M14" i="1"/>
  <c r="L14" i="1"/>
  <c r="K14" i="1"/>
  <c r="J14" i="1"/>
  <c r="I14" i="1"/>
  <c r="H14" i="1"/>
  <c r="G14" i="1"/>
  <c r="F14" i="1"/>
  <c r="E14" i="1"/>
  <c r="D14" i="1"/>
  <c r="C14" i="1"/>
  <c r="B14" i="1"/>
  <c r="M12" i="1"/>
  <c r="L12" i="1"/>
  <c r="K12" i="1"/>
  <c r="J12" i="1"/>
  <c r="I12" i="1"/>
  <c r="H12" i="1"/>
  <c r="G12" i="1"/>
  <c r="F12" i="1"/>
  <c r="E12" i="1"/>
  <c r="D12" i="1"/>
  <c r="C12" i="1"/>
  <c r="B12" i="1"/>
  <c r="M10" i="1"/>
  <c r="L10" i="1"/>
  <c r="K10" i="1"/>
  <c r="J10" i="1"/>
  <c r="I10" i="1"/>
  <c r="H10" i="1"/>
  <c r="G10" i="1"/>
  <c r="F10" i="1"/>
  <c r="E10" i="1"/>
  <c r="D10" i="1"/>
  <c r="C10" i="1"/>
  <c r="B10" i="1"/>
  <c r="M8" i="1"/>
  <c r="L8" i="1"/>
  <c r="K8" i="1"/>
  <c r="J8" i="1"/>
  <c r="I8" i="1"/>
  <c r="H8" i="1"/>
  <c r="G8" i="1"/>
  <c r="F8" i="1"/>
  <c r="E8" i="1"/>
  <c r="D8" i="1"/>
  <c r="C8" i="1"/>
  <c r="B8" i="1"/>
  <c r="M6" i="1"/>
  <c r="L6" i="1"/>
  <c r="K6" i="1"/>
  <c r="J6" i="1"/>
  <c r="I6" i="1"/>
  <c r="H6" i="1"/>
  <c r="G6" i="1"/>
  <c r="F6" i="1"/>
  <c r="E6" i="1"/>
  <c r="D6" i="1"/>
  <c r="C6" i="1"/>
  <c r="B6" i="1"/>
  <c r="M4" i="1" l="1"/>
  <c r="C4" i="1"/>
  <c r="D4" i="1"/>
  <c r="E4" i="1"/>
  <c r="F4" i="1"/>
  <c r="G4" i="1"/>
  <c r="H4" i="1"/>
  <c r="I4" i="1"/>
  <c r="J4" i="1"/>
  <c r="K4" i="1"/>
  <c r="L4" i="1"/>
  <c r="B4" i="1"/>
</calcChain>
</file>

<file path=xl/sharedStrings.xml><?xml version="1.0" encoding="utf-8"?>
<sst xmlns="http://schemas.openxmlformats.org/spreadsheetml/2006/main" count="147" uniqueCount="62">
  <si>
    <t>Year</t>
  </si>
  <si>
    <t>Mehr</t>
  </si>
  <si>
    <t>Aban</t>
  </si>
  <si>
    <t>Azar</t>
  </si>
  <si>
    <t>Dey</t>
  </si>
  <si>
    <t>Bahman</t>
  </si>
  <si>
    <t>Esfand</t>
  </si>
  <si>
    <t>Farvardin</t>
  </si>
  <si>
    <t>Ordibehesht</t>
  </si>
  <si>
    <t>Khordad</t>
  </si>
  <si>
    <t>Tir</t>
  </si>
  <si>
    <t>Mordad</t>
  </si>
  <si>
    <t>Shahrivar</t>
  </si>
  <si>
    <t>1361-62</t>
  </si>
  <si>
    <t>1362-63</t>
  </si>
  <si>
    <t>1363-64</t>
  </si>
  <si>
    <t>1364-65</t>
  </si>
  <si>
    <t>1365-66</t>
  </si>
  <si>
    <t>1366-67</t>
  </si>
  <si>
    <t>1367-68</t>
  </si>
  <si>
    <t>1368-69</t>
  </si>
  <si>
    <t>1369-70</t>
  </si>
  <si>
    <t>1370-71</t>
  </si>
  <si>
    <t>1371-72</t>
  </si>
  <si>
    <t>1372-73</t>
  </si>
  <si>
    <t>1373-74</t>
  </si>
  <si>
    <t>1374-75</t>
  </si>
  <si>
    <t>1375-76</t>
  </si>
  <si>
    <t>1376-77</t>
  </si>
  <si>
    <t>1377-78</t>
  </si>
  <si>
    <t>1378-79</t>
  </si>
  <si>
    <t>1379-80</t>
  </si>
  <si>
    <t>1380-81</t>
  </si>
  <si>
    <t>1381-82</t>
  </si>
  <si>
    <t>1382-83</t>
  </si>
  <si>
    <t>1383-84</t>
  </si>
  <si>
    <t>1384-85</t>
  </si>
  <si>
    <t>1385-86</t>
  </si>
  <si>
    <t>1386-87</t>
  </si>
  <si>
    <t>1387-88</t>
  </si>
  <si>
    <t>1388-89</t>
  </si>
  <si>
    <t>1389-90</t>
  </si>
  <si>
    <t>1390-91</t>
  </si>
  <si>
    <t>1391-92</t>
  </si>
  <si>
    <t>1392-93</t>
  </si>
  <si>
    <t>1393-94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</si>
  <si>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</si>
  <si>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</si>
  <si>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</si>
  <si>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</si>
  <si>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</si>
  <si>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</si>
  <si>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</si>
  <si>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</si>
  <si>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</si>
  <si>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</si>
  <si>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</si>
  <si>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</si>
  <si>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1982-1983</t>
  </si>
  <si>
    <t>Date</t>
  </si>
  <si>
    <t>inflow(mcm)</t>
  </si>
  <si>
    <t>goergian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</si>
</sst>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4" fillId="0" borderId="1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0" fillId="0" borderId="0" xfId="0" applyBorder="1"/>
    <xf numFmtId="164" fontId="2" fillId="0" borderId="0" xfId="1" applyNumberFormat="1" applyFont="1" applyFill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 vertical="center"/>
    </xf>
    <xf numFmtId="164" fontId="4" fillId="0" borderId="8" xfId="1" applyNumberFormat="1" applyFont="1" applyFill="1" applyBorder="1" applyAlignment="1">
      <alignment horizontal="center" vertical="center"/>
    </xf>
    <xf numFmtId="164" fontId="4" fillId="2" borderId="9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 vertical="center"/>
    </xf>
    <xf numFmtId="1" fontId="8" fillId="0" borderId="15" xfId="1" applyNumberFormat="1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5" fillId="2" borderId="16" xfId="1" applyNumberFormat="1" applyFont="1" applyFill="1" applyBorder="1" applyAlignment="1">
      <alignment horizontal="center"/>
    </xf>
    <xf numFmtId="164" fontId="5" fillId="2" borderId="17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3" fillId="0" borderId="18" xfId="1" applyNumberFormat="1" applyFont="1" applyFill="1" applyBorder="1" applyAlignment="1">
      <alignment horizontal="center" vertical="center"/>
    </xf>
    <xf numFmtId="164" fontId="5" fillId="0" borderId="19" xfId="1" applyNumberFormat="1" applyFont="1" applyFill="1" applyBorder="1" applyAlignment="1">
      <alignment horizontal="center"/>
    </xf>
    <xf numFmtId="164" fontId="3" fillId="0" borderId="20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5" fillId="2" borderId="19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4" fontId="5" fillId="0" borderId="10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0" xfId="0" applyBorder="1"/>
    <xf numFmtId="0" fontId="0" fillId="0" borderId="14" xfId="0" applyBorder="1" applyAlignment="1">
      <alignment horizontal="center"/>
    </xf>
    <xf numFmtId="164" fontId="5" fillId="0" borderId="15" xfId="1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164" fontId="6" fillId="0" borderId="11" xfId="1" applyNumberFormat="1" applyFont="1" applyFill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Q22" sqref="Q22"/>
    </sheetView>
  </sheetViews>
  <sheetFormatPr defaultRowHeight="15"/>
  <cols>
    <col min="1" max="1" width="12.28515625" bestFit="1" customWidth="1"/>
    <col min="2" max="2" width="7.85546875" bestFit="1" customWidth="1"/>
    <col min="3" max="4" width="10.140625" bestFit="1" customWidth="1"/>
    <col min="5" max="5" width="7.85546875" bestFit="1" customWidth="1"/>
    <col min="6" max="6" width="8.5703125" bestFit="1" customWidth="1"/>
    <col min="7" max="7" width="8.28515625" bestFit="1" customWidth="1"/>
    <col min="8" max="8" width="9.7109375" bestFit="1" customWidth="1"/>
    <col min="9" max="9" width="12" bestFit="1" customWidth="1"/>
    <col min="10" max="10" width="8.7109375" bestFit="1" customWidth="1"/>
    <col min="11" max="11" width="7" bestFit="1" customWidth="1"/>
    <col min="12" max="12" width="7.85546875" bestFit="1" customWidth="1"/>
    <col min="13" max="13" width="10.5703125" bestFit="1" customWidth="1"/>
  </cols>
  <sheetData>
    <row r="1" spans="1:14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4"/>
    </row>
    <row r="2" spans="1:14" ht="15.75" thickBot="1">
      <c r="A2" s="10"/>
      <c r="B2" s="11" t="s">
        <v>46</v>
      </c>
      <c r="C2" s="12" t="s">
        <v>47</v>
      </c>
      <c r="D2" s="12" t="s">
        <v>48</v>
      </c>
      <c r="E2" s="12" t="s">
        <v>49</v>
      </c>
      <c r="F2" s="12" t="s">
        <v>50</v>
      </c>
      <c r="G2" s="12" t="s">
        <v>51</v>
      </c>
      <c r="H2" s="12" t="s">
        <v>52</v>
      </c>
      <c r="I2" s="12" t="s">
        <v>53</v>
      </c>
      <c r="J2" s="12" t="s">
        <v>54</v>
      </c>
      <c r="K2" s="12" t="s">
        <v>55</v>
      </c>
      <c r="L2" s="12" t="s">
        <v>56</v>
      </c>
      <c r="M2" s="13" t="s">
        <v>57</v>
      </c>
      <c r="N2" s="4"/>
    </row>
    <row r="3" spans="1:14" ht="15.75">
      <c r="A3" s="9" t="s">
        <v>13</v>
      </c>
      <c r="B3" s="8">
        <v>228.69952317196808</v>
      </c>
      <c r="C3" s="6">
        <v>428.43197714633658</v>
      </c>
      <c r="D3" s="6">
        <v>275.49481032073879</v>
      </c>
      <c r="E3" s="6">
        <v>390.23217123257916</v>
      </c>
      <c r="F3" s="6">
        <v>345.20054810542081</v>
      </c>
      <c r="G3" s="6">
        <v>516.19226374856635</v>
      </c>
      <c r="H3" s="6">
        <v>1029.9727654651492</v>
      </c>
      <c r="I3" s="6">
        <v>1427.6759584537469</v>
      </c>
      <c r="J3" s="6">
        <v>743.52250990346113</v>
      </c>
      <c r="K3" s="6">
        <v>468.73409394354064</v>
      </c>
      <c r="L3" s="6">
        <v>330.08084443079849</v>
      </c>
      <c r="M3" s="6">
        <v>254.49922258690748</v>
      </c>
      <c r="N3" s="5"/>
    </row>
    <row r="4" spans="1:14" ht="15.75">
      <c r="A4" s="9" t="s">
        <v>58</v>
      </c>
      <c r="B4" s="14">
        <f>B3*(2/3)+C3*(1/3)</f>
        <v>295.27700783009089</v>
      </c>
      <c r="C4" s="14">
        <f t="shared" ref="C4:L4" si="0">C3*(2/3)+D3*(1/3)</f>
        <v>377.45292153780395</v>
      </c>
      <c r="D4" s="14">
        <f t="shared" si="0"/>
        <v>313.74059729135223</v>
      </c>
      <c r="E4" s="14">
        <f t="shared" si="0"/>
        <v>375.22163019019303</v>
      </c>
      <c r="F4" s="14">
        <f t="shared" si="0"/>
        <v>402.19778665313595</v>
      </c>
      <c r="G4" s="14">
        <f t="shared" si="0"/>
        <v>687.45243098742731</v>
      </c>
      <c r="H4" s="14">
        <f t="shared" si="0"/>
        <v>1162.5404964613485</v>
      </c>
      <c r="I4" s="14">
        <f t="shared" si="0"/>
        <v>1199.6248089369849</v>
      </c>
      <c r="J4" s="14">
        <f t="shared" si="0"/>
        <v>651.92637125015426</v>
      </c>
      <c r="K4" s="14">
        <f t="shared" si="0"/>
        <v>422.51634410595989</v>
      </c>
      <c r="L4" s="14">
        <f t="shared" si="0"/>
        <v>304.88697048283484</v>
      </c>
      <c r="M4" s="14">
        <f>M3*(2/3)+B5*(1/3)</f>
        <v>240.21822679550615</v>
      </c>
      <c r="N4" s="5"/>
    </row>
    <row r="5" spans="1:14" ht="15.75">
      <c r="A5" s="9" t="s">
        <v>14</v>
      </c>
      <c r="B5" s="8">
        <v>211.65623521270354</v>
      </c>
      <c r="C5" s="6">
        <v>186.15140729693366</v>
      </c>
      <c r="D5" s="6">
        <v>212.85066546952797</v>
      </c>
      <c r="E5" s="6">
        <v>215.99048400848653</v>
      </c>
      <c r="F5" s="6">
        <v>265.83669826579523</v>
      </c>
      <c r="G5" s="6">
        <v>365.72834669372105</v>
      </c>
      <c r="H5" s="6">
        <v>1234.2867659695853</v>
      </c>
      <c r="I5" s="6">
        <v>696.60928310852125</v>
      </c>
      <c r="J5" s="6">
        <v>390.90106890729203</v>
      </c>
      <c r="K5" s="6">
        <v>267.65944329173135</v>
      </c>
      <c r="L5" s="6">
        <v>216.40543982238646</v>
      </c>
      <c r="M5" s="6">
        <v>184.45996320486896</v>
      </c>
      <c r="N5" s="5"/>
    </row>
    <row r="6" spans="1:14" ht="15.75">
      <c r="A6" s="9"/>
      <c r="B6" s="14">
        <f>B5*(2/3)+C5*(1/3)</f>
        <v>203.1546259074469</v>
      </c>
      <c r="C6" s="14">
        <f t="shared" ref="C6" si="1">C5*(2/3)+D5*(1/3)</f>
        <v>195.05116002113175</v>
      </c>
      <c r="D6" s="14">
        <f t="shared" ref="D6" si="2">D5*(2/3)+E5*(1/3)</f>
        <v>213.89727164918079</v>
      </c>
      <c r="E6" s="14">
        <f t="shared" ref="E6" si="3">E5*(2/3)+F5*(1/3)</f>
        <v>232.60588876092274</v>
      </c>
      <c r="F6" s="14">
        <f t="shared" ref="F6" si="4">F5*(2/3)+G5*(1/3)</f>
        <v>299.13391440843714</v>
      </c>
      <c r="G6" s="14">
        <f t="shared" ref="G6" si="5">G5*(2/3)+H5*(1/3)</f>
        <v>655.2478197856758</v>
      </c>
      <c r="H6" s="14">
        <f t="shared" ref="H6" si="6">H5*(2/3)+I5*(1/3)</f>
        <v>1055.0609383492306</v>
      </c>
      <c r="I6" s="14">
        <f t="shared" ref="I6" si="7">I5*(2/3)+J5*(1/3)</f>
        <v>594.70654504144477</v>
      </c>
      <c r="J6" s="14">
        <f t="shared" ref="J6" si="8">J5*(2/3)+K5*(1/3)</f>
        <v>349.82052703543843</v>
      </c>
      <c r="K6" s="14">
        <f t="shared" ref="K6" si="9">K5*(2/3)+L5*(1/3)</f>
        <v>250.57477546861639</v>
      </c>
      <c r="L6" s="14">
        <f t="shared" ref="L6" si="10">L5*(2/3)+M5*(1/3)</f>
        <v>205.75694761654728</v>
      </c>
      <c r="M6" s="14">
        <f>M5*(2/3)+B7*(1/3)</f>
        <v>183.71988945008877</v>
      </c>
      <c r="N6" s="5"/>
    </row>
    <row r="7" spans="1:14" ht="15.75">
      <c r="A7" s="9" t="s">
        <v>15</v>
      </c>
      <c r="B7" s="8">
        <v>182.23974194052843</v>
      </c>
      <c r="C7" s="6">
        <v>215.44381593613969</v>
      </c>
      <c r="D7" s="6">
        <v>245.69157271545794</v>
      </c>
      <c r="E7" s="6">
        <v>305.87498339354414</v>
      </c>
      <c r="F7" s="6">
        <v>514.28179770140002</v>
      </c>
      <c r="G7" s="6">
        <v>436.22731015114988</v>
      </c>
      <c r="H7" s="6">
        <v>969.4288176850921</v>
      </c>
      <c r="I7" s="6">
        <v>553.53302476388012</v>
      </c>
      <c r="J7" s="6">
        <v>353.7497738199902</v>
      </c>
      <c r="K7" s="6">
        <v>285.07089845342989</v>
      </c>
      <c r="L7" s="6">
        <v>233.75211474601903</v>
      </c>
      <c r="M7" s="6">
        <v>175.15985561730645</v>
      </c>
      <c r="N7" s="5"/>
    </row>
    <row r="8" spans="1:14" ht="15.75">
      <c r="A8" s="9"/>
      <c r="B8" s="14">
        <f>B7*(2/3)+C7*(1/3)</f>
        <v>193.30776660573218</v>
      </c>
      <c r="C8" s="14">
        <f t="shared" ref="C8" si="11">C7*(2/3)+D7*(1/3)</f>
        <v>225.52640152924573</v>
      </c>
      <c r="D8" s="14">
        <f t="shared" ref="D8" si="12">D7*(2/3)+E7*(1/3)</f>
        <v>265.75270960815334</v>
      </c>
      <c r="E8" s="14">
        <f t="shared" ref="E8" si="13">E7*(2/3)+F7*(1/3)</f>
        <v>375.34392149616275</v>
      </c>
      <c r="F8" s="14">
        <f t="shared" ref="F8" si="14">F7*(2/3)+G7*(1/3)</f>
        <v>488.26363518464996</v>
      </c>
      <c r="G8" s="14">
        <f t="shared" ref="G8" si="15">G7*(2/3)+H7*(1/3)</f>
        <v>613.96114599579732</v>
      </c>
      <c r="H8" s="14">
        <f t="shared" ref="H8" si="16">H7*(2/3)+I7*(1/3)</f>
        <v>830.79688671135477</v>
      </c>
      <c r="I8" s="14">
        <f t="shared" ref="I8" si="17">I7*(2/3)+J7*(1/3)</f>
        <v>486.9386077825834</v>
      </c>
      <c r="J8" s="14">
        <f t="shared" ref="J8" si="18">J7*(2/3)+K7*(1/3)</f>
        <v>330.85681536447009</v>
      </c>
      <c r="K8" s="14">
        <f t="shared" ref="K8" si="19">K7*(2/3)+L7*(1/3)</f>
        <v>267.96463721762626</v>
      </c>
      <c r="L8" s="14">
        <f t="shared" ref="L8" si="20">L7*(2/3)+M7*(1/3)</f>
        <v>214.22136170311484</v>
      </c>
      <c r="M8" s="14">
        <f>M7*(2/3)+B9*(1/3)</f>
        <v>176.91551282823727</v>
      </c>
      <c r="N8" s="5"/>
    </row>
    <row r="9" spans="1:14" ht="15.75">
      <c r="A9" s="9" t="s">
        <v>16</v>
      </c>
      <c r="B9" s="8">
        <v>180.42682725009897</v>
      </c>
      <c r="C9" s="6">
        <v>170.89611006464585</v>
      </c>
      <c r="D9" s="6">
        <v>343.95707476520028</v>
      </c>
      <c r="E9" s="6">
        <v>290.27063692340295</v>
      </c>
      <c r="F9" s="6">
        <v>302.41214125820522</v>
      </c>
      <c r="G9" s="6">
        <v>450.09177895000397</v>
      </c>
      <c r="H9" s="6">
        <v>1325.5659840114267</v>
      </c>
      <c r="I9" s="6">
        <v>1750.8232767302873</v>
      </c>
      <c r="J9" s="6">
        <v>872.09845983578623</v>
      </c>
      <c r="K9" s="6">
        <v>651.02002734016833</v>
      </c>
      <c r="L9" s="6">
        <v>426.61602860532798</v>
      </c>
      <c r="M9" s="6">
        <v>310.90530644859695</v>
      </c>
      <c r="N9" s="5"/>
    </row>
    <row r="10" spans="1:14" ht="15.75">
      <c r="A10" s="9"/>
      <c r="B10" s="14">
        <f>B9*(2/3)+C9*(1/3)</f>
        <v>177.2499215216146</v>
      </c>
      <c r="C10" s="14">
        <f t="shared" ref="C10" si="21">C9*(2/3)+D9*(1/3)</f>
        <v>228.58309829816397</v>
      </c>
      <c r="D10" s="14">
        <f t="shared" ref="D10" si="22">D9*(2/3)+E9*(1/3)</f>
        <v>326.06159548460118</v>
      </c>
      <c r="E10" s="14">
        <f t="shared" ref="E10" si="23">E9*(2/3)+F9*(1/3)</f>
        <v>294.31780503500369</v>
      </c>
      <c r="F10" s="14">
        <f t="shared" ref="F10" si="24">F9*(2/3)+G9*(1/3)</f>
        <v>351.63868715547147</v>
      </c>
      <c r="G10" s="14">
        <f t="shared" ref="G10" si="25">G9*(2/3)+H9*(1/3)</f>
        <v>741.91651397047826</v>
      </c>
      <c r="H10" s="14">
        <f t="shared" ref="H10" si="26">H9*(2/3)+I9*(1/3)</f>
        <v>1467.3184149177137</v>
      </c>
      <c r="I10" s="14">
        <f t="shared" ref="I10" si="27">I9*(2/3)+J9*(1/3)</f>
        <v>1457.9150044321202</v>
      </c>
      <c r="J10" s="14">
        <f t="shared" ref="J10" si="28">J9*(2/3)+K9*(1/3)</f>
        <v>798.40564900391348</v>
      </c>
      <c r="K10" s="14">
        <f t="shared" ref="K10" si="29">K9*(2/3)+L9*(1/3)</f>
        <v>576.21869442855484</v>
      </c>
      <c r="L10" s="14">
        <f t="shared" ref="L10" si="30">L9*(2/3)+M9*(1/3)</f>
        <v>388.0457878864176</v>
      </c>
      <c r="M10" s="14">
        <f>M9*(2/3)+B11*(1/3)</f>
        <v>288.01874332738913</v>
      </c>
      <c r="N10" s="5"/>
    </row>
    <row r="11" spans="1:14" ht="15.75">
      <c r="A11" s="9" t="s">
        <v>17</v>
      </c>
      <c r="B11" s="8">
        <v>242.24561708497347</v>
      </c>
      <c r="C11" s="6">
        <v>229.31414352563417</v>
      </c>
      <c r="D11" s="6">
        <v>631.38914491409253</v>
      </c>
      <c r="E11" s="6">
        <v>589.71667276049709</v>
      </c>
      <c r="F11" s="6">
        <v>479.7515947255107</v>
      </c>
      <c r="G11" s="6">
        <v>1101.1487291427809</v>
      </c>
      <c r="H11" s="6">
        <v>1409.0264373558132</v>
      </c>
      <c r="I11" s="6">
        <v>1663.1470916468606</v>
      </c>
      <c r="J11" s="6">
        <v>890.21018057499111</v>
      </c>
      <c r="K11" s="6">
        <v>737.77498416032938</v>
      </c>
      <c r="L11" s="6">
        <v>475.47080863034</v>
      </c>
      <c r="M11" s="6">
        <v>304.62350783394112</v>
      </c>
      <c r="N11" s="5"/>
    </row>
    <row r="12" spans="1:14" ht="15.75">
      <c r="A12" s="9"/>
      <c r="B12" s="14">
        <f>B11*(2/3)+C11*(1/3)</f>
        <v>237.93512589852702</v>
      </c>
      <c r="C12" s="14">
        <f t="shared" ref="C12" si="31">C11*(2/3)+D11*(1/3)</f>
        <v>363.3391439884536</v>
      </c>
      <c r="D12" s="14">
        <f t="shared" ref="D12" si="32">D11*(2/3)+E11*(1/3)</f>
        <v>617.49832086289405</v>
      </c>
      <c r="E12" s="14">
        <f t="shared" ref="E12" si="33">E11*(2/3)+F11*(1/3)</f>
        <v>553.06164674883496</v>
      </c>
      <c r="F12" s="14">
        <f t="shared" ref="F12" si="34">F11*(2/3)+G11*(1/3)</f>
        <v>686.88397286460076</v>
      </c>
      <c r="G12" s="14">
        <f t="shared" ref="G12" si="35">G11*(2/3)+H11*(1/3)</f>
        <v>1203.7746318804584</v>
      </c>
      <c r="H12" s="14">
        <f t="shared" ref="H12" si="36">H11*(2/3)+I11*(1/3)</f>
        <v>1493.7333221194956</v>
      </c>
      <c r="I12" s="14">
        <f t="shared" ref="I12" si="37">I11*(2/3)+J11*(1/3)</f>
        <v>1405.501454622904</v>
      </c>
      <c r="J12" s="14">
        <f t="shared" ref="J12" si="38">J11*(2/3)+K11*(1/3)</f>
        <v>839.39844843677054</v>
      </c>
      <c r="K12" s="14">
        <f t="shared" ref="K12" si="39">K11*(2/3)+L11*(1/3)</f>
        <v>650.34025898366622</v>
      </c>
      <c r="L12" s="14">
        <f t="shared" ref="L12" si="40">L11*(2/3)+M11*(1/3)</f>
        <v>418.52170836487369</v>
      </c>
      <c r="M12" s="14">
        <f>M11*(2/3)+B13*(1/3)</f>
        <v>290.3531297542346</v>
      </c>
      <c r="N12" s="5"/>
    </row>
    <row r="13" spans="1:14" ht="15.75">
      <c r="A13" s="9" t="s">
        <v>18</v>
      </c>
      <c r="B13" s="8">
        <v>261.81237359482157</v>
      </c>
      <c r="C13" s="6">
        <v>442.65761111875781</v>
      </c>
      <c r="D13" s="6">
        <v>256.79267483262515</v>
      </c>
      <c r="E13" s="6">
        <v>588.29398718479513</v>
      </c>
      <c r="F13" s="6">
        <v>558.15204119065402</v>
      </c>
      <c r="G13" s="6">
        <v>1593.5225775272477</v>
      </c>
      <c r="H13" s="6">
        <v>1199.7949407930057</v>
      </c>
      <c r="I13" s="6">
        <v>1068.8838886594235</v>
      </c>
      <c r="J13" s="6">
        <v>672.51906434945056</v>
      </c>
      <c r="K13" s="6">
        <v>469.73130811852661</v>
      </c>
      <c r="L13" s="6">
        <v>334.46171723264854</v>
      </c>
      <c r="M13" s="6">
        <v>233.40641401048725</v>
      </c>
      <c r="N13" s="5"/>
    </row>
    <row r="14" spans="1:14" ht="15.75">
      <c r="A14" s="9"/>
      <c r="B14" s="14">
        <f>B13*(2/3)+C13*(1/3)</f>
        <v>322.09411943613361</v>
      </c>
      <c r="C14" s="14">
        <f t="shared" ref="C14" si="41">C13*(2/3)+D13*(1/3)</f>
        <v>380.70263235671359</v>
      </c>
      <c r="D14" s="14">
        <f t="shared" ref="D14" si="42">D13*(2/3)+E13*(1/3)</f>
        <v>367.29311228334848</v>
      </c>
      <c r="E14" s="14">
        <f t="shared" ref="E14" si="43">E13*(2/3)+F13*(1/3)</f>
        <v>578.24667185341468</v>
      </c>
      <c r="F14" s="14">
        <f t="shared" ref="F14" si="44">F13*(2/3)+G13*(1/3)</f>
        <v>903.2755533028519</v>
      </c>
      <c r="G14" s="14">
        <f t="shared" ref="G14" si="45">G13*(2/3)+H13*(1/3)</f>
        <v>1462.2800319491671</v>
      </c>
      <c r="H14" s="14">
        <f t="shared" ref="H14" si="46">H13*(2/3)+I13*(1/3)</f>
        <v>1156.157923415145</v>
      </c>
      <c r="I14" s="14">
        <f t="shared" ref="I14" si="47">I13*(2/3)+J13*(1/3)</f>
        <v>936.76228055609909</v>
      </c>
      <c r="J14" s="14">
        <f t="shared" ref="J14" si="48">J13*(2/3)+K13*(1/3)</f>
        <v>604.92314560580917</v>
      </c>
      <c r="K14" s="14">
        <f t="shared" ref="K14" si="49">K13*(2/3)+L13*(1/3)</f>
        <v>424.64144448990055</v>
      </c>
      <c r="L14" s="14">
        <f t="shared" ref="L14" si="50">L13*(2/3)+M13*(1/3)</f>
        <v>300.77661615859472</v>
      </c>
      <c r="M14" s="14">
        <f>M13*(2/3)+B15*(1/3)</f>
        <v>233.9392221868269</v>
      </c>
      <c r="N14" s="5"/>
    </row>
    <row r="15" spans="1:14" ht="15.75">
      <c r="A15" s="9" t="s">
        <v>19</v>
      </c>
      <c r="B15" s="8">
        <v>235.00483853950621</v>
      </c>
      <c r="C15" s="6">
        <v>294.36459862427893</v>
      </c>
      <c r="D15" s="6">
        <v>289.53655040665643</v>
      </c>
      <c r="E15" s="6">
        <v>354.69634044527038</v>
      </c>
      <c r="F15" s="6">
        <v>310.07563951440795</v>
      </c>
      <c r="G15" s="6">
        <v>771.71432882560066</v>
      </c>
      <c r="H15" s="6">
        <v>1039.8741071770223</v>
      </c>
      <c r="I15" s="6">
        <v>966.8040860624759</v>
      </c>
      <c r="J15" s="6">
        <v>571.1990647161648</v>
      </c>
      <c r="K15" s="6">
        <v>364.83918348771272</v>
      </c>
      <c r="L15" s="6">
        <v>266.08480871430754</v>
      </c>
      <c r="M15" s="6">
        <v>216.47144940275354</v>
      </c>
      <c r="N15" s="5"/>
    </row>
    <row r="16" spans="1:14" ht="15.75">
      <c r="A16" s="9"/>
      <c r="B16" s="14">
        <f>B15*(2/3)+C15*(1/3)</f>
        <v>254.79142523443045</v>
      </c>
      <c r="C16" s="14">
        <f t="shared" ref="C16" si="51">C15*(2/3)+D15*(1/3)</f>
        <v>292.75524921840474</v>
      </c>
      <c r="D16" s="14">
        <f t="shared" ref="D16" si="52">D15*(2/3)+E15*(1/3)</f>
        <v>311.25648041952775</v>
      </c>
      <c r="E16" s="14">
        <f t="shared" ref="E16" si="53">E15*(2/3)+F15*(1/3)</f>
        <v>339.8227734683162</v>
      </c>
      <c r="F16" s="14">
        <f t="shared" ref="F16" si="54">F15*(2/3)+G15*(1/3)</f>
        <v>463.95520261813886</v>
      </c>
      <c r="G16" s="14">
        <f t="shared" ref="G16" si="55">G15*(2/3)+H15*(1/3)</f>
        <v>861.10092160940781</v>
      </c>
      <c r="H16" s="14">
        <f t="shared" ref="H16" si="56">H15*(2/3)+I15*(1/3)</f>
        <v>1015.5174334721735</v>
      </c>
      <c r="I16" s="14">
        <f t="shared" ref="I16" si="57">I15*(2/3)+J15*(1/3)</f>
        <v>834.93574561370542</v>
      </c>
      <c r="J16" s="14">
        <f t="shared" ref="J16" si="58">J15*(2/3)+K15*(1/3)</f>
        <v>502.41243764001405</v>
      </c>
      <c r="K16" s="14">
        <f t="shared" ref="K16" si="59">K15*(2/3)+L15*(1/3)</f>
        <v>331.92105856324429</v>
      </c>
      <c r="L16" s="14">
        <f t="shared" ref="L16" si="60">L15*(2/3)+M15*(1/3)</f>
        <v>249.54702227712286</v>
      </c>
      <c r="M16" s="14">
        <f>M15*(2/3)+B17*(1/3)</f>
        <v>205.38223780041653</v>
      </c>
      <c r="N16" s="5"/>
    </row>
    <row r="17" spans="1:14" ht="15.75">
      <c r="A17" s="9" t="s">
        <v>20</v>
      </c>
      <c r="B17" s="8">
        <v>183.20381459574264</v>
      </c>
      <c r="C17" s="6">
        <v>336.16575075258203</v>
      </c>
      <c r="D17" s="6">
        <v>645.88237928567128</v>
      </c>
      <c r="E17" s="6">
        <v>457.8494889227029</v>
      </c>
      <c r="F17" s="6">
        <v>466.33764231319446</v>
      </c>
      <c r="G17" s="6">
        <v>893.20563053545038</v>
      </c>
      <c r="H17" s="6">
        <v>946.72158275215452</v>
      </c>
      <c r="I17" s="6">
        <v>873.38466677856411</v>
      </c>
      <c r="J17" s="6">
        <v>531.19489179283289</v>
      </c>
      <c r="K17" s="6">
        <v>382.16714765307734</v>
      </c>
      <c r="L17" s="6">
        <v>301.56169982706649</v>
      </c>
      <c r="M17" s="6">
        <v>237.65318235238834</v>
      </c>
      <c r="N17" s="5"/>
    </row>
    <row r="18" spans="1:14" ht="15.75">
      <c r="A18" s="9"/>
      <c r="B18" s="14">
        <f>B17*(2/3)+C17*(1/3)</f>
        <v>234.19112664802242</v>
      </c>
      <c r="C18" s="14">
        <f t="shared" ref="C18" si="61">C17*(2/3)+D17*(1/3)</f>
        <v>439.40462693027843</v>
      </c>
      <c r="D18" s="14">
        <f t="shared" ref="D18" si="62">D17*(2/3)+E17*(1/3)</f>
        <v>583.20474916468174</v>
      </c>
      <c r="E18" s="14">
        <f t="shared" ref="E18" si="63">E17*(2/3)+F17*(1/3)</f>
        <v>460.67887338620005</v>
      </c>
      <c r="F18" s="14">
        <f t="shared" ref="F18" si="64">F17*(2/3)+G17*(1/3)</f>
        <v>608.62697172061303</v>
      </c>
      <c r="G18" s="14">
        <f t="shared" ref="G18" si="65">G17*(2/3)+H17*(1/3)</f>
        <v>911.04428127435176</v>
      </c>
      <c r="H18" s="14">
        <f t="shared" ref="H18" si="66">H17*(2/3)+I17*(1/3)</f>
        <v>922.27594409429094</v>
      </c>
      <c r="I18" s="14">
        <f t="shared" ref="I18" si="67">I17*(2/3)+J17*(1/3)</f>
        <v>759.32140844998696</v>
      </c>
      <c r="J18" s="14">
        <f t="shared" ref="J18" si="68">J17*(2/3)+K17*(1/3)</f>
        <v>481.51897707958102</v>
      </c>
      <c r="K18" s="14">
        <f t="shared" ref="K18" si="69">K17*(2/3)+L17*(1/3)</f>
        <v>355.29866504440702</v>
      </c>
      <c r="L18" s="14">
        <f t="shared" ref="L18" si="70">L17*(2/3)+M17*(1/3)</f>
        <v>280.25886066884038</v>
      </c>
      <c r="M18" s="14">
        <f>M17*(2/3)+B19*(1/3)</f>
        <v>223.41021299359338</v>
      </c>
      <c r="N18" s="5"/>
    </row>
    <row r="19" spans="1:14" ht="15.75">
      <c r="A19" s="9" t="s">
        <v>21</v>
      </c>
      <c r="B19" s="8">
        <v>194.9242742760035</v>
      </c>
      <c r="C19" s="6">
        <v>179.39642551304496</v>
      </c>
      <c r="D19" s="6">
        <v>170.26498413293263</v>
      </c>
      <c r="E19" s="6">
        <v>216.3298530924823</v>
      </c>
      <c r="F19" s="6">
        <v>325.8225523021498</v>
      </c>
      <c r="G19" s="6">
        <v>676.72728643126504</v>
      </c>
      <c r="H19" s="6">
        <v>1571.5810718173991</v>
      </c>
      <c r="I19" s="6">
        <v>771.60791285992002</v>
      </c>
      <c r="J19" s="6">
        <v>387.3674523112619</v>
      </c>
      <c r="K19" s="6">
        <v>280.56849261452714</v>
      </c>
      <c r="L19" s="6">
        <v>228.85453217388746</v>
      </c>
      <c r="M19" s="6">
        <v>192.16082090452062</v>
      </c>
      <c r="N19" s="5"/>
    </row>
    <row r="20" spans="1:14" ht="15.75">
      <c r="A20" s="9"/>
      <c r="B20" s="14">
        <f>B19*(2/3)+C19*(1/3)</f>
        <v>189.74832468835064</v>
      </c>
      <c r="C20" s="14">
        <f t="shared" ref="C20" si="71">C19*(2/3)+D19*(1/3)</f>
        <v>176.35261171967417</v>
      </c>
      <c r="D20" s="14">
        <f t="shared" ref="D20" si="72">D19*(2/3)+E19*(1/3)</f>
        <v>185.61994045278252</v>
      </c>
      <c r="E20" s="14">
        <f t="shared" ref="E20" si="73">E19*(2/3)+F19*(1/3)</f>
        <v>252.82741949570479</v>
      </c>
      <c r="F20" s="14">
        <f t="shared" ref="F20" si="74">F19*(2/3)+G19*(1/3)</f>
        <v>442.79079701185486</v>
      </c>
      <c r="G20" s="14">
        <f t="shared" ref="G20" si="75">G19*(2/3)+H19*(1/3)</f>
        <v>975.01188155997636</v>
      </c>
      <c r="H20" s="14">
        <f t="shared" ref="H20" si="76">H19*(2/3)+I19*(1/3)</f>
        <v>1304.923352164906</v>
      </c>
      <c r="I20" s="14">
        <f t="shared" ref="I20" si="77">I19*(2/3)+J19*(1/3)</f>
        <v>643.52775934370061</v>
      </c>
      <c r="J20" s="14">
        <f t="shared" ref="J20" si="78">J19*(2/3)+K19*(1/3)</f>
        <v>351.76779907901692</v>
      </c>
      <c r="K20" s="14">
        <f t="shared" ref="K20" si="79">K19*(2/3)+L19*(1/3)</f>
        <v>263.33050580098057</v>
      </c>
      <c r="L20" s="14">
        <f t="shared" ref="L20" si="80">L19*(2/3)+M19*(1/3)</f>
        <v>216.62329508409852</v>
      </c>
      <c r="M20" s="14">
        <f>M19*(2/3)+B21*(1/3)</f>
        <v>196.83678238009048</v>
      </c>
      <c r="N20" s="5"/>
    </row>
    <row r="21" spans="1:14" ht="15.75">
      <c r="A21" s="9" t="s">
        <v>22</v>
      </c>
      <c r="B21" s="8">
        <v>206.18870533123018</v>
      </c>
      <c r="C21" s="6">
        <v>172.431811202494</v>
      </c>
      <c r="D21" s="6">
        <v>757.75669815640413</v>
      </c>
      <c r="E21" s="6">
        <v>390.46786819910596</v>
      </c>
      <c r="F21" s="6">
        <v>343.38217940562856</v>
      </c>
      <c r="G21" s="6">
        <v>931.48116266604848</v>
      </c>
      <c r="H21" s="6">
        <v>1570.5310807094156</v>
      </c>
      <c r="I21" s="6">
        <v>2021.8711165731477</v>
      </c>
      <c r="J21" s="6">
        <v>1166.9379903394579</v>
      </c>
      <c r="K21" s="6">
        <v>732.1016937962645</v>
      </c>
      <c r="L21" s="6">
        <v>460.25147657444768</v>
      </c>
      <c r="M21" s="6">
        <v>314.45471335697499</v>
      </c>
      <c r="N21" s="5"/>
    </row>
    <row r="22" spans="1:14" ht="15.75">
      <c r="A22" s="9"/>
      <c r="B22" s="14">
        <f>B21*(2/3)+C21*(1/3)</f>
        <v>194.93640728831809</v>
      </c>
      <c r="C22" s="14">
        <f t="shared" ref="C22" si="81">C21*(2/3)+D21*(1/3)</f>
        <v>367.5401068537974</v>
      </c>
      <c r="D22" s="14">
        <f t="shared" ref="D22" si="82">D21*(2/3)+E21*(1/3)</f>
        <v>635.32708817063804</v>
      </c>
      <c r="E22" s="14">
        <f t="shared" ref="E22" si="83">E21*(2/3)+F21*(1/3)</f>
        <v>374.77263860128016</v>
      </c>
      <c r="F22" s="14">
        <f t="shared" ref="F22" si="84">F21*(2/3)+G21*(1/3)</f>
        <v>539.41517382576853</v>
      </c>
      <c r="G22" s="14">
        <f t="shared" ref="G22" si="85">G21*(2/3)+H21*(1/3)</f>
        <v>1144.4978020138374</v>
      </c>
      <c r="H22" s="14">
        <f t="shared" ref="H22" si="86">H21*(2/3)+I21*(1/3)</f>
        <v>1720.9777593306594</v>
      </c>
      <c r="I22" s="14">
        <f t="shared" ref="I22" si="87">I21*(2/3)+J21*(1/3)</f>
        <v>1736.8934078285843</v>
      </c>
      <c r="J22" s="14">
        <f t="shared" ref="J22" si="88">J21*(2/3)+K21*(1/3)</f>
        <v>1021.9925581583934</v>
      </c>
      <c r="K22" s="14">
        <f t="shared" ref="K22" si="89">K21*(2/3)+L21*(1/3)</f>
        <v>641.48495472232548</v>
      </c>
      <c r="L22" s="14">
        <f t="shared" ref="L22" si="90">L21*(2/3)+M21*(1/3)</f>
        <v>411.65255550195673</v>
      </c>
      <c r="M22" s="14">
        <f>M21*(2/3)+B23*(1/3)</f>
        <v>299.00074991848373</v>
      </c>
      <c r="N22" s="5"/>
    </row>
    <row r="23" spans="1:14" ht="15.75">
      <c r="A23" s="9" t="s">
        <v>23</v>
      </c>
      <c r="B23" s="8">
        <v>268.09282304150116</v>
      </c>
      <c r="C23" s="6">
        <v>274.81472287801461</v>
      </c>
      <c r="D23" s="6">
        <v>452.34989833853814</v>
      </c>
      <c r="E23" s="6">
        <v>942.96594639700731</v>
      </c>
      <c r="F23" s="6">
        <v>746.22745603954843</v>
      </c>
      <c r="G23" s="6">
        <v>2262.9381145615253</v>
      </c>
      <c r="H23" s="6">
        <v>1793.6424082431099</v>
      </c>
      <c r="I23" s="6">
        <v>2341.535403516642</v>
      </c>
      <c r="J23" s="6">
        <v>1330.7630162809041</v>
      </c>
      <c r="K23" s="6">
        <v>943.38146443575567</v>
      </c>
      <c r="L23" s="6">
        <v>669.16993191386291</v>
      </c>
      <c r="M23" s="6">
        <v>473.72598591131828</v>
      </c>
      <c r="N23" s="5"/>
    </row>
    <row r="24" spans="1:14" ht="15.75">
      <c r="A24" s="9"/>
      <c r="B24" s="14">
        <f>B23*(2/3)+C23*(1/3)</f>
        <v>270.333456320339</v>
      </c>
      <c r="C24" s="14">
        <f t="shared" ref="C24" si="91">C23*(2/3)+D23*(1/3)</f>
        <v>333.99311469818906</v>
      </c>
      <c r="D24" s="14">
        <f t="shared" ref="D24" si="92">D23*(2/3)+E23*(1/3)</f>
        <v>615.88858102469453</v>
      </c>
      <c r="E24" s="14">
        <f t="shared" ref="E24" si="93">E23*(2/3)+F23*(1/3)</f>
        <v>877.38644961118757</v>
      </c>
      <c r="F24" s="14">
        <f t="shared" ref="F24" si="94">F23*(2/3)+G23*(1/3)</f>
        <v>1251.797675546874</v>
      </c>
      <c r="G24" s="14">
        <f t="shared" ref="G24" si="95">G23*(2/3)+H23*(1/3)</f>
        <v>2106.506212455387</v>
      </c>
      <c r="H24" s="14">
        <f t="shared" ref="H24" si="96">H23*(2/3)+I23*(1/3)</f>
        <v>1976.2734066676203</v>
      </c>
      <c r="I24" s="14">
        <f t="shared" ref="I24" si="97">I23*(2/3)+J23*(1/3)</f>
        <v>2004.6112744380625</v>
      </c>
      <c r="J24" s="14">
        <f t="shared" ref="J24" si="98">J23*(2/3)+K23*(1/3)</f>
        <v>1201.6358323325212</v>
      </c>
      <c r="K24" s="14">
        <f t="shared" ref="K24" si="99">K23*(2/3)+L23*(1/3)</f>
        <v>851.97762026179134</v>
      </c>
      <c r="L24" s="14">
        <f t="shared" ref="L24" si="100">L23*(2/3)+M23*(1/3)</f>
        <v>604.02194991301462</v>
      </c>
      <c r="M24" s="14">
        <f>M23*(2/3)+B25*(1/3)</f>
        <v>435.13260417717555</v>
      </c>
      <c r="N24" s="5"/>
    </row>
    <row r="25" spans="1:14" ht="15.75">
      <c r="A25" s="9" t="s">
        <v>24</v>
      </c>
      <c r="B25" s="8">
        <v>357.94584070889016</v>
      </c>
      <c r="C25" s="6">
        <v>424.96563755419294</v>
      </c>
      <c r="D25" s="6">
        <v>403.92039830066335</v>
      </c>
      <c r="E25" s="6">
        <v>441.03416848208298</v>
      </c>
      <c r="F25" s="6">
        <v>576.21156909498006</v>
      </c>
      <c r="G25" s="6">
        <v>537.99010676308023</v>
      </c>
      <c r="H25" s="6">
        <v>786.14888914960784</v>
      </c>
      <c r="I25" s="6">
        <v>665.84241909134107</v>
      </c>
      <c r="J25" s="6">
        <v>397.35271160132447</v>
      </c>
      <c r="K25" s="6">
        <v>292.85500951727272</v>
      </c>
      <c r="L25" s="6">
        <v>244.54758510593464</v>
      </c>
      <c r="M25" s="6">
        <v>195.86389314858749</v>
      </c>
      <c r="N25" s="5"/>
    </row>
    <row r="26" spans="1:14" ht="15.75">
      <c r="A26" s="9"/>
      <c r="B26" s="14">
        <f>B25*(2/3)+C25*(1/3)</f>
        <v>380.28577299065773</v>
      </c>
      <c r="C26" s="14">
        <f t="shared" ref="C26" si="101">C25*(2/3)+D25*(1/3)</f>
        <v>417.95055780301641</v>
      </c>
      <c r="D26" s="14">
        <f t="shared" ref="D26" si="102">D25*(2/3)+E25*(1/3)</f>
        <v>416.29165502780319</v>
      </c>
      <c r="E26" s="14">
        <f t="shared" ref="E26" si="103">E25*(2/3)+F25*(1/3)</f>
        <v>486.09330201971528</v>
      </c>
      <c r="F26" s="14">
        <f t="shared" ref="F26" si="104">F25*(2/3)+G25*(1/3)</f>
        <v>563.47108165101338</v>
      </c>
      <c r="G26" s="14">
        <f t="shared" ref="G26" si="105">G25*(2/3)+H25*(1/3)</f>
        <v>620.70970089192269</v>
      </c>
      <c r="H26" s="14">
        <f t="shared" ref="H26" si="106">H25*(2/3)+I25*(1/3)</f>
        <v>746.04673246351888</v>
      </c>
      <c r="I26" s="14">
        <f t="shared" ref="I26" si="107">I25*(2/3)+J25*(1/3)</f>
        <v>576.34584992800217</v>
      </c>
      <c r="J26" s="14">
        <f t="shared" ref="J26" si="108">J25*(2/3)+K25*(1/3)</f>
        <v>362.52014423997383</v>
      </c>
      <c r="K26" s="14">
        <f t="shared" ref="K26" si="109">K25*(2/3)+L25*(1/3)</f>
        <v>276.75253471349333</v>
      </c>
      <c r="L26" s="14">
        <f t="shared" ref="L26" si="110">L25*(2/3)+M25*(1/3)</f>
        <v>228.31968778681892</v>
      </c>
      <c r="M26" s="14">
        <f>M25*(2/3)+B27*(1/3)</f>
        <v>194.14776241644608</v>
      </c>
      <c r="N26" s="5"/>
    </row>
    <row r="27" spans="1:14" ht="15.75">
      <c r="A27" s="9" t="s">
        <v>25</v>
      </c>
      <c r="B27" s="8">
        <v>190.71550095216327</v>
      </c>
      <c r="C27" s="6">
        <v>689.09459365491364</v>
      </c>
      <c r="D27" s="6">
        <v>1264.3939189736525</v>
      </c>
      <c r="E27" s="6">
        <v>584.11226241120005</v>
      </c>
      <c r="F27" s="6">
        <v>663.55774757722168</v>
      </c>
      <c r="G27" s="6">
        <v>663.61147815994536</v>
      </c>
      <c r="H27" s="6">
        <v>901.32863937293178</v>
      </c>
      <c r="I27" s="6">
        <v>962.01590019257003</v>
      </c>
      <c r="J27" s="6">
        <v>668.41758899372985</v>
      </c>
      <c r="K27" s="6">
        <v>473.04005252524371</v>
      </c>
      <c r="L27" s="6">
        <v>362.85626635765004</v>
      </c>
      <c r="M27" s="6">
        <v>295.88203553914764</v>
      </c>
      <c r="N27" s="5"/>
    </row>
    <row r="28" spans="1:14" ht="15.75">
      <c r="A28" s="9"/>
      <c r="B28" s="14">
        <f>B27*(2/3)+C27*(1/3)</f>
        <v>356.84186518641337</v>
      </c>
      <c r="C28" s="14">
        <f t="shared" ref="C28" si="111">C27*(2/3)+D27*(1/3)</f>
        <v>880.86103542782655</v>
      </c>
      <c r="D28" s="14">
        <f t="shared" ref="D28" si="112">D27*(2/3)+E27*(1/3)</f>
        <v>1037.6333667861684</v>
      </c>
      <c r="E28" s="14">
        <f t="shared" ref="E28" si="113">E27*(2/3)+F27*(1/3)</f>
        <v>610.59409079987381</v>
      </c>
      <c r="F28" s="14">
        <f t="shared" ref="F28" si="114">F27*(2/3)+G27*(1/3)</f>
        <v>663.57565777146283</v>
      </c>
      <c r="G28" s="14">
        <f t="shared" ref="G28" si="115">G27*(2/3)+H27*(1/3)</f>
        <v>742.85053189760742</v>
      </c>
      <c r="H28" s="14">
        <f t="shared" ref="H28" si="116">H27*(2/3)+I27*(1/3)</f>
        <v>921.55772631281116</v>
      </c>
      <c r="I28" s="14">
        <f t="shared" ref="I28" si="117">I27*(2/3)+J27*(1/3)</f>
        <v>864.14979645962319</v>
      </c>
      <c r="J28" s="14">
        <f t="shared" ref="J28" si="118">J27*(2/3)+K27*(1/3)</f>
        <v>603.29174350423443</v>
      </c>
      <c r="K28" s="14">
        <f t="shared" ref="K28" si="119">K27*(2/3)+L27*(1/3)</f>
        <v>436.31212380271245</v>
      </c>
      <c r="L28" s="14">
        <f t="shared" ref="L28" si="120">L27*(2/3)+M27*(1/3)</f>
        <v>340.53152275148256</v>
      </c>
      <c r="M28" s="14">
        <f>M27*(2/3)+B29*(1/3)</f>
        <v>268.92485984622846</v>
      </c>
      <c r="N28" s="5"/>
    </row>
    <row r="29" spans="1:14" ht="15.75">
      <c r="A29" s="9" t="s">
        <v>26</v>
      </c>
      <c r="B29" s="8">
        <v>215.0105084603901</v>
      </c>
      <c r="C29" s="6">
        <v>197.33868268738763</v>
      </c>
      <c r="D29" s="6">
        <v>197.82841323710633</v>
      </c>
      <c r="E29" s="6">
        <v>234.173801370013</v>
      </c>
      <c r="F29" s="6">
        <v>380.42009668876017</v>
      </c>
      <c r="G29" s="6">
        <v>843.5731398305785</v>
      </c>
      <c r="H29" s="6">
        <v>1567.4485906246643</v>
      </c>
      <c r="I29" s="6">
        <v>1330.6297119087646</v>
      </c>
      <c r="J29" s="6">
        <v>718.08655186628266</v>
      </c>
      <c r="K29" s="6">
        <v>454.48277073299448</v>
      </c>
      <c r="L29" s="6">
        <v>312.02059765078025</v>
      </c>
      <c r="M29" s="6">
        <v>227.48241869471605</v>
      </c>
      <c r="N29" s="5"/>
    </row>
    <row r="30" spans="1:14" ht="15.75">
      <c r="A30" s="9"/>
      <c r="B30" s="14">
        <f>B29*(2/3)+C29*(1/3)</f>
        <v>209.11989986938926</v>
      </c>
      <c r="C30" s="14">
        <f t="shared" ref="C30" si="121">C29*(2/3)+D29*(1/3)</f>
        <v>197.50192620396052</v>
      </c>
      <c r="D30" s="14">
        <f t="shared" ref="D30" si="122">D29*(2/3)+E29*(1/3)</f>
        <v>209.94354261474189</v>
      </c>
      <c r="E30" s="14">
        <f t="shared" ref="E30" si="123">E29*(2/3)+F29*(1/3)</f>
        <v>282.92256647626203</v>
      </c>
      <c r="F30" s="14">
        <f t="shared" ref="F30" si="124">F29*(2/3)+G29*(1/3)</f>
        <v>534.80444440269957</v>
      </c>
      <c r="G30" s="14">
        <f t="shared" ref="G30" si="125">G29*(2/3)+H29*(1/3)</f>
        <v>1084.8649567619404</v>
      </c>
      <c r="H30" s="14">
        <f t="shared" ref="H30" si="126">H29*(2/3)+I29*(1/3)</f>
        <v>1488.508964386031</v>
      </c>
      <c r="I30" s="14">
        <f t="shared" ref="I30" si="127">I29*(2/3)+J29*(1/3)</f>
        <v>1126.4486585612706</v>
      </c>
      <c r="J30" s="14">
        <f t="shared" ref="J30" si="128">J29*(2/3)+K29*(1/3)</f>
        <v>630.21862482185327</v>
      </c>
      <c r="K30" s="14">
        <f t="shared" ref="K30" si="129">K29*(2/3)+L29*(1/3)</f>
        <v>406.9953797055897</v>
      </c>
      <c r="L30" s="14">
        <f t="shared" ref="L30" si="130">L29*(2/3)+M29*(1/3)</f>
        <v>283.84120466542549</v>
      </c>
      <c r="M30" s="14">
        <f>M29*(2/3)+B31*(1/3)</f>
        <v>223.20980444299892</v>
      </c>
      <c r="N30" s="5"/>
    </row>
    <row r="31" spans="1:14" ht="15.75">
      <c r="A31" s="9" t="s">
        <v>27</v>
      </c>
      <c r="B31" s="8">
        <v>214.66457593956471</v>
      </c>
      <c r="C31" s="6">
        <v>187.82036541017439</v>
      </c>
      <c r="D31" s="6">
        <v>205.35149865460087</v>
      </c>
      <c r="E31" s="6">
        <v>240.01504859915968</v>
      </c>
      <c r="F31" s="6">
        <v>210.35238711497055</v>
      </c>
      <c r="G31" s="6">
        <v>318.91007058166787</v>
      </c>
      <c r="H31" s="6">
        <v>994.86238945361151</v>
      </c>
      <c r="I31" s="6">
        <v>984.42929890843118</v>
      </c>
      <c r="J31" s="6">
        <v>551.53213598624984</v>
      </c>
      <c r="K31" s="6">
        <v>310.99827857794423</v>
      </c>
      <c r="L31" s="6">
        <v>222.6753984980551</v>
      </c>
      <c r="M31" s="6">
        <v>170.92945277022741</v>
      </c>
      <c r="N31" s="5"/>
    </row>
    <row r="32" spans="1:14" ht="15.75">
      <c r="A32" s="9"/>
      <c r="B32" s="14">
        <f>B31*(2/3)+C31*(1/3)</f>
        <v>205.71650576310125</v>
      </c>
      <c r="C32" s="14">
        <f t="shared" ref="C32" si="131">C31*(2/3)+D31*(1/3)</f>
        <v>193.66407649164989</v>
      </c>
      <c r="D32" s="14">
        <f t="shared" ref="D32" si="132">D31*(2/3)+E31*(1/3)</f>
        <v>216.90601530278713</v>
      </c>
      <c r="E32" s="14">
        <f t="shared" ref="E32" si="133">E31*(2/3)+F31*(1/3)</f>
        <v>230.12749477109662</v>
      </c>
      <c r="F32" s="14">
        <f t="shared" ref="F32" si="134">F31*(2/3)+G31*(1/3)</f>
        <v>246.53828160386962</v>
      </c>
      <c r="G32" s="14">
        <f t="shared" ref="G32" si="135">G31*(2/3)+H31*(1/3)</f>
        <v>544.22751020564908</v>
      </c>
      <c r="H32" s="14">
        <f t="shared" ref="H32" si="136">H31*(2/3)+I31*(1/3)</f>
        <v>991.38469260521799</v>
      </c>
      <c r="I32" s="14">
        <f t="shared" ref="I32" si="137">I31*(2/3)+J31*(1/3)</f>
        <v>840.13024460103725</v>
      </c>
      <c r="J32" s="14">
        <f t="shared" ref="J32" si="138">J31*(2/3)+K31*(1/3)</f>
        <v>471.3541835168146</v>
      </c>
      <c r="K32" s="14">
        <f t="shared" ref="K32" si="139">K31*(2/3)+L31*(1/3)</f>
        <v>281.55731855131455</v>
      </c>
      <c r="L32" s="14">
        <f t="shared" ref="L32" si="140">L31*(2/3)+M31*(1/3)</f>
        <v>205.42674992211255</v>
      </c>
      <c r="M32" s="14">
        <f>M31*(2/3)+B33*(1/3)</f>
        <v>169.49706539860577</v>
      </c>
      <c r="N32" s="5"/>
    </row>
    <row r="33" spans="1:14" ht="15.75">
      <c r="A33" s="9" t="s">
        <v>28</v>
      </c>
      <c r="B33" s="8">
        <v>166.63229065536254</v>
      </c>
      <c r="C33" s="6">
        <v>194.93497910576207</v>
      </c>
      <c r="D33" s="6">
        <v>197.13086797601841</v>
      </c>
      <c r="E33" s="6">
        <v>307.54708718977241</v>
      </c>
      <c r="F33" s="6">
        <v>757.43833074013901</v>
      </c>
      <c r="G33" s="6">
        <v>984.58587482315716</v>
      </c>
      <c r="H33" s="6">
        <v>2035.2467371257289</v>
      </c>
      <c r="I33" s="6">
        <v>1022.293505630775</v>
      </c>
      <c r="J33" s="6">
        <v>522.98886911410113</v>
      </c>
      <c r="K33" s="6">
        <v>412.36304609903164</v>
      </c>
      <c r="L33" s="6">
        <v>318.04665169441421</v>
      </c>
      <c r="M33" s="6">
        <v>222.37437859866708</v>
      </c>
      <c r="N33" s="5"/>
    </row>
    <row r="34" spans="1:14" ht="15.75">
      <c r="A34" s="9"/>
      <c r="B34" s="14">
        <f>B33*(2/3)+C33*(1/3)</f>
        <v>176.06652013882905</v>
      </c>
      <c r="C34" s="14">
        <f t="shared" ref="C34" si="141">C33*(2/3)+D33*(1/3)</f>
        <v>195.66694206251415</v>
      </c>
      <c r="D34" s="14">
        <f t="shared" ref="D34" si="142">D33*(2/3)+E33*(1/3)</f>
        <v>233.93627438060304</v>
      </c>
      <c r="E34" s="14">
        <f t="shared" ref="E34" si="143">E33*(2/3)+F33*(1/3)</f>
        <v>457.51083503989457</v>
      </c>
      <c r="F34" s="14">
        <f t="shared" ref="F34" si="144">F33*(2/3)+G33*(1/3)</f>
        <v>833.15417876781169</v>
      </c>
      <c r="G34" s="14">
        <f t="shared" ref="G34" si="145">G33*(2/3)+H33*(1/3)</f>
        <v>1334.8061622573478</v>
      </c>
      <c r="H34" s="14">
        <f t="shared" ref="H34" si="146">H33*(2/3)+I33*(1/3)</f>
        <v>1697.5956599607443</v>
      </c>
      <c r="I34" s="14">
        <f t="shared" ref="I34" si="147">I33*(2/3)+J33*(1/3)</f>
        <v>855.85862679188369</v>
      </c>
      <c r="J34" s="14">
        <f t="shared" ref="J34" si="148">J33*(2/3)+K33*(1/3)</f>
        <v>486.11359477574462</v>
      </c>
      <c r="K34" s="14">
        <f t="shared" ref="K34" si="149">K33*(2/3)+L33*(1/3)</f>
        <v>380.92424796415912</v>
      </c>
      <c r="L34" s="14">
        <f t="shared" ref="L34" si="150">L33*(2/3)+M33*(1/3)</f>
        <v>286.15589399583178</v>
      </c>
      <c r="M34" s="14">
        <f>M33*(2/3)+B35*(1/3)</f>
        <v>200.65085268846462</v>
      </c>
      <c r="N34" s="5"/>
    </row>
    <row r="35" spans="1:14" ht="15.75">
      <c r="A35" s="9" t="s">
        <v>29</v>
      </c>
      <c r="B35" s="8">
        <v>157.2038008680598</v>
      </c>
      <c r="C35" s="6">
        <v>174.58579633899862</v>
      </c>
      <c r="D35" s="6">
        <v>169.01809431849125</v>
      </c>
      <c r="E35" s="6">
        <v>300.80481399400151</v>
      </c>
      <c r="F35" s="6">
        <v>335.36924021958475</v>
      </c>
      <c r="G35" s="6">
        <v>744.79275339434321</v>
      </c>
      <c r="H35" s="6">
        <v>892.23304320061334</v>
      </c>
      <c r="I35" s="6">
        <v>577.40808205905319</v>
      </c>
      <c r="J35" s="6">
        <v>310.28206295207752</v>
      </c>
      <c r="K35" s="6">
        <v>209.14674208845005</v>
      </c>
      <c r="L35" s="6">
        <v>155.42230449527622</v>
      </c>
      <c r="M35" s="6">
        <v>130.29347962109156</v>
      </c>
      <c r="N35" s="5"/>
    </row>
    <row r="36" spans="1:14" ht="15.75">
      <c r="A36" s="9"/>
      <c r="B36" s="14">
        <f>B35*(2/3)+C35*(1/3)</f>
        <v>162.99779935837273</v>
      </c>
      <c r="C36" s="14">
        <f t="shared" ref="C36" si="151">C35*(2/3)+D35*(1/3)</f>
        <v>172.72989566549614</v>
      </c>
      <c r="D36" s="14">
        <f t="shared" ref="D36" si="152">D35*(2/3)+E35*(1/3)</f>
        <v>212.94700087699465</v>
      </c>
      <c r="E36" s="14">
        <f t="shared" ref="E36" si="153">E35*(2/3)+F35*(1/3)</f>
        <v>312.32628940252926</v>
      </c>
      <c r="F36" s="14">
        <f t="shared" ref="F36" si="154">F35*(2/3)+G35*(1/3)</f>
        <v>471.84374461117091</v>
      </c>
      <c r="G36" s="14">
        <f t="shared" ref="G36" si="155">G35*(2/3)+H35*(1/3)</f>
        <v>793.93951666309988</v>
      </c>
      <c r="H36" s="14">
        <f t="shared" ref="H36" si="156">H35*(2/3)+I35*(1/3)</f>
        <v>787.29138948675984</v>
      </c>
      <c r="I36" s="14">
        <f t="shared" ref="I36" si="157">I35*(2/3)+J35*(1/3)</f>
        <v>488.36607569006128</v>
      </c>
      <c r="J36" s="14">
        <f t="shared" ref="J36" si="158">J35*(2/3)+K35*(1/3)</f>
        <v>276.57028933086838</v>
      </c>
      <c r="K36" s="14">
        <f t="shared" ref="K36" si="159">K35*(2/3)+L35*(1/3)</f>
        <v>191.23859622405877</v>
      </c>
      <c r="L36" s="14">
        <f t="shared" ref="L36" si="160">L35*(2/3)+M35*(1/3)</f>
        <v>147.04602953721468</v>
      </c>
      <c r="M36" s="14">
        <f>M35*(2/3)+B37*(1/3)</f>
        <v>129.56705713579393</v>
      </c>
      <c r="N36" s="5"/>
    </row>
    <row r="37" spans="1:14" ht="15.75">
      <c r="A37" s="9" t="s">
        <v>30</v>
      </c>
      <c r="B37" s="8">
        <v>128.11421216519872</v>
      </c>
      <c r="C37" s="6">
        <v>146.68121206464721</v>
      </c>
      <c r="D37" s="6">
        <v>169.02015235090528</v>
      </c>
      <c r="E37" s="6">
        <v>205.65128578832585</v>
      </c>
      <c r="F37" s="6">
        <v>273.8475375990464</v>
      </c>
      <c r="G37" s="6">
        <v>376.86051639764094</v>
      </c>
      <c r="H37" s="6">
        <v>733.25809499612706</v>
      </c>
      <c r="I37" s="6">
        <v>414.46921056640429</v>
      </c>
      <c r="J37" s="6">
        <v>177.98993825011695</v>
      </c>
      <c r="K37" s="6">
        <v>152.52566156681226</v>
      </c>
      <c r="L37" s="6">
        <v>137.38206281099988</v>
      </c>
      <c r="M37" s="6">
        <v>118.16173331983731</v>
      </c>
      <c r="N37" s="5"/>
    </row>
    <row r="38" spans="1:14" ht="15.75">
      <c r="A38" s="9"/>
      <c r="B38" s="14">
        <f>B37*(2/3)+C37*(1/3)</f>
        <v>134.30321213168156</v>
      </c>
      <c r="C38" s="14">
        <f t="shared" ref="C38" si="161">C37*(2/3)+D37*(1/3)</f>
        <v>154.1275254933999</v>
      </c>
      <c r="D38" s="14">
        <f t="shared" ref="D38" si="162">D37*(2/3)+E37*(1/3)</f>
        <v>181.2305301633788</v>
      </c>
      <c r="E38" s="14">
        <f t="shared" ref="E38" si="163">E37*(2/3)+F37*(1/3)</f>
        <v>228.38336972523268</v>
      </c>
      <c r="F38" s="14">
        <f t="shared" ref="F38" si="164">F37*(2/3)+G37*(1/3)</f>
        <v>308.1851971985779</v>
      </c>
      <c r="G38" s="14">
        <f t="shared" ref="G38" si="165">G37*(2/3)+H37*(1/3)</f>
        <v>495.65970926380294</v>
      </c>
      <c r="H38" s="14">
        <f t="shared" ref="H38" si="166">H37*(2/3)+I37*(1/3)</f>
        <v>626.99513351955272</v>
      </c>
      <c r="I38" s="14">
        <f t="shared" ref="I38" si="167">I37*(2/3)+J37*(1/3)</f>
        <v>335.64278646097517</v>
      </c>
      <c r="J38" s="14">
        <f t="shared" ref="J38" si="168">J37*(2/3)+K37*(1/3)</f>
        <v>169.50184602234873</v>
      </c>
      <c r="K38" s="14">
        <f t="shared" ref="K38" si="169">K37*(2/3)+L37*(1/3)</f>
        <v>147.47779531487481</v>
      </c>
      <c r="L38" s="14">
        <f t="shared" ref="L38" si="170">L37*(2/3)+M37*(1/3)</f>
        <v>130.97528631394567</v>
      </c>
      <c r="M38" s="14">
        <f>M37*(2/3)+B39*(1/3)</f>
        <v>120.54225620035044</v>
      </c>
      <c r="N38" s="5"/>
    </row>
    <row r="39" spans="1:14" ht="15.75">
      <c r="A39" s="9" t="s">
        <v>31</v>
      </c>
      <c r="B39" s="8">
        <v>125.30330196137672</v>
      </c>
      <c r="C39" s="6">
        <v>126.63074262624642</v>
      </c>
      <c r="D39" s="6">
        <v>195.83113883770454</v>
      </c>
      <c r="E39" s="6">
        <v>230.12443118682475</v>
      </c>
      <c r="F39" s="6">
        <v>190.88799853132682</v>
      </c>
      <c r="G39" s="6">
        <v>418.38200079219149</v>
      </c>
      <c r="H39" s="6">
        <v>665.91663553997432</v>
      </c>
      <c r="I39" s="6">
        <v>381.30608362742578</v>
      </c>
      <c r="J39" s="6">
        <v>161.08164038715159</v>
      </c>
      <c r="K39" s="6">
        <v>113.93325532032816</v>
      </c>
      <c r="L39" s="6">
        <v>96.413266841554531</v>
      </c>
      <c r="M39" s="6">
        <v>84.716674800234415</v>
      </c>
      <c r="N39" s="5"/>
    </row>
    <row r="40" spans="1:14" ht="15.75">
      <c r="A40" s="9"/>
      <c r="B40" s="14">
        <f>B39*(2/3)+C39*(1/3)</f>
        <v>125.74578218299993</v>
      </c>
      <c r="C40" s="14">
        <f t="shared" ref="C40" si="171">C39*(2/3)+D39*(1/3)</f>
        <v>149.69754136339913</v>
      </c>
      <c r="D40" s="14">
        <f t="shared" ref="D40" si="172">D39*(2/3)+E39*(1/3)</f>
        <v>207.26223628741127</v>
      </c>
      <c r="E40" s="14">
        <f t="shared" ref="E40" si="173">E39*(2/3)+F39*(1/3)</f>
        <v>217.04562030165874</v>
      </c>
      <c r="F40" s="14">
        <f t="shared" ref="F40" si="174">F39*(2/3)+G39*(1/3)</f>
        <v>266.71933261828167</v>
      </c>
      <c r="G40" s="14">
        <f t="shared" ref="G40" si="175">G39*(2/3)+H39*(1/3)</f>
        <v>500.89354570811906</v>
      </c>
      <c r="H40" s="14">
        <f t="shared" ref="H40" si="176">H39*(2/3)+I39*(1/3)</f>
        <v>571.04645156912477</v>
      </c>
      <c r="I40" s="14">
        <f t="shared" ref="I40" si="177">I39*(2/3)+J39*(1/3)</f>
        <v>307.89793588066772</v>
      </c>
      <c r="J40" s="14">
        <f t="shared" ref="J40" si="178">J39*(2/3)+K39*(1/3)</f>
        <v>145.36551203154377</v>
      </c>
      <c r="K40" s="14">
        <f t="shared" ref="K40" si="179">K39*(2/3)+L39*(1/3)</f>
        <v>108.09325916073695</v>
      </c>
      <c r="L40" s="14">
        <f t="shared" ref="L40" si="180">L39*(2/3)+M39*(1/3)</f>
        <v>92.514402827781154</v>
      </c>
      <c r="M40" s="14">
        <f>M39*(2/3)+B41*(1/3)</f>
        <v>92.081263742823666</v>
      </c>
      <c r="N40" s="5"/>
    </row>
    <row r="41" spans="1:14" ht="15.75">
      <c r="A41" s="9" t="s">
        <v>32</v>
      </c>
      <c r="B41" s="8">
        <v>106.81044162800217</v>
      </c>
      <c r="C41" s="6">
        <v>110.12298861480934</v>
      </c>
      <c r="D41" s="6">
        <v>815.35371951326329</v>
      </c>
      <c r="E41" s="6">
        <v>940.79667873543633</v>
      </c>
      <c r="F41" s="6">
        <v>472.22932719494713</v>
      </c>
      <c r="G41" s="6">
        <v>526.12023929997474</v>
      </c>
      <c r="H41" s="6">
        <v>1447.7201416496919</v>
      </c>
      <c r="I41" s="6">
        <v>1095.2576053357868</v>
      </c>
      <c r="J41" s="6">
        <v>627.28019263962528</v>
      </c>
      <c r="K41" s="6">
        <v>430.62791871622323</v>
      </c>
      <c r="L41" s="6">
        <v>303.98212872163469</v>
      </c>
      <c r="M41" s="6">
        <v>225.56677559935554</v>
      </c>
      <c r="N41" s="5"/>
    </row>
    <row r="42" spans="1:14" ht="15.75">
      <c r="A42" s="9"/>
      <c r="B42" s="14">
        <f>B41*(2/3)+C41*(1/3)</f>
        <v>107.91462395693787</v>
      </c>
      <c r="C42" s="14">
        <f t="shared" ref="C42" si="181">C41*(2/3)+D41*(1/3)</f>
        <v>345.19989891429395</v>
      </c>
      <c r="D42" s="14">
        <f t="shared" ref="D42" si="182">D41*(2/3)+E41*(1/3)</f>
        <v>857.16803925398756</v>
      </c>
      <c r="E42" s="14">
        <f t="shared" ref="E42" si="183">E41*(2/3)+F41*(1/3)</f>
        <v>784.60756155527315</v>
      </c>
      <c r="F42" s="14">
        <f t="shared" ref="F42" si="184">F41*(2/3)+G41*(1/3)</f>
        <v>490.19296456328965</v>
      </c>
      <c r="G42" s="14">
        <f t="shared" ref="G42" si="185">G41*(2/3)+H41*(1/3)</f>
        <v>833.32020674988041</v>
      </c>
      <c r="H42" s="14">
        <f t="shared" ref="H42" si="186">H41*(2/3)+I41*(1/3)</f>
        <v>1330.2326295450566</v>
      </c>
      <c r="I42" s="14">
        <f t="shared" ref="I42" si="187">I41*(2/3)+J41*(1/3)</f>
        <v>939.26513443706619</v>
      </c>
      <c r="J42" s="14">
        <f t="shared" ref="J42" si="188">J41*(2/3)+K41*(1/3)</f>
        <v>561.7294346651579</v>
      </c>
      <c r="K42" s="14">
        <f t="shared" ref="K42" si="189">K41*(2/3)+L41*(1/3)</f>
        <v>388.41265538469366</v>
      </c>
      <c r="L42" s="14">
        <f t="shared" ref="L42" si="190">L41*(2/3)+M41*(1/3)</f>
        <v>277.84367768087498</v>
      </c>
      <c r="M42" s="14">
        <f>M41*(2/3)+B43*(1/3)</f>
        <v>208.28871779283463</v>
      </c>
      <c r="N42" s="5"/>
    </row>
    <row r="43" spans="1:14" ht="15.75">
      <c r="A43" s="9" t="s">
        <v>33</v>
      </c>
      <c r="B43" s="8">
        <v>173.73260217979291</v>
      </c>
      <c r="C43" s="6">
        <v>160.97711132269868</v>
      </c>
      <c r="D43" s="6">
        <v>396.64894450224926</v>
      </c>
      <c r="E43" s="6">
        <v>245.23941689466054</v>
      </c>
      <c r="F43" s="6">
        <v>445.19588901283907</v>
      </c>
      <c r="G43" s="6">
        <v>794.49981659849186</v>
      </c>
      <c r="H43" s="6">
        <v>1277.414673296998</v>
      </c>
      <c r="I43" s="6">
        <v>1202.9363812975407</v>
      </c>
      <c r="J43" s="6">
        <v>583.0453571077785</v>
      </c>
      <c r="K43" s="6">
        <v>420.48608283568592</v>
      </c>
      <c r="L43" s="6">
        <v>278.38933548389946</v>
      </c>
      <c r="M43" s="6">
        <v>195.65082044818939</v>
      </c>
      <c r="N43" s="5"/>
    </row>
    <row r="44" spans="1:14" ht="15.75">
      <c r="A44" s="9"/>
      <c r="B44" s="14">
        <f>B43*(2/3)+C43*(1/3)</f>
        <v>169.4807718940948</v>
      </c>
      <c r="C44" s="14">
        <f t="shared" ref="C44" si="191">C43*(2/3)+D43*(1/3)</f>
        <v>239.53438904921552</v>
      </c>
      <c r="D44" s="14">
        <f t="shared" ref="D44" si="192">D43*(2/3)+E43*(1/3)</f>
        <v>346.17910196638633</v>
      </c>
      <c r="E44" s="14">
        <f t="shared" ref="E44" si="193">E43*(2/3)+F43*(1/3)</f>
        <v>311.89157426738666</v>
      </c>
      <c r="F44" s="14">
        <f t="shared" ref="F44" si="194">F43*(2/3)+G43*(1/3)</f>
        <v>561.63053154138993</v>
      </c>
      <c r="G44" s="14">
        <f t="shared" ref="G44" si="195">G43*(2/3)+H43*(1/3)</f>
        <v>955.47143549799387</v>
      </c>
      <c r="H44" s="14">
        <f t="shared" ref="H44" si="196">H43*(2/3)+I43*(1/3)</f>
        <v>1252.5885759638454</v>
      </c>
      <c r="I44" s="14">
        <f t="shared" ref="I44" si="197">I43*(2/3)+J43*(1/3)</f>
        <v>996.30603990095324</v>
      </c>
      <c r="J44" s="14">
        <f t="shared" ref="J44" si="198">J43*(2/3)+K43*(1/3)</f>
        <v>528.85893235041431</v>
      </c>
      <c r="K44" s="14">
        <f t="shared" ref="K44" si="199">K43*(2/3)+L43*(1/3)</f>
        <v>373.12050038509039</v>
      </c>
      <c r="L44" s="14">
        <f t="shared" ref="L44" si="200">L43*(2/3)+M43*(1/3)</f>
        <v>250.80983047199609</v>
      </c>
      <c r="M44" s="14">
        <f>M43*(2/3)+B45*(1/3)</f>
        <v>183.59800296162396</v>
      </c>
      <c r="N44" s="5"/>
    </row>
    <row r="45" spans="1:14" ht="15.75">
      <c r="A45" s="9" t="s">
        <v>34</v>
      </c>
      <c r="B45" s="8">
        <v>159.49236798849313</v>
      </c>
      <c r="C45" s="6">
        <v>150.1060317092508</v>
      </c>
      <c r="D45" s="6">
        <v>227.75069517423708</v>
      </c>
      <c r="E45" s="6">
        <v>648.27093508549274</v>
      </c>
      <c r="F45" s="6">
        <v>569.90028915861876</v>
      </c>
      <c r="G45" s="6">
        <v>670.0976891871203</v>
      </c>
      <c r="H45" s="6">
        <v>1020.3915624307158</v>
      </c>
      <c r="I45" s="6">
        <v>1065.0013610816777</v>
      </c>
      <c r="J45" s="6">
        <v>482.67535476243734</v>
      </c>
      <c r="K45" s="6">
        <v>357.10619381331264</v>
      </c>
      <c r="L45" s="6">
        <v>256.09724179701891</v>
      </c>
      <c r="M45" s="6">
        <v>202.76205162198846</v>
      </c>
      <c r="N45" s="5"/>
    </row>
    <row r="46" spans="1:14" ht="15.75">
      <c r="A46" s="9"/>
      <c r="B46" s="14">
        <f>B45*(2/3)+C45*(1/3)</f>
        <v>156.3635892287457</v>
      </c>
      <c r="C46" s="14">
        <f t="shared" ref="C46" si="201">C45*(2/3)+D45*(1/3)</f>
        <v>175.98758619757956</v>
      </c>
      <c r="D46" s="14">
        <f t="shared" ref="D46" si="202">D45*(2/3)+E45*(1/3)</f>
        <v>367.92410847798897</v>
      </c>
      <c r="E46" s="14">
        <f t="shared" ref="E46" si="203">E45*(2/3)+F45*(1/3)</f>
        <v>622.14738644320141</v>
      </c>
      <c r="F46" s="14">
        <f t="shared" ref="F46" si="204">F45*(2/3)+G45*(1/3)</f>
        <v>603.29942250145257</v>
      </c>
      <c r="G46" s="14">
        <f t="shared" ref="G46" si="205">G45*(2/3)+H45*(1/3)</f>
        <v>786.86231360165209</v>
      </c>
      <c r="H46" s="14">
        <f t="shared" ref="H46" si="206">H45*(2/3)+I45*(1/3)</f>
        <v>1035.2614953143698</v>
      </c>
      <c r="I46" s="14">
        <f t="shared" ref="I46" si="207">I45*(2/3)+J45*(1/3)</f>
        <v>870.89269230859759</v>
      </c>
      <c r="J46" s="14">
        <f t="shared" ref="J46" si="208">J45*(2/3)+K45*(1/3)</f>
        <v>440.81896777939573</v>
      </c>
      <c r="K46" s="14">
        <f t="shared" ref="K46" si="209">K45*(2/3)+L45*(1/3)</f>
        <v>323.43654314121471</v>
      </c>
      <c r="L46" s="14">
        <f t="shared" ref="L46" si="210">L45*(2/3)+M45*(1/3)</f>
        <v>238.31884507200874</v>
      </c>
      <c r="M46" s="14">
        <f>M45*(2/3)+B47*(1/3)</f>
        <v>189.97043905665211</v>
      </c>
      <c r="N46" s="5"/>
    </row>
    <row r="47" spans="1:14" ht="15.75">
      <c r="A47" s="9" t="s">
        <v>35</v>
      </c>
      <c r="B47" s="8">
        <v>164.38721392597947</v>
      </c>
      <c r="C47" s="6">
        <v>159.28971179542916</v>
      </c>
      <c r="D47" s="6">
        <v>345.10335970698219</v>
      </c>
      <c r="E47" s="6">
        <v>299.65460336964196</v>
      </c>
      <c r="F47" s="6">
        <v>364.07864951688725</v>
      </c>
      <c r="G47" s="6">
        <v>1167.4758127886216</v>
      </c>
      <c r="H47" s="6">
        <v>1103.5962381974628</v>
      </c>
      <c r="I47" s="6">
        <v>827.34601548064711</v>
      </c>
      <c r="J47" s="6">
        <v>518.88394255823391</v>
      </c>
      <c r="K47" s="6">
        <v>418.46304678018782</v>
      </c>
      <c r="L47" s="6">
        <v>292.06252960401139</v>
      </c>
      <c r="M47" s="6">
        <v>199.45500546209308</v>
      </c>
      <c r="N47" s="5"/>
    </row>
    <row r="48" spans="1:14" ht="15.75">
      <c r="A48" s="9"/>
      <c r="B48" s="14">
        <f>B47*(2/3)+C47*(1/3)</f>
        <v>162.68804654912935</v>
      </c>
      <c r="C48" s="14">
        <f t="shared" ref="C48" si="211">C47*(2/3)+D47*(1/3)</f>
        <v>221.2275944326135</v>
      </c>
      <c r="D48" s="14">
        <f t="shared" ref="D48" si="212">D47*(2/3)+E47*(1/3)</f>
        <v>329.95377426120206</v>
      </c>
      <c r="E48" s="14">
        <f t="shared" ref="E48" si="213">E47*(2/3)+F47*(1/3)</f>
        <v>321.12928541872373</v>
      </c>
      <c r="F48" s="14">
        <f t="shared" ref="F48" si="214">F47*(2/3)+G47*(1/3)</f>
        <v>631.87770394079871</v>
      </c>
      <c r="G48" s="14">
        <f t="shared" ref="G48" si="215">G47*(2/3)+H47*(1/3)</f>
        <v>1146.1826212582353</v>
      </c>
      <c r="H48" s="14">
        <f t="shared" ref="H48" si="216">H47*(2/3)+I47*(1/3)</f>
        <v>1011.5128306251909</v>
      </c>
      <c r="I48" s="14">
        <f t="shared" ref="I48" si="217">I47*(2/3)+J47*(1/3)</f>
        <v>724.52532450650938</v>
      </c>
      <c r="J48" s="14">
        <f t="shared" ref="J48" si="218">J47*(2/3)+K47*(1/3)</f>
        <v>485.41031063221851</v>
      </c>
      <c r="K48" s="14">
        <f t="shared" ref="K48" si="219">K47*(2/3)+L47*(1/3)</f>
        <v>376.32954105479564</v>
      </c>
      <c r="L48" s="14">
        <f t="shared" ref="L48" si="220">L47*(2/3)+M47*(1/3)</f>
        <v>261.19335489003862</v>
      </c>
      <c r="M48" s="14">
        <f>M47*(2/3)+B49*(1/3)</f>
        <v>191.07194405146578</v>
      </c>
      <c r="N48" s="5"/>
    </row>
    <row r="49" spans="1:14" ht="15.75">
      <c r="A49" s="9" t="s">
        <v>36</v>
      </c>
      <c r="B49" s="8">
        <v>174.30582123021122</v>
      </c>
      <c r="C49" s="6">
        <v>188.37944073281415</v>
      </c>
      <c r="D49" s="6">
        <v>203.99561396081347</v>
      </c>
      <c r="E49" s="6">
        <v>518.19212386933089</v>
      </c>
      <c r="F49" s="6">
        <v>1432.3067828759538</v>
      </c>
      <c r="G49" s="6">
        <v>984.31696587445845</v>
      </c>
      <c r="H49" s="6">
        <v>1378.3054800872815</v>
      </c>
      <c r="I49" s="6">
        <v>1122.3464948884221</v>
      </c>
      <c r="J49" s="6">
        <v>690.66265925220193</v>
      </c>
      <c r="K49" s="6">
        <v>447.59229425102069</v>
      </c>
      <c r="L49" s="6">
        <v>328.61680541361761</v>
      </c>
      <c r="M49" s="6">
        <v>228.35744097354456</v>
      </c>
      <c r="N49" s="5"/>
    </row>
    <row r="50" spans="1:14" ht="15.75">
      <c r="A50" s="9"/>
      <c r="B50" s="14">
        <f>B49*(2/3)+C49*(1/3)</f>
        <v>178.99702773107884</v>
      </c>
      <c r="C50" s="14">
        <f t="shared" ref="C50" si="221">C49*(2/3)+D49*(1/3)</f>
        <v>193.58483180881393</v>
      </c>
      <c r="D50" s="14">
        <f t="shared" ref="D50" si="222">D49*(2/3)+E49*(1/3)</f>
        <v>308.72778393031922</v>
      </c>
      <c r="E50" s="14">
        <f t="shared" ref="E50" si="223">E49*(2/3)+F49*(1/3)</f>
        <v>822.89701020487178</v>
      </c>
      <c r="F50" s="14">
        <f t="shared" ref="F50" si="224">F49*(2/3)+G49*(1/3)</f>
        <v>1282.9768438754552</v>
      </c>
      <c r="G50" s="14">
        <f t="shared" ref="G50" si="225">G49*(2/3)+H49*(1/3)</f>
        <v>1115.646470612066</v>
      </c>
      <c r="H50" s="14">
        <f t="shared" ref="H50" si="226">H49*(2/3)+I49*(1/3)</f>
        <v>1292.9858183543283</v>
      </c>
      <c r="I50" s="14">
        <f t="shared" ref="I50" si="227">I49*(2/3)+J49*(1/3)</f>
        <v>978.45188300968198</v>
      </c>
      <c r="J50" s="14">
        <f t="shared" ref="J50" si="228">J49*(2/3)+K49*(1/3)</f>
        <v>609.63920425180822</v>
      </c>
      <c r="K50" s="14">
        <f t="shared" ref="K50" si="229">K49*(2/3)+L49*(1/3)</f>
        <v>407.93379797188629</v>
      </c>
      <c r="L50" s="14">
        <f t="shared" ref="L50" si="230">L49*(2/3)+M49*(1/3)</f>
        <v>295.19701726692654</v>
      </c>
      <c r="M50" s="14">
        <f>M49*(2/3)+B51*(1/3)</f>
        <v>217.29247594454031</v>
      </c>
      <c r="N50" s="5"/>
    </row>
    <row r="51" spans="1:14" ht="15.75">
      <c r="A51" s="9" t="s">
        <v>37</v>
      </c>
      <c r="B51" s="8">
        <v>195.16254588653189</v>
      </c>
      <c r="C51" s="6">
        <v>250.36636599925095</v>
      </c>
      <c r="D51" s="6">
        <v>229.83862206216835</v>
      </c>
      <c r="E51" s="6">
        <v>232.43957004426622</v>
      </c>
      <c r="F51" s="6">
        <v>383.05203691306906</v>
      </c>
      <c r="G51" s="6">
        <v>664.09938218399611</v>
      </c>
      <c r="H51" s="6">
        <v>1503.0251178016397</v>
      </c>
      <c r="I51" s="6">
        <v>1128.0433591029903</v>
      </c>
      <c r="J51" s="6">
        <v>520.88489481450438</v>
      </c>
      <c r="K51" s="6">
        <v>358.67370728259914</v>
      </c>
      <c r="L51" s="6">
        <v>233.34994858654611</v>
      </c>
      <c r="M51" s="6">
        <v>195.88062861044352</v>
      </c>
      <c r="N51" s="5"/>
    </row>
    <row r="52" spans="1:14" ht="15.75">
      <c r="A52" s="9"/>
      <c r="B52" s="14">
        <f>B51*(2/3)+C51*(1/3)</f>
        <v>213.56381925743824</v>
      </c>
      <c r="C52" s="14">
        <f t="shared" ref="C52" si="231">C51*(2/3)+D51*(1/3)</f>
        <v>243.52378468689008</v>
      </c>
      <c r="D52" s="14">
        <f t="shared" ref="D52" si="232">D51*(2/3)+E51*(1/3)</f>
        <v>230.70560472286763</v>
      </c>
      <c r="E52" s="14">
        <f t="shared" ref="E52" si="233">E51*(2/3)+F51*(1/3)</f>
        <v>282.64372566720044</v>
      </c>
      <c r="F52" s="14">
        <f t="shared" ref="F52" si="234">F51*(2/3)+G51*(1/3)</f>
        <v>476.73448533671137</v>
      </c>
      <c r="G52" s="14">
        <f t="shared" ref="G52" si="235">G51*(2/3)+H51*(1/3)</f>
        <v>943.74129405654389</v>
      </c>
      <c r="H52" s="14">
        <f t="shared" ref="H52" si="236">H51*(2/3)+I51*(1/3)</f>
        <v>1378.0311982354231</v>
      </c>
      <c r="I52" s="14">
        <f t="shared" ref="I52" si="237">I51*(2/3)+J51*(1/3)</f>
        <v>925.65720434016157</v>
      </c>
      <c r="J52" s="14">
        <f t="shared" ref="J52" si="238">J51*(2/3)+K51*(1/3)</f>
        <v>466.81449897053596</v>
      </c>
      <c r="K52" s="14">
        <f t="shared" ref="K52" si="239">K51*(2/3)+L51*(1/3)</f>
        <v>316.89912105058147</v>
      </c>
      <c r="L52" s="14">
        <f t="shared" ref="L52" si="240">L51*(2/3)+M51*(1/3)</f>
        <v>220.86017526117857</v>
      </c>
      <c r="M52" s="14">
        <f>M51*(2/3)+B53*(1/3)</f>
        <v>189.45049614443522</v>
      </c>
      <c r="N52" s="5"/>
    </row>
    <row r="53" spans="1:14" ht="15.75">
      <c r="A53" s="9" t="s">
        <v>38</v>
      </c>
      <c r="B53" s="8">
        <v>176.5902312124187</v>
      </c>
      <c r="C53" s="6">
        <v>170.00226865342231</v>
      </c>
      <c r="D53" s="6">
        <v>367.89758587165056</v>
      </c>
      <c r="E53" s="6">
        <v>246.83082770754547</v>
      </c>
      <c r="F53" s="6">
        <v>251.87374395091436</v>
      </c>
      <c r="G53" s="6">
        <v>439.10149129542481</v>
      </c>
      <c r="H53" s="6">
        <v>440.98616670003645</v>
      </c>
      <c r="I53" s="6">
        <v>289.04348548790847</v>
      </c>
      <c r="J53" s="6">
        <v>143.67226394135184</v>
      </c>
      <c r="K53" s="6">
        <v>136.17763010469798</v>
      </c>
      <c r="L53" s="6">
        <v>130.98989762566362</v>
      </c>
      <c r="M53" s="6">
        <v>118.95465322044907</v>
      </c>
      <c r="N53" s="5"/>
    </row>
    <row r="54" spans="1:14" ht="15.75">
      <c r="A54" s="9"/>
      <c r="B54" s="14">
        <f>B53*(2/3)+C53*(1/3)</f>
        <v>174.39424369275324</v>
      </c>
      <c r="C54" s="14">
        <f t="shared" ref="C54" si="241">C53*(2/3)+D53*(1/3)</f>
        <v>235.96737439283172</v>
      </c>
      <c r="D54" s="14">
        <f t="shared" ref="D54" si="242">D53*(2/3)+E53*(1/3)</f>
        <v>327.54199981694887</v>
      </c>
      <c r="E54" s="14">
        <f t="shared" ref="E54" si="243">E53*(2/3)+F53*(1/3)</f>
        <v>248.51179978866841</v>
      </c>
      <c r="F54" s="14">
        <f t="shared" ref="F54" si="244">F53*(2/3)+G53*(1/3)</f>
        <v>314.28299306575116</v>
      </c>
      <c r="G54" s="14">
        <f t="shared" ref="G54" si="245">G53*(2/3)+H53*(1/3)</f>
        <v>439.7297164302953</v>
      </c>
      <c r="H54" s="14">
        <f t="shared" ref="H54" si="246">H53*(2/3)+I53*(1/3)</f>
        <v>390.33860629599371</v>
      </c>
      <c r="I54" s="14">
        <f t="shared" ref="I54" si="247">I53*(2/3)+J53*(1/3)</f>
        <v>240.58641163905622</v>
      </c>
      <c r="J54" s="14">
        <f t="shared" ref="J54" si="248">J53*(2/3)+K53*(1/3)</f>
        <v>141.1740526624672</v>
      </c>
      <c r="K54" s="14">
        <f t="shared" ref="K54" si="249">K53*(2/3)+L53*(1/3)</f>
        <v>134.44838594501985</v>
      </c>
      <c r="L54" s="14">
        <f t="shared" ref="L54" si="250">L53*(2/3)+M53*(1/3)</f>
        <v>126.97814949059209</v>
      </c>
      <c r="M54" s="14">
        <f>M53*(2/3)+B55*(1/3)</f>
        <v>112.37019747087317</v>
      </c>
      <c r="N54" s="5"/>
    </row>
    <row r="55" spans="1:14" ht="15.75">
      <c r="A55" s="9" t="s">
        <v>39</v>
      </c>
      <c r="B55" s="8">
        <v>99.201285971721376</v>
      </c>
      <c r="C55" s="6">
        <v>139.85400915816118</v>
      </c>
      <c r="D55" s="6">
        <v>143.282006391664</v>
      </c>
      <c r="E55" s="6">
        <v>167.0860417992466</v>
      </c>
      <c r="F55" s="6">
        <v>249.27376991335368</v>
      </c>
      <c r="G55" s="6">
        <v>382.89211370285454</v>
      </c>
      <c r="H55" s="6">
        <v>462.38802237834312</v>
      </c>
      <c r="I55" s="6">
        <v>628.99883273722048</v>
      </c>
      <c r="J55" s="6">
        <v>262.12378986873898</v>
      </c>
      <c r="K55" s="6">
        <v>184.39806181546621</v>
      </c>
      <c r="L55" s="6">
        <v>128.40151341462007</v>
      </c>
      <c r="M55" s="6">
        <v>106.14661705349803</v>
      </c>
      <c r="N55" s="5"/>
    </row>
    <row r="56" spans="1:14" ht="15.75">
      <c r="A56" s="9"/>
      <c r="B56" s="14">
        <f>B55*(2/3)+C55*(1/3)</f>
        <v>112.75219370053463</v>
      </c>
      <c r="C56" s="14">
        <f t="shared" ref="C56" si="251">C55*(2/3)+D55*(1/3)</f>
        <v>140.99667490266211</v>
      </c>
      <c r="D56" s="14">
        <f t="shared" ref="D56" si="252">D55*(2/3)+E55*(1/3)</f>
        <v>151.21668486085818</v>
      </c>
      <c r="E56" s="14">
        <f t="shared" ref="E56" si="253">E55*(2/3)+F55*(1/3)</f>
        <v>194.48195117061562</v>
      </c>
      <c r="F56" s="14">
        <f t="shared" ref="F56" si="254">F55*(2/3)+G55*(1/3)</f>
        <v>293.81321784318732</v>
      </c>
      <c r="G56" s="14">
        <f t="shared" ref="G56" si="255">G55*(2/3)+H55*(1/3)</f>
        <v>409.39074992801739</v>
      </c>
      <c r="H56" s="14">
        <f t="shared" ref="H56" si="256">H55*(2/3)+I55*(1/3)</f>
        <v>517.92495916463554</v>
      </c>
      <c r="I56" s="14">
        <f t="shared" ref="I56" si="257">I55*(2/3)+J55*(1/3)</f>
        <v>506.70715178105996</v>
      </c>
      <c r="J56" s="14">
        <f t="shared" ref="J56" si="258">J55*(2/3)+K55*(1/3)</f>
        <v>236.21521385098137</v>
      </c>
      <c r="K56" s="14">
        <f t="shared" ref="K56" si="259">K55*(2/3)+L55*(1/3)</f>
        <v>165.73254568185081</v>
      </c>
      <c r="L56" s="14">
        <f t="shared" ref="L56" si="260">L55*(2/3)+M55*(1/3)</f>
        <v>120.98321462757939</v>
      </c>
      <c r="M56" s="14">
        <f>M55*(2/3)+B57*(1/3)</f>
        <v>104.20722757458307</v>
      </c>
      <c r="N56" s="5"/>
    </row>
    <row r="57" spans="1:14" ht="15.75">
      <c r="A57" s="9" t="s">
        <v>40</v>
      </c>
      <c r="B57" s="8">
        <v>100.32844861675321</v>
      </c>
      <c r="C57" s="6">
        <v>144.6260698499502</v>
      </c>
      <c r="D57" s="6">
        <v>303.69258536399076</v>
      </c>
      <c r="E57" s="6">
        <v>184.84288570517845</v>
      </c>
      <c r="F57" s="6">
        <v>379.59872613653135</v>
      </c>
      <c r="G57" s="6">
        <v>584.58428866164945</v>
      </c>
      <c r="H57" s="6">
        <v>728.9726180911648</v>
      </c>
      <c r="I57" s="6">
        <v>642.38167394618256</v>
      </c>
      <c r="J57" s="6">
        <v>332.38143344490516</v>
      </c>
      <c r="K57" s="6">
        <v>259.93239264706585</v>
      </c>
      <c r="L57" s="6">
        <v>174.26257963216722</v>
      </c>
      <c r="M57" s="6">
        <v>136.45413834454828</v>
      </c>
      <c r="N57" s="5"/>
    </row>
    <row r="58" spans="1:14" ht="15.75">
      <c r="A58" s="9"/>
      <c r="B58" s="14">
        <f>B57*(2/3)+C57*(1/3)</f>
        <v>115.09432236115219</v>
      </c>
      <c r="C58" s="14">
        <f t="shared" ref="C58" si="261">C57*(2/3)+D57*(1/3)</f>
        <v>197.64824168796372</v>
      </c>
      <c r="D58" s="14">
        <f t="shared" ref="D58" si="262">D57*(2/3)+E57*(1/3)</f>
        <v>264.0760188110533</v>
      </c>
      <c r="E58" s="14">
        <f t="shared" ref="E58" si="263">E57*(2/3)+F57*(1/3)</f>
        <v>249.76149918229606</v>
      </c>
      <c r="F58" s="14">
        <f t="shared" ref="F58" si="264">F57*(2/3)+G57*(1/3)</f>
        <v>447.92724697823735</v>
      </c>
      <c r="G58" s="14">
        <f t="shared" ref="G58" si="265">G57*(2/3)+H57*(1/3)</f>
        <v>632.71373180482124</v>
      </c>
      <c r="H58" s="14">
        <f t="shared" ref="H58" si="266">H57*(2/3)+I57*(1/3)</f>
        <v>700.10897004283743</v>
      </c>
      <c r="I58" s="14">
        <f t="shared" ref="I58" si="267">I57*(2/3)+J57*(1/3)</f>
        <v>539.0482604457568</v>
      </c>
      <c r="J58" s="14">
        <f t="shared" ref="J58" si="268">J57*(2/3)+K57*(1/3)</f>
        <v>308.23175317895868</v>
      </c>
      <c r="K58" s="14">
        <f t="shared" ref="K58" si="269">K57*(2/3)+L57*(1/3)</f>
        <v>231.37578830876629</v>
      </c>
      <c r="L58" s="14">
        <f t="shared" ref="L58" si="270">L57*(2/3)+M57*(1/3)</f>
        <v>161.65976586962756</v>
      </c>
      <c r="M58" s="14">
        <f>M57*(2/3)+B59*(1/3)</f>
        <v>132.11703858491529</v>
      </c>
      <c r="N58" s="5"/>
    </row>
    <row r="59" spans="1:14" ht="15.75">
      <c r="A59" s="9" t="s">
        <v>41</v>
      </c>
      <c r="B59" s="8">
        <v>123.44283906564928</v>
      </c>
      <c r="C59" s="6">
        <v>97.274177745669107</v>
      </c>
      <c r="D59" s="6">
        <v>106.30186553995428</v>
      </c>
      <c r="E59" s="6">
        <v>135.49029328363264</v>
      </c>
      <c r="F59" s="6">
        <v>172.6474674282961</v>
      </c>
      <c r="G59" s="6">
        <v>684.60236876609508</v>
      </c>
      <c r="H59" s="6">
        <v>794.98811010708323</v>
      </c>
      <c r="I59" s="6">
        <v>590.79237466785469</v>
      </c>
      <c r="J59" s="6">
        <v>286.30910806294469</v>
      </c>
      <c r="K59" s="6">
        <v>201.13472067886212</v>
      </c>
      <c r="L59" s="6">
        <v>131.52165646129114</v>
      </c>
      <c r="M59" s="6">
        <v>106.6833414809247</v>
      </c>
      <c r="N59" s="5"/>
    </row>
    <row r="60" spans="1:14" ht="15.75">
      <c r="A60" s="9"/>
      <c r="B60" s="14">
        <f>B59*(2/3)+C59*(1/3)</f>
        <v>114.71995195898921</v>
      </c>
      <c r="C60" s="14">
        <f t="shared" ref="C60" si="271">C59*(2/3)+D59*(1/3)</f>
        <v>100.28340701043084</v>
      </c>
      <c r="D60" s="14">
        <f t="shared" ref="D60" si="272">D59*(2/3)+E59*(1/3)</f>
        <v>116.03134145451372</v>
      </c>
      <c r="E60" s="14">
        <f t="shared" ref="E60" si="273">E59*(2/3)+F59*(1/3)</f>
        <v>147.87601799852044</v>
      </c>
      <c r="F60" s="14">
        <f t="shared" ref="F60" si="274">F59*(2/3)+G59*(1/3)</f>
        <v>343.29910120756239</v>
      </c>
      <c r="G60" s="14">
        <f t="shared" ref="G60" si="275">G59*(2/3)+H59*(1/3)</f>
        <v>721.39761587975772</v>
      </c>
      <c r="H60" s="14">
        <f t="shared" ref="H60" si="276">H59*(2/3)+I59*(1/3)</f>
        <v>726.92286496067368</v>
      </c>
      <c r="I60" s="14">
        <f t="shared" ref="I60" si="277">I59*(2/3)+J59*(1/3)</f>
        <v>489.29795246621796</v>
      </c>
      <c r="J60" s="14">
        <f t="shared" ref="J60" si="278">J59*(2/3)+K59*(1/3)</f>
        <v>257.91764560158379</v>
      </c>
      <c r="K60" s="14">
        <f t="shared" ref="K60" si="279">K59*(2/3)+L59*(1/3)</f>
        <v>177.93036593967179</v>
      </c>
      <c r="L60" s="14">
        <f t="shared" ref="L60" si="280">L59*(2/3)+M59*(1/3)</f>
        <v>123.24221813450231</v>
      </c>
      <c r="M60" s="14">
        <f>M59*(2/3)+B61*(1/3)</f>
        <v>106.79433229321285</v>
      </c>
      <c r="N60" s="5"/>
    </row>
    <row r="61" spans="1:14" ht="15.75">
      <c r="A61" s="9" t="s">
        <v>42</v>
      </c>
      <c r="B61" s="8">
        <v>107.01631391778915</v>
      </c>
      <c r="C61" s="6">
        <v>169.0331290066901</v>
      </c>
      <c r="D61" s="6">
        <v>304.35315155744127</v>
      </c>
      <c r="E61" s="6">
        <v>175.70317089388914</v>
      </c>
      <c r="F61" s="6">
        <v>244.00946553082659</v>
      </c>
      <c r="G61" s="6">
        <v>353.31051092701364</v>
      </c>
      <c r="H61" s="6">
        <v>692.19746051239053</v>
      </c>
      <c r="I61" s="6">
        <v>471.39386778133826</v>
      </c>
      <c r="J61" s="6">
        <v>202.69622167403702</v>
      </c>
      <c r="K61" s="6">
        <v>159.91169014656865</v>
      </c>
      <c r="L61" s="6">
        <v>110.89801003832901</v>
      </c>
      <c r="M61" s="6">
        <v>98.149660926165893</v>
      </c>
      <c r="N61" s="5"/>
    </row>
    <row r="62" spans="1:14" ht="15.75">
      <c r="A62" s="9"/>
      <c r="B62" s="14">
        <f>B61*(2/3)+C61*(1/3)</f>
        <v>127.68858561408946</v>
      </c>
      <c r="C62" s="14">
        <f t="shared" ref="C62" si="281">C61*(2/3)+D61*(1/3)</f>
        <v>214.13980319027382</v>
      </c>
      <c r="D62" s="14">
        <f t="shared" ref="D62" si="282">D61*(2/3)+E61*(1/3)</f>
        <v>261.46982466959054</v>
      </c>
      <c r="E62" s="14">
        <f t="shared" ref="E62" si="283">E61*(2/3)+F61*(1/3)</f>
        <v>198.47193577286828</v>
      </c>
      <c r="F62" s="14">
        <f t="shared" ref="F62" si="284">F61*(2/3)+G61*(1/3)</f>
        <v>280.44314732955559</v>
      </c>
      <c r="G62" s="14">
        <f t="shared" ref="G62" si="285">G61*(2/3)+H61*(1/3)</f>
        <v>466.27282745547257</v>
      </c>
      <c r="H62" s="14">
        <f t="shared" ref="H62" si="286">H61*(2/3)+I61*(1/3)</f>
        <v>618.59626293537303</v>
      </c>
      <c r="I62" s="14">
        <f t="shared" ref="I62" si="287">I61*(2/3)+J61*(1/3)</f>
        <v>381.82798574557114</v>
      </c>
      <c r="J62" s="14">
        <f t="shared" ref="J62" si="288">J61*(2/3)+K61*(1/3)</f>
        <v>188.43471116488089</v>
      </c>
      <c r="K62" s="14">
        <f t="shared" ref="K62" si="289">K61*(2/3)+L61*(1/3)</f>
        <v>143.57379677715542</v>
      </c>
      <c r="L62" s="14">
        <f t="shared" ref="L62" si="290">L61*(2/3)+M61*(1/3)</f>
        <v>106.64856033427463</v>
      </c>
      <c r="M62" s="14">
        <f>M61*(2/3)+B63*(1/3)</f>
        <v>101.10664609771507</v>
      </c>
      <c r="N62" s="5"/>
    </row>
    <row r="63" spans="1:14" ht="15.75">
      <c r="A63" s="9" t="s">
        <v>43</v>
      </c>
      <c r="B63" s="8">
        <v>107.02061644081343</v>
      </c>
      <c r="C63" s="6">
        <v>107.82203998022561</v>
      </c>
      <c r="D63" s="6">
        <v>225.66198134874875</v>
      </c>
      <c r="E63" s="6">
        <v>415.46598263015619</v>
      </c>
      <c r="F63" s="6">
        <v>336.53367168237594</v>
      </c>
      <c r="G63" s="6">
        <v>588.24909141902606</v>
      </c>
      <c r="H63" s="6">
        <v>678.63182421341162</v>
      </c>
      <c r="I63" s="6">
        <v>444.58625187764801</v>
      </c>
      <c r="J63" s="6">
        <v>255.59496681296321</v>
      </c>
      <c r="K63" s="6">
        <v>223.19142408519403</v>
      </c>
      <c r="L63" s="6">
        <v>142.93423544364779</v>
      </c>
      <c r="M63" s="6">
        <v>117.21099388131751</v>
      </c>
      <c r="N63" s="5"/>
    </row>
    <row r="64" spans="1:14" ht="15.75">
      <c r="A64" s="9"/>
      <c r="B64" s="14">
        <f>B63*(2/3)+C63*(1/3)</f>
        <v>107.28775762061748</v>
      </c>
      <c r="C64" s="14">
        <f t="shared" ref="C64" si="291">C63*(2/3)+D63*(1/3)</f>
        <v>147.10202043639998</v>
      </c>
      <c r="D64" s="14">
        <f t="shared" ref="D64" si="292">D63*(2/3)+E63*(1/3)</f>
        <v>288.92998177588453</v>
      </c>
      <c r="E64" s="14">
        <f t="shared" ref="E64" si="293">E63*(2/3)+F63*(1/3)</f>
        <v>389.1552123142294</v>
      </c>
      <c r="F64" s="14">
        <f t="shared" ref="F64" si="294">F63*(2/3)+G63*(1/3)</f>
        <v>420.43881159459261</v>
      </c>
      <c r="G64" s="14">
        <f t="shared" ref="G64" si="295">G63*(2/3)+H63*(1/3)</f>
        <v>618.37666901715454</v>
      </c>
      <c r="H64" s="14">
        <f t="shared" ref="H64" si="296">H63*(2/3)+I63*(1/3)</f>
        <v>600.61663343482371</v>
      </c>
      <c r="I64" s="14">
        <f t="shared" ref="I64" si="297">I63*(2/3)+J63*(1/3)</f>
        <v>381.58915685608639</v>
      </c>
      <c r="J64" s="14">
        <f t="shared" ref="J64" si="298">J63*(2/3)+K63*(1/3)</f>
        <v>244.79378590370681</v>
      </c>
      <c r="K64" s="14">
        <f t="shared" ref="K64" si="299">K63*(2/3)+L63*(1/3)</f>
        <v>196.43902787134527</v>
      </c>
      <c r="L64" s="14">
        <f t="shared" ref="L64" si="300">L63*(2/3)+M63*(1/3)</f>
        <v>134.35982158953769</v>
      </c>
      <c r="M64" s="14">
        <f>M63*(2/3)+B65*(1/3)</f>
        <v>116.74913954187198</v>
      </c>
      <c r="N64" s="5"/>
    </row>
    <row r="65" spans="1:14" ht="15.75">
      <c r="A65" s="9" t="s">
        <v>44</v>
      </c>
      <c r="B65" s="8">
        <v>115.82543086298097</v>
      </c>
      <c r="C65" s="6">
        <v>100.44965402406412</v>
      </c>
      <c r="D65" s="6">
        <v>207.41807197567809</v>
      </c>
      <c r="E65" s="6">
        <v>170.54438630361531</v>
      </c>
      <c r="F65" s="6">
        <v>210.37085476808411</v>
      </c>
      <c r="G65" s="6">
        <v>446.67642797856115</v>
      </c>
      <c r="H65" s="6">
        <v>770.56570451485095</v>
      </c>
      <c r="I65" s="6">
        <v>439.59310725606974</v>
      </c>
      <c r="J65" s="6">
        <v>301.89232500022524</v>
      </c>
      <c r="K65" s="6">
        <v>211.02133208184014</v>
      </c>
      <c r="L65" s="6">
        <v>145.5464738720832</v>
      </c>
      <c r="M65" s="6">
        <v>130.21722365635216</v>
      </c>
      <c r="N65" s="5"/>
    </row>
    <row r="66" spans="1:14" ht="15.75">
      <c r="A66" s="9"/>
      <c r="B66" s="14">
        <f>B65*(2/3)+C65*(1/3)</f>
        <v>110.70017191667534</v>
      </c>
      <c r="C66" s="14">
        <f t="shared" ref="C66" si="301">C65*(2/3)+D65*(1/3)</f>
        <v>136.10579334126876</v>
      </c>
      <c r="D66" s="14">
        <f t="shared" ref="D66" si="302">D65*(2/3)+E65*(1/3)</f>
        <v>195.12684341832383</v>
      </c>
      <c r="E66" s="14">
        <f t="shared" ref="E66" si="303">E65*(2/3)+F65*(1/3)</f>
        <v>183.81987579177158</v>
      </c>
      <c r="F66" s="14">
        <f t="shared" ref="F66" si="304">F65*(2/3)+G65*(1/3)</f>
        <v>289.13937917157648</v>
      </c>
      <c r="G66" s="14">
        <f t="shared" ref="G66" si="305">G65*(2/3)+H65*(1/3)</f>
        <v>554.63952015732434</v>
      </c>
      <c r="H66" s="14">
        <f t="shared" ref="H66" si="306">H65*(2/3)+I65*(1/3)</f>
        <v>660.24150542859047</v>
      </c>
      <c r="I66" s="14">
        <f t="shared" ref="I66" si="307">I65*(2/3)+J65*(1/3)</f>
        <v>393.69284650412152</v>
      </c>
      <c r="J66" s="14">
        <f t="shared" ref="J66" si="308">J65*(2/3)+K65*(1/3)</f>
        <v>271.60199402743018</v>
      </c>
      <c r="K66" s="14">
        <f t="shared" ref="K66" si="309">K65*(2/3)+L65*(1/3)</f>
        <v>189.19637934525448</v>
      </c>
      <c r="L66" s="14">
        <f t="shared" ref="L66" si="310">L65*(2/3)+M65*(1/3)</f>
        <v>140.43672380017284</v>
      </c>
      <c r="M66" s="14">
        <f>M65*(2/3)+B67*(1/3)</f>
        <v>124.60566210541495</v>
      </c>
      <c r="N66" s="5"/>
    </row>
    <row r="67" spans="1:14" ht="15.75">
      <c r="A67" s="9" t="s">
        <v>45</v>
      </c>
      <c r="B67" s="8">
        <v>113.38253900354053</v>
      </c>
      <c r="C67" s="6">
        <v>143.05545187198837</v>
      </c>
      <c r="D67" s="6">
        <v>200.03863644060635</v>
      </c>
      <c r="E67" s="6">
        <v>144.6039796253516</v>
      </c>
      <c r="F67" s="6">
        <v>228.77989080204088</v>
      </c>
      <c r="G67" s="6">
        <v>359.22035682967601</v>
      </c>
      <c r="H67" s="6">
        <v>964.43364752513412</v>
      </c>
      <c r="I67" s="6">
        <v>514.61394892054579</v>
      </c>
      <c r="J67" s="6">
        <v>275.99572116540202</v>
      </c>
      <c r="K67" s="6">
        <v>161.26730682400606</v>
      </c>
      <c r="L67" s="6">
        <v>137.03689038298592</v>
      </c>
      <c r="M67" s="6">
        <v>119.56331445065979</v>
      </c>
      <c r="N67" s="5"/>
    </row>
    <row r="68" spans="1:14" ht="15.75">
      <c r="A68" s="9"/>
      <c r="B68" s="14">
        <f>B67*(2/3)+C67*(1/3)</f>
        <v>123.2735099596898</v>
      </c>
      <c r="C68" s="14">
        <f t="shared" ref="C68" si="311">C67*(2/3)+D67*(1/3)</f>
        <v>162.04984672819435</v>
      </c>
      <c r="D68" s="14">
        <f t="shared" ref="D68" si="312">D67*(2/3)+E67*(1/3)</f>
        <v>181.56041750218807</v>
      </c>
      <c r="E68" s="14">
        <f t="shared" ref="E68" si="313">E67*(2/3)+F67*(1/3)</f>
        <v>172.66261668424801</v>
      </c>
      <c r="F68" s="14">
        <f t="shared" ref="F68" si="314">F67*(2/3)+G67*(1/3)</f>
        <v>272.26004614458589</v>
      </c>
      <c r="G68" s="14">
        <f t="shared" ref="G68" si="315">G67*(2/3)+H67*(1/3)</f>
        <v>560.95812039482871</v>
      </c>
      <c r="H68" s="14">
        <f t="shared" ref="H68" si="316">H67*(2/3)+I67*(1/3)</f>
        <v>814.49374799027123</v>
      </c>
      <c r="I68" s="14">
        <f t="shared" ref="I68" si="317">I67*(2/3)+J67*(1/3)</f>
        <v>435.07453966883116</v>
      </c>
      <c r="J68" s="14">
        <f t="shared" ref="J68" si="318">J67*(2/3)+K67*(1/3)</f>
        <v>237.75291638493667</v>
      </c>
      <c r="K68" s="14">
        <f t="shared" ref="K68" si="319">K67*(2/3)+L67*(1/3)</f>
        <v>153.190501343666</v>
      </c>
      <c r="L68" s="14">
        <f t="shared" ref="L68" si="320">L67*(2/3)+M67*(1/3)</f>
        <v>131.21236507221053</v>
      </c>
      <c r="M68" s="14">
        <f>M67*(2/3)+B3*(1/3)</f>
        <v>155.94205069109586</v>
      </c>
      <c r="N68" s="5"/>
    </row>
  </sheetData>
  <conditionalFormatting sqref="B3:M4">
    <cfRule type="cellIs" dxfId="133" priority="36" operator="lessThan">
      <formula>0</formula>
    </cfRule>
  </conditionalFormatting>
  <conditionalFormatting sqref="B5:M5 B7:M7 B9:M9 B11:M11 B13:M13 B15:M15 B17:M17 B19:M19 B21:M21 B23:M23 B25:M25 B27:M27 B29:M29 B31:M31 B33:M33 B35:M35 B37:M37 B39:M39 B41:M41 B43:M43 B45:M45 B47:M47 B49:M49 B51:M51 B53:M53 B55:M55 B57:M57 B59:M59 B61:M61 B63:M63 B65:M65">
    <cfRule type="cellIs" dxfId="132" priority="35" operator="lessThan">
      <formula>0</formula>
    </cfRule>
  </conditionalFormatting>
  <conditionalFormatting sqref="B68:M68">
    <cfRule type="cellIs" dxfId="131" priority="1" operator="lessThan">
      <formula>0</formula>
    </cfRule>
  </conditionalFormatting>
  <conditionalFormatting sqref="B6:M6">
    <cfRule type="cellIs" dxfId="130" priority="34" operator="lessThan">
      <formula>0</formula>
    </cfRule>
  </conditionalFormatting>
  <conditionalFormatting sqref="B8:M8">
    <cfRule type="cellIs" dxfId="129" priority="33" operator="lessThan">
      <formula>0</formula>
    </cfRule>
  </conditionalFormatting>
  <conditionalFormatting sqref="B10:M10">
    <cfRule type="cellIs" dxfId="128" priority="32" operator="lessThan">
      <formula>0</formula>
    </cfRule>
  </conditionalFormatting>
  <conditionalFormatting sqref="B12:M12">
    <cfRule type="cellIs" dxfId="127" priority="31" operator="lessThan">
      <formula>0</formula>
    </cfRule>
  </conditionalFormatting>
  <conditionalFormatting sqref="B14:M14">
    <cfRule type="cellIs" dxfId="126" priority="30" operator="lessThan">
      <formula>0</formula>
    </cfRule>
  </conditionalFormatting>
  <conditionalFormatting sqref="B16:M16">
    <cfRule type="cellIs" dxfId="125" priority="29" operator="lessThan">
      <formula>0</formula>
    </cfRule>
  </conditionalFormatting>
  <conditionalFormatting sqref="B18:M18">
    <cfRule type="cellIs" dxfId="124" priority="28" operator="lessThan">
      <formula>0</formula>
    </cfRule>
  </conditionalFormatting>
  <conditionalFormatting sqref="B20:M20">
    <cfRule type="cellIs" dxfId="123" priority="27" operator="lessThan">
      <formula>0</formula>
    </cfRule>
  </conditionalFormatting>
  <conditionalFormatting sqref="B22:M22">
    <cfRule type="cellIs" dxfId="122" priority="26" operator="lessThan">
      <formula>0</formula>
    </cfRule>
  </conditionalFormatting>
  <conditionalFormatting sqref="B24:M24">
    <cfRule type="cellIs" dxfId="121" priority="25" operator="lessThan">
      <formula>0</formula>
    </cfRule>
  </conditionalFormatting>
  <conditionalFormatting sqref="B26:M26">
    <cfRule type="cellIs" dxfId="120" priority="24" operator="lessThan">
      <formula>0</formula>
    </cfRule>
  </conditionalFormatting>
  <conditionalFormatting sqref="B28:M28">
    <cfRule type="cellIs" dxfId="119" priority="23" operator="lessThan">
      <formula>0</formula>
    </cfRule>
  </conditionalFormatting>
  <conditionalFormatting sqref="B30:M30">
    <cfRule type="cellIs" dxfId="118" priority="22" operator="lessThan">
      <formula>0</formula>
    </cfRule>
  </conditionalFormatting>
  <conditionalFormatting sqref="B32:M32">
    <cfRule type="cellIs" dxfId="117" priority="21" operator="lessThan">
      <formula>0</formula>
    </cfRule>
  </conditionalFormatting>
  <conditionalFormatting sqref="B34:M34">
    <cfRule type="cellIs" dxfId="116" priority="20" operator="lessThan">
      <formula>0</formula>
    </cfRule>
  </conditionalFormatting>
  <conditionalFormatting sqref="B36:M36">
    <cfRule type="cellIs" dxfId="115" priority="19" operator="lessThan">
      <formula>0</formula>
    </cfRule>
  </conditionalFormatting>
  <conditionalFormatting sqref="B38:M38">
    <cfRule type="cellIs" dxfId="114" priority="18" operator="lessThan">
      <formula>0</formula>
    </cfRule>
  </conditionalFormatting>
  <conditionalFormatting sqref="B40:M40">
    <cfRule type="cellIs" dxfId="113" priority="17" operator="lessThan">
      <formula>0</formula>
    </cfRule>
  </conditionalFormatting>
  <conditionalFormatting sqref="B42:M42">
    <cfRule type="cellIs" dxfId="112" priority="16" operator="lessThan">
      <formula>0</formula>
    </cfRule>
  </conditionalFormatting>
  <conditionalFormatting sqref="B44:M44">
    <cfRule type="cellIs" dxfId="111" priority="15" operator="lessThan">
      <formula>0</formula>
    </cfRule>
  </conditionalFormatting>
  <conditionalFormatting sqref="B46:M46">
    <cfRule type="cellIs" dxfId="110" priority="14" operator="lessThan">
      <formula>0</formula>
    </cfRule>
  </conditionalFormatting>
  <conditionalFormatting sqref="B48:M48">
    <cfRule type="cellIs" dxfId="109" priority="13" operator="lessThan">
      <formula>0</formula>
    </cfRule>
  </conditionalFormatting>
  <conditionalFormatting sqref="B50:M50">
    <cfRule type="cellIs" dxfId="108" priority="12" operator="lessThan">
      <formula>0</formula>
    </cfRule>
  </conditionalFormatting>
  <conditionalFormatting sqref="B52:M52">
    <cfRule type="cellIs" dxfId="107" priority="11" operator="lessThan">
      <formula>0</formula>
    </cfRule>
  </conditionalFormatting>
  <conditionalFormatting sqref="B54:M54">
    <cfRule type="cellIs" dxfId="106" priority="10" operator="lessThan">
      <formula>0</formula>
    </cfRule>
  </conditionalFormatting>
  <conditionalFormatting sqref="B56:M56">
    <cfRule type="cellIs" dxfId="105" priority="9" operator="lessThan">
      <formula>0</formula>
    </cfRule>
  </conditionalFormatting>
  <conditionalFormatting sqref="B58:M58">
    <cfRule type="cellIs" dxfId="104" priority="8" operator="lessThan">
      <formula>0</formula>
    </cfRule>
  </conditionalFormatting>
  <conditionalFormatting sqref="B60:M60">
    <cfRule type="cellIs" dxfId="103" priority="7" operator="lessThan">
      <formula>0</formula>
    </cfRule>
  </conditionalFormatting>
  <conditionalFormatting sqref="B62:M62">
    <cfRule type="cellIs" dxfId="102" priority="6" operator="lessThan">
      <formula>0</formula>
    </cfRule>
  </conditionalFormatting>
  <conditionalFormatting sqref="B64:M64">
    <cfRule type="cellIs" dxfId="101" priority="5" operator="lessThan">
      <formula>0</formula>
    </cfRule>
  </conditionalFormatting>
  <conditionalFormatting sqref="B66:M66">
    <cfRule type="cellIs" dxfId="100" priority="4" operator="lessThan">
      <formula>0</formula>
    </cfRule>
  </conditionalFormatting>
  <conditionalFormatting sqref="B67:M67">
    <cfRule type="cellIs" dxfId="99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D2" sqref="D2"/>
    </sheetView>
  </sheetViews>
  <sheetFormatPr defaultRowHeight="18.75"/>
  <cols>
    <col min="1" max="1" width="9.140625" style="19"/>
    <col min="2" max="2" width="12.28515625" style="19" bestFit="1" customWidth="1"/>
    <col min="3" max="3" width="8" bestFit="1" customWidth="1"/>
    <col min="4" max="5" width="10.28515625" bestFit="1" customWidth="1"/>
    <col min="6" max="6" width="8" bestFit="1" customWidth="1"/>
    <col min="7" max="7" width="8.7109375" bestFit="1" customWidth="1"/>
    <col min="8" max="11" width="8.42578125" bestFit="1" customWidth="1"/>
    <col min="12" max="13" width="7.5703125" bestFit="1" customWidth="1"/>
    <col min="14" max="14" width="10.7109375" bestFit="1" customWidth="1"/>
  </cols>
  <sheetData>
    <row r="1" spans="1:15" thickBot="1">
      <c r="A1" s="43" t="s">
        <v>0</v>
      </c>
      <c r="B1" s="44"/>
      <c r="C1" s="11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  <c r="J1" s="12" t="s">
        <v>53</v>
      </c>
      <c r="K1" s="12" t="s">
        <v>54</v>
      </c>
      <c r="L1" s="12" t="s">
        <v>55</v>
      </c>
      <c r="M1" s="12" t="s">
        <v>56</v>
      </c>
      <c r="N1" s="13" t="s">
        <v>57</v>
      </c>
      <c r="O1" s="4"/>
    </row>
    <row r="2" spans="1:15" ht="18">
      <c r="A2" s="17">
        <v>1982</v>
      </c>
      <c r="B2" s="15">
        <v>1983</v>
      </c>
      <c r="C2" s="14">
        <v>295.27700783009089</v>
      </c>
      <c r="D2" s="14">
        <v>377.45292153780395</v>
      </c>
      <c r="E2" s="14">
        <v>313.74059729135223</v>
      </c>
      <c r="F2" s="14">
        <v>375.22163019019303</v>
      </c>
      <c r="G2" s="14">
        <v>402.19778665313595</v>
      </c>
      <c r="H2" s="14">
        <v>687.45243098742731</v>
      </c>
      <c r="I2" s="14">
        <v>1162.5404964613485</v>
      </c>
      <c r="J2" s="14">
        <v>1199.6248089369849</v>
      </c>
      <c r="K2" s="14">
        <v>651.92637125015426</v>
      </c>
      <c r="L2" s="14">
        <v>422.51634410595989</v>
      </c>
      <c r="M2" s="14">
        <v>304.88697048283484</v>
      </c>
      <c r="N2" s="20">
        <v>240.21822679550615</v>
      </c>
      <c r="O2" s="5"/>
    </row>
    <row r="3" spans="1:15" ht="18">
      <c r="A3" s="17">
        <v>1983</v>
      </c>
      <c r="B3" s="15">
        <v>1984</v>
      </c>
      <c r="C3" s="14">
        <v>203.1546259074469</v>
      </c>
      <c r="D3" s="14">
        <v>195.05116002113175</v>
      </c>
      <c r="E3" s="14">
        <v>213.89727164918079</v>
      </c>
      <c r="F3" s="14">
        <v>232.60588876092274</v>
      </c>
      <c r="G3" s="14">
        <v>299.13391440843714</v>
      </c>
      <c r="H3" s="14">
        <v>655.2478197856758</v>
      </c>
      <c r="I3" s="14">
        <v>1055.0609383492306</v>
      </c>
      <c r="J3" s="14">
        <v>594.70654504144477</v>
      </c>
      <c r="K3" s="14">
        <v>349.82052703543843</v>
      </c>
      <c r="L3" s="14">
        <v>250.57477546861639</v>
      </c>
      <c r="M3" s="14">
        <v>205.75694761654728</v>
      </c>
      <c r="N3" s="20">
        <v>183.71988945008877</v>
      </c>
      <c r="O3" s="5"/>
    </row>
    <row r="4" spans="1:15" ht="18">
      <c r="A4" s="17">
        <v>1984</v>
      </c>
      <c r="B4" s="15">
        <v>1985</v>
      </c>
      <c r="C4" s="14">
        <v>193.30776660573218</v>
      </c>
      <c r="D4" s="14">
        <v>225.52640152924573</v>
      </c>
      <c r="E4" s="14">
        <v>265.75270960815334</v>
      </c>
      <c r="F4" s="14">
        <v>375.34392149616275</v>
      </c>
      <c r="G4" s="14">
        <v>488.26363518464996</v>
      </c>
      <c r="H4" s="14">
        <v>613.96114599579732</v>
      </c>
      <c r="I4" s="14">
        <v>830.79688671135477</v>
      </c>
      <c r="J4" s="14">
        <v>486.9386077825834</v>
      </c>
      <c r="K4" s="14">
        <v>330.85681536447009</v>
      </c>
      <c r="L4" s="14">
        <v>267.96463721762626</v>
      </c>
      <c r="M4" s="14">
        <v>214.22136170311484</v>
      </c>
      <c r="N4" s="20">
        <v>176.91551282823727</v>
      </c>
      <c r="O4" s="5"/>
    </row>
    <row r="5" spans="1:15" ht="18">
      <c r="A5" s="17">
        <v>1985</v>
      </c>
      <c r="B5" s="15">
        <v>1986</v>
      </c>
      <c r="C5" s="14">
        <v>177.2499215216146</v>
      </c>
      <c r="D5" s="14">
        <v>228.58309829816397</v>
      </c>
      <c r="E5" s="14">
        <v>326.06159548460118</v>
      </c>
      <c r="F5" s="14">
        <v>294.31780503500369</v>
      </c>
      <c r="G5" s="14">
        <v>351.63868715547147</v>
      </c>
      <c r="H5" s="14">
        <v>741.91651397047826</v>
      </c>
      <c r="I5" s="14">
        <v>1467.3184149177137</v>
      </c>
      <c r="J5" s="14">
        <v>1457.9150044321202</v>
      </c>
      <c r="K5" s="14">
        <v>798.40564900391348</v>
      </c>
      <c r="L5" s="14">
        <v>576.21869442855484</v>
      </c>
      <c r="M5" s="14">
        <v>388.0457878864176</v>
      </c>
      <c r="N5" s="20">
        <v>288.01874332738913</v>
      </c>
      <c r="O5" s="5"/>
    </row>
    <row r="6" spans="1:15" ht="18">
      <c r="A6" s="17">
        <v>1986</v>
      </c>
      <c r="B6" s="15">
        <v>1987</v>
      </c>
      <c r="C6" s="14">
        <v>237.93512589852702</v>
      </c>
      <c r="D6" s="14">
        <v>363.3391439884536</v>
      </c>
      <c r="E6" s="14">
        <v>617.49832086289405</v>
      </c>
      <c r="F6" s="14">
        <v>553.06164674883496</v>
      </c>
      <c r="G6" s="14">
        <v>686.88397286460076</v>
      </c>
      <c r="H6" s="14">
        <v>1203.7746318804584</v>
      </c>
      <c r="I6" s="14">
        <v>1493.7333221194956</v>
      </c>
      <c r="J6" s="14">
        <v>1405.501454622904</v>
      </c>
      <c r="K6" s="14">
        <v>839.39844843677054</v>
      </c>
      <c r="L6" s="14">
        <v>650.34025898366622</v>
      </c>
      <c r="M6" s="14">
        <v>418.52170836487369</v>
      </c>
      <c r="N6" s="20">
        <v>290.3531297542346</v>
      </c>
      <c r="O6" s="5"/>
    </row>
    <row r="7" spans="1:15" ht="18">
      <c r="A7" s="17">
        <v>1987</v>
      </c>
      <c r="B7" s="15">
        <v>1988</v>
      </c>
      <c r="C7" s="14">
        <v>322.09411943613361</v>
      </c>
      <c r="D7" s="14">
        <v>380.70263235671359</v>
      </c>
      <c r="E7" s="14">
        <v>367.29311228334848</v>
      </c>
      <c r="F7" s="14">
        <v>578.24667185341468</v>
      </c>
      <c r="G7" s="14">
        <v>903.2755533028519</v>
      </c>
      <c r="H7" s="14">
        <v>1462.2800319491671</v>
      </c>
      <c r="I7" s="14">
        <v>1156.157923415145</v>
      </c>
      <c r="J7" s="14">
        <v>936.76228055609909</v>
      </c>
      <c r="K7" s="14">
        <v>604.92314560580917</v>
      </c>
      <c r="L7" s="14">
        <v>424.64144448990055</v>
      </c>
      <c r="M7" s="14">
        <v>300.77661615859472</v>
      </c>
      <c r="N7" s="20">
        <v>233.9392221868269</v>
      </c>
      <c r="O7" s="5"/>
    </row>
    <row r="8" spans="1:15" ht="18">
      <c r="A8" s="17">
        <v>1988</v>
      </c>
      <c r="B8" s="15">
        <v>1989</v>
      </c>
      <c r="C8" s="14">
        <v>254.79142523443045</v>
      </c>
      <c r="D8" s="14">
        <v>292.75524921840474</v>
      </c>
      <c r="E8" s="14">
        <v>311.25648041952775</v>
      </c>
      <c r="F8" s="14">
        <v>339.8227734683162</v>
      </c>
      <c r="G8" s="14">
        <v>463.95520261813886</v>
      </c>
      <c r="H8" s="14">
        <v>861.10092160940781</v>
      </c>
      <c r="I8" s="14">
        <v>1015.5174334721735</v>
      </c>
      <c r="J8" s="14">
        <v>834.93574561370542</v>
      </c>
      <c r="K8" s="14">
        <v>502.41243764001405</v>
      </c>
      <c r="L8" s="14">
        <v>331.92105856324429</v>
      </c>
      <c r="M8" s="14">
        <v>249.54702227712286</v>
      </c>
      <c r="N8" s="20">
        <v>205.38223780041653</v>
      </c>
      <c r="O8" s="5"/>
    </row>
    <row r="9" spans="1:15" ht="18">
      <c r="A9" s="17">
        <v>1989</v>
      </c>
      <c r="B9" s="15">
        <v>1990</v>
      </c>
      <c r="C9" s="14">
        <v>234.19112664802242</v>
      </c>
      <c r="D9" s="14">
        <v>439.40462693027843</v>
      </c>
      <c r="E9" s="14">
        <v>583.20474916468174</v>
      </c>
      <c r="F9" s="14">
        <v>460.67887338620005</v>
      </c>
      <c r="G9" s="14">
        <v>608.62697172061303</v>
      </c>
      <c r="H9" s="14">
        <v>911.04428127435176</v>
      </c>
      <c r="I9" s="14">
        <v>922.27594409429094</v>
      </c>
      <c r="J9" s="14">
        <v>759.32140844998696</v>
      </c>
      <c r="K9" s="14">
        <v>481.51897707958102</v>
      </c>
      <c r="L9" s="14">
        <v>355.29866504440702</v>
      </c>
      <c r="M9" s="14">
        <v>280.25886066884038</v>
      </c>
      <c r="N9" s="20">
        <v>223.41021299359338</v>
      </c>
      <c r="O9" s="5"/>
    </row>
    <row r="10" spans="1:15" ht="18">
      <c r="A10" s="17">
        <v>1990</v>
      </c>
      <c r="B10" s="15">
        <v>1991</v>
      </c>
      <c r="C10" s="14">
        <v>189.74832468835064</v>
      </c>
      <c r="D10" s="14">
        <v>176.35261171967417</v>
      </c>
      <c r="E10" s="14">
        <v>185.61994045278252</v>
      </c>
      <c r="F10" s="14">
        <v>252.82741949570479</v>
      </c>
      <c r="G10" s="14">
        <v>442.79079701185486</v>
      </c>
      <c r="H10" s="14">
        <v>975.01188155997636</v>
      </c>
      <c r="I10" s="14">
        <v>1304.923352164906</v>
      </c>
      <c r="J10" s="14">
        <v>643.52775934370061</v>
      </c>
      <c r="K10" s="14">
        <v>351.76779907901692</v>
      </c>
      <c r="L10" s="14">
        <v>263.33050580098057</v>
      </c>
      <c r="M10" s="14">
        <v>216.62329508409852</v>
      </c>
      <c r="N10" s="20">
        <v>196.83678238009048</v>
      </c>
      <c r="O10" s="5"/>
    </row>
    <row r="11" spans="1:15" ht="18">
      <c r="A11" s="17">
        <v>1991</v>
      </c>
      <c r="B11" s="15">
        <v>1992</v>
      </c>
      <c r="C11" s="14">
        <v>194.93640728831809</v>
      </c>
      <c r="D11" s="14">
        <v>367.5401068537974</v>
      </c>
      <c r="E11" s="14">
        <v>635.32708817063804</v>
      </c>
      <c r="F11" s="14">
        <v>374.77263860128016</v>
      </c>
      <c r="G11" s="14">
        <v>539.41517382576853</v>
      </c>
      <c r="H11" s="14">
        <v>1144.4978020138374</v>
      </c>
      <c r="I11" s="14">
        <v>1720.9777593306594</v>
      </c>
      <c r="J11" s="14">
        <v>1736.8934078285843</v>
      </c>
      <c r="K11" s="14">
        <v>1021.9925581583934</v>
      </c>
      <c r="L11" s="14">
        <v>641.48495472232548</v>
      </c>
      <c r="M11" s="14">
        <v>411.65255550195673</v>
      </c>
      <c r="N11" s="20">
        <v>299.00074991848373</v>
      </c>
      <c r="O11" s="5"/>
    </row>
    <row r="12" spans="1:15" ht="18">
      <c r="A12" s="17">
        <v>1992</v>
      </c>
      <c r="B12" s="15">
        <v>1993</v>
      </c>
      <c r="C12" s="14">
        <v>270.333456320339</v>
      </c>
      <c r="D12" s="14">
        <v>333.99311469818906</v>
      </c>
      <c r="E12" s="14">
        <v>615.88858102469453</v>
      </c>
      <c r="F12" s="14">
        <v>877.38644961118757</v>
      </c>
      <c r="G12" s="14">
        <v>1251.797675546874</v>
      </c>
      <c r="H12" s="14">
        <v>2106.506212455387</v>
      </c>
      <c r="I12" s="14">
        <v>1976.2734066676203</v>
      </c>
      <c r="J12" s="14">
        <v>2004.6112744380625</v>
      </c>
      <c r="K12" s="14">
        <v>1201.6358323325212</v>
      </c>
      <c r="L12" s="14">
        <v>851.97762026179134</v>
      </c>
      <c r="M12" s="14">
        <v>604.02194991301462</v>
      </c>
      <c r="N12" s="20">
        <v>435.13260417717555</v>
      </c>
      <c r="O12" s="5"/>
    </row>
    <row r="13" spans="1:15" ht="18">
      <c r="A13" s="17">
        <v>1993</v>
      </c>
      <c r="B13" s="15">
        <v>1994</v>
      </c>
      <c r="C13" s="14">
        <v>380.28577299065773</v>
      </c>
      <c r="D13" s="14">
        <v>417.95055780301641</v>
      </c>
      <c r="E13" s="14">
        <v>416.29165502780319</v>
      </c>
      <c r="F13" s="14">
        <v>486.09330201971528</v>
      </c>
      <c r="G13" s="14">
        <v>563.47108165101338</v>
      </c>
      <c r="H13" s="14">
        <v>620.70970089192269</v>
      </c>
      <c r="I13" s="14">
        <v>746.04673246351888</v>
      </c>
      <c r="J13" s="14">
        <v>576.34584992800217</v>
      </c>
      <c r="K13" s="14">
        <v>362.52014423997383</v>
      </c>
      <c r="L13" s="14">
        <v>276.75253471349333</v>
      </c>
      <c r="M13" s="14">
        <v>228.31968778681892</v>
      </c>
      <c r="N13" s="20">
        <v>194.14776241644608</v>
      </c>
      <c r="O13" s="5"/>
    </row>
    <row r="14" spans="1:15" ht="18">
      <c r="A14" s="17">
        <v>1994</v>
      </c>
      <c r="B14" s="15">
        <v>1995</v>
      </c>
      <c r="C14" s="14">
        <v>356.84186518641337</v>
      </c>
      <c r="D14" s="14">
        <v>880.86103542782655</v>
      </c>
      <c r="E14" s="14">
        <v>1037.6333667861684</v>
      </c>
      <c r="F14" s="14">
        <v>610.59409079987381</v>
      </c>
      <c r="G14" s="14">
        <v>663.57565777146283</v>
      </c>
      <c r="H14" s="14">
        <v>742.85053189760742</v>
      </c>
      <c r="I14" s="14">
        <v>921.55772631281116</v>
      </c>
      <c r="J14" s="14">
        <v>864.14979645962319</v>
      </c>
      <c r="K14" s="14">
        <v>603.29174350423443</v>
      </c>
      <c r="L14" s="14">
        <v>436.31212380271245</v>
      </c>
      <c r="M14" s="14">
        <v>340.53152275148256</v>
      </c>
      <c r="N14" s="20">
        <v>268.92485984622846</v>
      </c>
      <c r="O14" s="5"/>
    </row>
    <row r="15" spans="1:15" ht="18">
      <c r="A15" s="17">
        <v>1995</v>
      </c>
      <c r="B15" s="15">
        <v>1996</v>
      </c>
      <c r="C15" s="14">
        <v>209.11989986938926</v>
      </c>
      <c r="D15" s="14">
        <v>197.50192620396052</v>
      </c>
      <c r="E15" s="14">
        <v>209.94354261474189</v>
      </c>
      <c r="F15" s="14">
        <v>282.92256647626203</v>
      </c>
      <c r="G15" s="14">
        <v>534.80444440269957</v>
      </c>
      <c r="H15" s="14">
        <v>1084.8649567619404</v>
      </c>
      <c r="I15" s="14">
        <v>1488.508964386031</v>
      </c>
      <c r="J15" s="14">
        <v>1126.4486585612706</v>
      </c>
      <c r="K15" s="14">
        <v>630.21862482185327</v>
      </c>
      <c r="L15" s="14">
        <v>406.9953797055897</v>
      </c>
      <c r="M15" s="14">
        <v>283.84120466542549</v>
      </c>
      <c r="N15" s="20">
        <v>223.20980444299892</v>
      </c>
      <c r="O15" s="5"/>
    </row>
    <row r="16" spans="1:15" ht="18">
      <c r="A16" s="17">
        <v>1996</v>
      </c>
      <c r="B16" s="15">
        <v>1997</v>
      </c>
      <c r="C16" s="14">
        <v>205.71650576310125</v>
      </c>
      <c r="D16" s="14">
        <v>193.66407649164989</v>
      </c>
      <c r="E16" s="14">
        <v>216.90601530278713</v>
      </c>
      <c r="F16" s="14">
        <v>230.12749477109662</v>
      </c>
      <c r="G16" s="14">
        <v>246.53828160386962</v>
      </c>
      <c r="H16" s="14">
        <v>544.22751020564908</v>
      </c>
      <c r="I16" s="14">
        <v>991.38469260521799</v>
      </c>
      <c r="J16" s="14">
        <v>840.13024460103725</v>
      </c>
      <c r="K16" s="14">
        <v>471.3541835168146</v>
      </c>
      <c r="L16" s="14">
        <v>281.55731855131455</v>
      </c>
      <c r="M16" s="14">
        <v>205.42674992211255</v>
      </c>
      <c r="N16" s="20">
        <v>169.49706539860577</v>
      </c>
      <c r="O16" s="5"/>
    </row>
    <row r="17" spans="1:15" ht="18">
      <c r="A17" s="17">
        <v>1997</v>
      </c>
      <c r="B17" s="15">
        <v>1998</v>
      </c>
      <c r="C17" s="14">
        <v>176.06652013882905</v>
      </c>
      <c r="D17" s="14">
        <v>195.66694206251415</v>
      </c>
      <c r="E17" s="14">
        <v>233.93627438060304</v>
      </c>
      <c r="F17" s="14">
        <v>457.51083503989457</v>
      </c>
      <c r="G17" s="14">
        <v>833.15417876781169</v>
      </c>
      <c r="H17" s="14">
        <v>1334.8061622573478</v>
      </c>
      <c r="I17" s="14">
        <v>1697.5956599607443</v>
      </c>
      <c r="J17" s="14">
        <v>855.85862679188369</v>
      </c>
      <c r="K17" s="14">
        <v>486.11359477574462</v>
      </c>
      <c r="L17" s="14">
        <v>380.92424796415912</v>
      </c>
      <c r="M17" s="14">
        <v>286.15589399583178</v>
      </c>
      <c r="N17" s="20">
        <v>200.65085268846462</v>
      </c>
      <c r="O17" s="5"/>
    </row>
    <row r="18" spans="1:15" ht="18">
      <c r="A18" s="17">
        <v>1998</v>
      </c>
      <c r="B18" s="15">
        <v>1999</v>
      </c>
      <c r="C18" s="14">
        <v>162.99779935837273</v>
      </c>
      <c r="D18" s="14">
        <v>172.72989566549614</v>
      </c>
      <c r="E18" s="14">
        <v>212.94700087699465</v>
      </c>
      <c r="F18" s="14">
        <v>312.32628940252926</v>
      </c>
      <c r="G18" s="14">
        <v>471.84374461117091</v>
      </c>
      <c r="H18" s="14">
        <v>793.93951666309988</v>
      </c>
      <c r="I18" s="14">
        <v>787.29138948675984</v>
      </c>
      <c r="J18" s="14">
        <v>488.36607569006128</v>
      </c>
      <c r="K18" s="14">
        <v>276.57028933086838</v>
      </c>
      <c r="L18" s="14">
        <v>191.23859622405877</v>
      </c>
      <c r="M18" s="14">
        <v>147.04602953721468</v>
      </c>
      <c r="N18" s="20">
        <v>129.56705713579393</v>
      </c>
      <c r="O18" s="5"/>
    </row>
    <row r="19" spans="1:15" ht="18">
      <c r="A19" s="17">
        <v>1999</v>
      </c>
      <c r="B19" s="15">
        <v>2000</v>
      </c>
      <c r="C19" s="14">
        <v>134.30321213168156</v>
      </c>
      <c r="D19" s="14">
        <v>154.1275254933999</v>
      </c>
      <c r="E19" s="14">
        <v>181.2305301633788</v>
      </c>
      <c r="F19" s="14">
        <v>228.38336972523268</v>
      </c>
      <c r="G19" s="14">
        <v>308.1851971985779</v>
      </c>
      <c r="H19" s="14">
        <v>495.65970926380294</v>
      </c>
      <c r="I19" s="14">
        <v>626.99513351955272</v>
      </c>
      <c r="J19" s="14">
        <v>335.64278646097517</v>
      </c>
      <c r="K19" s="14">
        <v>169.50184602234873</v>
      </c>
      <c r="L19" s="14">
        <v>147.47779531487481</v>
      </c>
      <c r="M19" s="14">
        <v>130.97528631394567</v>
      </c>
      <c r="N19" s="20">
        <v>120.54225620035044</v>
      </c>
      <c r="O19" s="5"/>
    </row>
    <row r="20" spans="1:15" ht="18">
      <c r="A20" s="17">
        <v>2000</v>
      </c>
      <c r="B20" s="15">
        <v>2001</v>
      </c>
      <c r="C20" s="14">
        <v>125.74578218299993</v>
      </c>
      <c r="D20" s="14">
        <v>149.69754136339913</v>
      </c>
      <c r="E20" s="14">
        <v>207.26223628741127</v>
      </c>
      <c r="F20" s="14">
        <v>217.04562030165874</v>
      </c>
      <c r="G20" s="14">
        <v>266.71933261828167</v>
      </c>
      <c r="H20" s="14">
        <v>500.89354570811906</v>
      </c>
      <c r="I20" s="14">
        <v>571.04645156912477</v>
      </c>
      <c r="J20" s="14">
        <v>307.89793588066772</v>
      </c>
      <c r="K20" s="14">
        <v>145.36551203154377</v>
      </c>
      <c r="L20" s="14">
        <v>108.09325916073695</v>
      </c>
      <c r="M20" s="14">
        <v>92.514402827781154</v>
      </c>
      <c r="N20" s="20">
        <v>92.081263742823666</v>
      </c>
      <c r="O20" s="5"/>
    </row>
    <row r="21" spans="1:15" ht="18">
      <c r="A21" s="17">
        <v>2001</v>
      </c>
      <c r="B21" s="15">
        <v>2002</v>
      </c>
      <c r="C21" s="14">
        <v>107.91462395693787</v>
      </c>
      <c r="D21" s="14">
        <v>345.19989891429395</v>
      </c>
      <c r="E21" s="14">
        <v>857.16803925398756</v>
      </c>
      <c r="F21" s="14">
        <v>784.60756155527315</v>
      </c>
      <c r="G21" s="14">
        <v>490.19296456328965</v>
      </c>
      <c r="H21" s="14">
        <v>833.32020674988041</v>
      </c>
      <c r="I21" s="14">
        <v>1330.2326295450566</v>
      </c>
      <c r="J21" s="14">
        <v>939.26513443706619</v>
      </c>
      <c r="K21" s="14">
        <v>561.7294346651579</v>
      </c>
      <c r="L21" s="14">
        <v>388.41265538469366</v>
      </c>
      <c r="M21" s="14">
        <v>277.84367768087498</v>
      </c>
      <c r="N21" s="20">
        <v>208.28871779283463</v>
      </c>
      <c r="O21" s="5"/>
    </row>
    <row r="22" spans="1:15" ht="18">
      <c r="A22" s="17">
        <v>2002</v>
      </c>
      <c r="B22" s="15">
        <v>2003</v>
      </c>
      <c r="C22" s="14">
        <v>169.4807718940948</v>
      </c>
      <c r="D22" s="14">
        <v>239.53438904921552</v>
      </c>
      <c r="E22" s="14">
        <v>346.17910196638633</v>
      </c>
      <c r="F22" s="14">
        <v>311.89157426738666</v>
      </c>
      <c r="G22" s="14">
        <v>561.63053154138993</v>
      </c>
      <c r="H22" s="14">
        <v>955.47143549799387</v>
      </c>
      <c r="I22" s="14">
        <v>1252.5885759638454</v>
      </c>
      <c r="J22" s="14">
        <v>996.30603990095324</v>
      </c>
      <c r="K22" s="14">
        <v>528.85893235041431</v>
      </c>
      <c r="L22" s="14">
        <v>373.12050038509039</v>
      </c>
      <c r="M22" s="14">
        <v>250.80983047199609</v>
      </c>
      <c r="N22" s="20">
        <v>183.59800296162396</v>
      </c>
      <c r="O22" s="5"/>
    </row>
    <row r="23" spans="1:15" ht="18">
      <c r="A23" s="17">
        <v>2003</v>
      </c>
      <c r="B23" s="15">
        <v>2004</v>
      </c>
      <c r="C23" s="14">
        <v>156.3635892287457</v>
      </c>
      <c r="D23" s="14">
        <v>175.98758619757956</v>
      </c>
      <c r="E23" s="14">
        <v>367.92410847798897</v>
      </c>
      <c r="F23" s="14">
        <v>622.14738644320141</v>
      </c>
      <c r="G23" s="14">
        <v>603.29942250145257</v>
      </c>
      <c r="H23" s="14">
        <v>786.86231360165209</v>
      </c>
      <c r="I23" s="14">
        <v>1035.2614953143698</v>
      </c>
      <c r="J23" s="14">
        <v>870.89269230859759</v>
      </c>
      <c r="K23" s="14">
        <v>440.81896777939573</v>
      </c>
      <c r="L23" s="14">
        <v>323.43654314121471</v>
      </c>
      <c r="M23" s="14">
        <v>238.31884507200874</v>
      </c>
      <c r="N23" s="20">
        <v>189.97043905665211</v>
      </c>
      <c r="O23" s="5"/>
    </row>
    <row r="24" spans="1:15" ht="18">
      <c r="A24" s="17">
        <v>2004</v>
      </c>
      <c r="B24" s="15">
        <v>2005</v>
      </c>
      <c r="C24" s="14">
        <v>162.68804654912935</v>
      </c>
      <c r="D24" s="14">
        <v>221.2275944326135</v>
      </c>
      <c r="E24" s="14">
        <v>329.95377426120206</v>
      </c>
      <c r="F24" s="14">
        <v>321.12928541872373</v>
      </c>
      <c r="G24" s="14">
        <v>631.87770394079871</v>
      </c>
      <c r="H24" s="14">
        <v>1146.1826212582353</v>
      </c>
      <c r="I24" s="14">
        <v>1011.5128306251909</v>
      </c>
      <c r="J24" s="14">
        <v>724.52532450650938</v>
      </c>
      <c r="K24" s="14">
        <v>485.41031063221851</v>
      </c>
      <c r="L24" s="14">
        <v>376.32954105479564</v>
      </c>
      <c r="M24" s="14">
        <v>261.19335489003862</v>
      </c>
      <c r="N24" s="20">
        <v>191.07194405146578</v>
      </c>
      <c r="O24" s="5"/>
    </row>
    <row r="25" spans="1:15" ht="18">
      <c r="A25" s="17">
        <v>2005</v>
      </c>
      <c r="B25" s="15">
        <v>2006</v>
      </c>
      <c r="C25" s="14">
        <v>178.99702773107884</v>
      </c>
      <c r="D25" s="14">
        <v>193.58483180881393</v>
      </c>
      <c r="E25" s="14">
        <v>308.72778393031922</v>
      </c>
      <c r="F25" s="14">
        <v>822.89701020487178</v>
      </c>
      <c r="G25" s="14">
        <v>1282.9768438754552</v>
      </c>
      <c r="H25" s="14">
        <v>1115.646470612066</v>
      </c>
      <c r="I25" s="14">
        <v>1292.9858183543283</v>
      </c>
      <c r="J25" s="14">
        <v>978.45188300968198</v>
      </c>
      <c r="K25" s="14">
        <v>609.63920425180822</v>
      </c>
      <c r="L25" s="14">
        <v>407.93379797188629</v>
      </c>
      <c r="M25" s="14">
        <v>295.19701726692654</v>
      </c>
      <c r="N25" s="20">
        <v>217.29247594454031</v>
      </c>
      <c r="O25" s="5"/>
    </row>
    <row r="26" spans="1:15" ht="18">
      <c r="A26" s="17">
        <v>2006</v>
      </c>
      <c r="B26" s="15">
        <v>2007</v>
      </c>
      <c r="C26" s="14">
        <v>213.56381925743824</v>
      </c>
      <c r="D26" s="14">
        <v>243.52378468689008</v>
      </c>
      <c r="E26" s="14">
        <v>230.70560472286763</v>
      </c>
      <c r="F26" s="14">
        <v>282.64372566720044</v>
      </c>
      <c r="G26" s="14">
        <v>476.73448533671137</v>
      </c>
      <c r="H26" s="14">
        <v>943.74129405654389</v>
      </c>
      <c r="I26" s="14">
        <v>1378.0311982354231</v>
      </c>
      <c r="J26" s="14">
        <v>925.65720434016157</v>
      </c>
      <c r="K26" s="14">
        <v>466.81449897053596</v>
      </c>
      <c r="L26" s="14">
        <v>316.89912105058147</v>
      </c>
      <c r="M26" s="14">
        <v>220.86017526117857</v>
      </c>
      <c r="N26" s="20">
        <v>189.45049614443522</v>
      </c>
      <c r="O26" s="5"/>
    </row>
    <row r="27" spans="1:15" ht="18">
      <c r="A27" s="17">
        <v>2007</v>
      </c>
      <c r="B27" s="15">
        <v>2008</v>
      </c>
      <c r="C27" s="14">
        <v>174.39424369275324</v>
      </c>
      <c r="D27" s="14">
        <v>235.96737439283172</v>
      </c>
      <c r="E27" s="14">
        <v>327.54199981694887</v>
      </c>
      <c r="F27" s="14">
        <v>248.51179978866841</v>
      </c>
      <c r="G27" s="14">
        <v>314.28299306575116</v>
      </c>
      <c r="H27" s="14">
        <v>439.7297164302953</v>
      </c>
      <c r="I27" s="14">
        <v>390.33860629599371</v>
      </c>
      <c r="J27" s="14">
        <v>240.58641163905622</v>
      </c>
      <c r="K27" s="14">
        <v>141.1740526624672</v>
      </c>
      <c r="L27" s="14">
        <v>134.44838594501985</v>
      </c>
      <c r="M27" s="14">
        <v>126.97814949059209</v>
      </c>
      <c r="N27" s="20">
        <v>112.37019747087317</v>
      </c>
      <c r="O27" s="5"/>
    </row>
    <row r="28" spans="1:15" ht="18">
      <c r="A28" s="17">
        <v>2008</v>
      </c>
      <c r="B28" s="15">
        <v>2009</v>
      </c>
      <c r="C28" s="14">
        <v>112.75219370053463</v>
      </c>
      <c r="D28" s="14">
        <v>140.99667490266211</v>
      </c>
      <c r="E28" s="14">
        <v>151.21668486085818</v>
      </c>
      <c r="F28" s="14">
        <v>194.48195117061562</v>
      </c>
      <c r="G28" s="14">
        <v>293.81321784318732</v>
      </c>
      <c r="H28" s="14">
        <v>409.39074992801739</v>
      </c>
      <c r="I28" s="14">
        <v>517.92495916463554</v>
      </c>
      <c r="J28" s="14">
        <v>506.70715178105996</v>
      </c>
      <c r="K28" s="14">
        <v>236.21521385098137</v>
      </c>
      <c r="L28" s="14">
        <v>165.73254568185081</v>
      </c>
      <c r="M28" s="14">
        <v>120.98321462757939</v>
      </c>
      <c r="N28" s="20">
        <v>104.20722757458307</v>
      </c>
      <c r="O28" s="5"/>
    </row>
    <row r="29" spans="1:15" ht="18">
      <c r="A29" s="17">
        <v>2009</v>
      </c>
      <c r="B29" s="15">
        <v>2010</v>
      </c>
      <c r="C29" s="14">
        <v>115.09432236115219</v>
      </c>
      <c r="D29" s="14">
        <v>197.64824168796372</v>
      </c>
      <c r="E29" s="14">
        <v>264.0760188110533</v>
      </c>
      <c r="F29" s="14">
        <v>249.76149918229606</v>
      </c>
      <c r="G29" s="14">
        <v>447.92724697823735</v>
      </c>
      <c r="H29" s="14">
        <v>632.71373180482124</v>
      </c>
      <c r="I29" s="14">
        <v>700.10897004283743</v>
      </c>
      <c r="J29" s="14">
        <v>539.0482604457568</v>
      </c>
      <c r="K29" s="14">
        <v>308.23175317895868</v>
      </c>
      <c r="L29" s="14">
        <v>231.37578830876629</v>
      </c>
      <c r="M29" s="14">
        <v>161.65976586962756</v>
      </c>
      <c r="N29" s="20">
        <v>132.11703858491529</v>
      </c>
      <c r="O29" s="5"/>
    </row>
    <row r="30" spans="1:15" ht="18">
      <c r="A30" s="17">
        <v>2010</v>
      </c>
      <c r="B30" s="15">
        <v>2011</v>
      </c>
      <c r="C30" s="14">
        <v>114.71995195898921</v>
      </c>
      <c r="D30" s="14">
        <v>100.28340701043084</v>
      </c>
      <c r="E30" s="14">
        <v>116.03134145451372</v>
      </c>
      <c r="F30" s="14">
        <v>147.87601799852044</v>
      </c>
      <c r="G30" s="14">
        <v>343.29910120756239</v>
      </c>
      <c r="H30" s="14">
        <v>721.39761587975772</v>
      </c>
      <c r="I30" s="14">
        <v>726.92286496067368</v>
      </c>
      <c r="J30" s="14">
        <v>489.29795246621796</v>
      </c>
      <c r="K30" s="14">
        <v>257.91764560158379</v>
      </c>
      <c r="L30" s="14">
        <v>177.93036593967179</v>
      </c>
      <c r="M30" s="14">
        <v>123.24221813450231</v>
      </c>
      <c r="N30" s="20">
        <v>106.79433229321285</v>
      </c>
      <c r="O30" s="5"/>
    </row>
    <row r="31" spans="1:15" ht="18">
      <c r="A31" s="17">
        <v>2011</v>
      </c>
      <c r="B31" s="15">
        <v>2012</v>
      </c>
      <c r="C31" s="14">
        <v>127.68858561408946</v>
      </c>
      <c r="D31" s="14">
        <v>214.13980319027382</v>
      </c>
      <c r="E31" s="14">
        <v>261.46982466959054</v>
      </c>
      <c r="F31" s="14">
        <v>198.47193577286828</v>
      </c>
      <c r="G31" s="14">
        <v>280.44314732955559</v>
      </c>
      <c r="H31" s="14">
        <v>466.27282745547257</v>
      </c>
      <c r="I31" s="14">
        <v>618.59626293537303</v>
      </c>
      <c r="J31" s="14">
        <v>381.82798574557114</v>
      </c>
      <c r="K31" s="14">
        <v>188.43471116488089</v>
      </c>
      <c r="L31" s="14">
        <v>143.57379677715542</v>
      </c>
      <c r="M31" s="14">
        <v>106.64856033427463</v>
      </c>
      <c r="N31" s="20">
        <v>101.10664609771507</v>
      </c>
      <c r="O31" s="5"/>
    </row>
    <row r="32" spans="1:15" ht="18">
      <c r="A32" s="17">
        <v>2012</v>
      </c>
      <c r="B32" s="15">
        <v>2013</v>
      </c>
      <c r="C32" s="14">
        <v>107.28775762061748</v>
      </c>
      <c r="D32" s="14">
        <v>147.10202043639998</v>
      </c>
      <c r="E32" s="14">
        <v>288.92998177588453</v>
      </c>
      <c r="F32" s="14">
        <v>389.1552123142294</v>
      </c>
      <c r="G32" s="14">
        <v>420.43881159459261</v>
      </c>
      <c r="H32" s="14">
        <v>618.37666901715454</v>
      </c>
      <c r="I32" s="14">
        <v>600.61663343482371</v>
      </c>
      <c r="J32" s="14">
        <v>381.58915685608639</v>
      </c>
      <c r="K32" s="14">
        <v>244.79378590370681</v>
      </c>
      <c r="L32" s="14">
        <v>196.43902787134527</v>
      </c>
      <c r="M32" s="14">
        <v>134.35982158953769</v>
      </c>
      <c r="N32" s="20">
        <v>116.74913954187198</v>
      </c>
      <c r="O32" s="5"/>
    </row>
    <row r="33" spans="1:15" ht="18">
      <c r="A33" s="17">
        <v>2013</v>
      </c>
      <c r="B33" s="15">
        <v>2014</v>
      </c>
      <c r="C33" s="14">
        <v>110.70017191667534</v>
      </c>
      <c r="D33" s="14">
        <v>136.10579334126876</v>
      </c>
      <c r="E33" s="14">
        <v>195.12684341832383</v>
      </c>
      <c r="F33" s="14">
        <v>183.81987579177158</v>
      </c>
      <c r="G33" s="14">
        <v>289.13937917157648</v>
      </c>
      <c r="H33" s="14">
        <v>554.63952015732434</v>
      </c>
      <c r="I33" s="14">
        <v>660.24150542859047</v>
      </c>
      <c r="J33" s="14">
        <v>393.69284650412152</v>
      </c>
      <c r="K33" s="14">
        <v>271.60199402743018</v>
      </c>
      <c r="L33" s="14">
        <v>189.19637934525448</v>
      </c>
      <c r="M33" s="14">
        <v>140.43672380017284</v>
      </c>
      <c r="N33" s="20">
        <v>124.60566210541495</v>
      </c>
      <c r="O33" s="5"/>
    </row>
    <row r="34" spans="1:15" thickBot="1">
      <c r="A34" s="18">
        <v>2014</v>
      </c>
      <c r="B34" s="16">
        <v>2015</v>
      </c>
      <c r="C34" s="21">
        <v>123.2735099596898</v>
      </c>
      <c r="D34" s="21">
        <v>162.04984672819435</v>
      </c>
      <c r="E34" s="21">
        <v>181.56041750218807</v>
      </c>
      <c r="F34" s="21">
        <v>172.66261668424801</v>
      </c>
      <c r="G34" s="21">
        <v>272.26004614458589</v>
      </c>
      <c r="H34" s="21">
        <v>560.95812039482871</v>
      </c>
      <c r="I34" s="21">
        <v>814.49374799027123</v>
      </c>
      <c r="J34" s="21">
        <v>435.07453966883116</v>
      </c>
      <c r="K34" s="21">
        <v>237.75291638493667</v>
      </c>
      <c r="L34" s="21">
        <v>153.190501343666</v>
      </c>
      <c r="M34" s="21">
        <v>131.21236507221053</v>
      </c>
      <c r="N34" s="22">
        <v>155.94205069109586</v>
      </c>
      <c r="O34" s="5"/>
    </row>
    <row r="35" spans="1:15">
      <c r="C35" s="45">
        <f>AVERAGE(C3:C34)</f>
        <v>187.61682101913397</v>
      </c>
      <c r="D35" s="45">
        <f t="shared" ref="D35:N35" si="0">AVERAGE(D3:D34)</f>
        <v>253.71246540327331</v>
      </c>
      <c r="E35" s="45">
        <f t="shared" si="0"/>
        <v>345.76756235882812</v>
      </c>
      <c r="F35" s="45">
        <f>AVERAGE(F2:F34)</f>
        <v>377.85899210434411</v>
      </c>
      <c r="G35" s="45">
        <f t="shared" ref="G35:N35" si="1">AVERAGE(G2:G34)</f>
        <v>516.19961163671007</v>
      </c>
      <c r="H35" s="45">
        <f t="shared" si="1"/>
        <v>838.34692727198478</v>
      </c>
      <c r="I35" s="45">
        <f t="shared" si="1"/>
        <v>1038.3593553423973</v>
      </c>
      <c r="J35" s="45">
        <f t="shared" si="1"/>
        <v>795.71214712210212</v>
      </c>
      <c r="K35" s="45">
        <f t="shared" si="1"/>
        <v>462.39357335314969</v>
      </c>
      <c r="L35" s="45">
        <f t="shared" si="1"/>
        <v>328.59512620378791</v>
      </c>
      <c r="M35" s="45">
        <f t="shared" si="1"/>
        <v>239.35962342483481</v>
      </c>
      <c r="N35" s="45">
        <f t="shared" si="1"/>
        <v>191.06401829681786</v>
      </c>
    </row>
    <row r="36" spans="1:15">
      <c r="C36" s="46">
        <f>_xlfn.STDEV.S(C3:C34)</f>
        <v>70.486310484694329</v>
      </c>
      <c r="D36" s="46">
        <f t="shared" ref="D36:N36" si="2">_xlfn.STDEV.S(D3:D34)</f>
        <v>144.39836342927762</v>
      </c>
      <c r="E36" s="46">
        <f t="shared" si="2"/>
        <v>210.07877158436531</v>
      </c>
      <c r="F36" s="46">
        <f t="shared" si="2"/>
        <v>196.70762102377319</v>
      </c>
      <c r="G36" s="46">
        <f t="shared" si="2"/>
        <v>255.93611416715993</v>
      </c>
      <c r="H36" s="46">
        <f t="shared" si="2"/>
        <v>357.74947991476694</v>
      </c>
      <c r="I36" s="46">
        <f t="shared" si="2"/>
        <v>395.25879133305955</v>
      </c>
      <c r="J36" s="46">
        <f t="shared" si="2"/>
        <v>415.57676893265136</v>
      </c>
      <c r="K36" s="46">
        <f t="shared" si="2"/>
        <v>249.10556157375376</v>
      </c>
      <c r="L36" s="46">
        <f t="shared" si="2"/>
        <v>170.2564490281103</v>
      </c>
      <c r="M36" s="46">
        <f t="shared" si="2"/>
        <v>111.28347613750252</v>
      </c>
      <c r="N36" s="46">
        <f t="shared" si="2"/>
        <v>72.871354822589424</v>
      </c>
    </row>
  </sheetData>
  <mergeCells count="1">
    <mergeCell ref="A1:B1"/>
  </mergeCells>
  <conditionalFormatting sqref="C2:N2">
    <cfRule type="cellIs" dxfId="98" priority="35" operator="lessThan">
      <formula>0</formula>
    </cfRule>
  </conditionalFormatting>
  <conditionalFormatting sqref="C3:N3">
    <cfRule type="cellIs" dxfId="97" priority="33" operator="lessThan">
      <formula>0</formula>
    </cfRule>
  </conditionalFormatting>
  <conditionalFormatting sqref="C4:N4">
    <cfRule type="cellIs" dxfId="96" priority="32" operator="lessThan">
      <formula>0</formula>
    </cfRule>
  </conditionalFormatting>
  <conditionalFormatting sqref="C5:N5">
    <cfRule type="cellIs" dxfId="95" priority="31" operator="lessThan">
      <formula>0</formula>
    </cfRule>
  </conditionalFormatting>
  <conditionalFormatting sqref="C6:N6">
    <cfRule type="cellIs" dxfId="94" priority="30" operator="lessThan">
      <formula>0</formula>
    </cfRule>
  </conditionalFormatting>
  <conditionalFormatting sqref="C7:N7">
    <cfRule type="cellIs" dxfId="93" priority="29" operator="lessThan">
      <formula>0</formula>
    </cfRule>
  </conditionalFormatting>
  <conditionalFormatting sqref="C8:N8">
    <cfRule type="cellIs" dxfId="92" priority="28" operator="lessThan">
      <formula>0</formula>
    </cfRule>
  </conditionalFormatting>
  <conditionalFormatting sqref="C9:N9">
    <cfRule type="cellIs" dxfId="91" priority="27" operator="lessThan">
      <formula>0</formula>
    </cfRule>
  </conditionalFormatting>
  <conditionalFormatting sqref="C10:N10">
    <cfRule type="cellIs" dxfId="90" priority="26" operator="lessThan">
      <formula>0</formula>
    </cfRule>
  </conditionalFormatting>
  <conditionalFormatting sqref="C11:N11">
    <cfRule type="cellIs" dxfId="89" priority="25" operator="lessThan">
      <formula>0</formula>
    </cfRule>
  </conditionalFormatting>
  <conditionalFormatting sqref="C12:N12">
    <cfRule type="cellIs" dxfId="88" priority="24" operator="lessThan">
      <formula>0</formula>
    </cfRule>
  </conditionalFormatting>
  <conditionalFormatting sqref="C13:N13">
    <cfRule type="cellIs" dxfId="87" priority="23" operator="lessThan">
      <formula>0</formula>
    </cfRule>
  </conditionalFormatting>
  <conditionalFormatting sqref="C14:N14">
    <cfRule type="cellIs" dxfId="86" priority="22" operator="lessThan">
      <formula>0</formula>
    </cfRule>
  </conditionalFormatting>
  <conditionalFormatting sqref="C15:N15">
    <cfRule type="cellIs" dxfId="85" priority="21" operator="lessThan">
      <formula>0</formula>
    </cfRule>
  </conditionalFormatting>
  <conditionalFormatting sqref="C16:N16">
    <cfRule type="cellIs" dxfId="84" priority="20" operator="lessThan">
      <formula>0</formula>
    </cfRule>
  </conditionalFormatting>
  <conditionalFormatting sqref="C17:N17">
    <cfRule type="cellIs" dxfId="83" priority="19" operator="lessThan">
      <formula>0</formula>
    </cfRule>
  </conditionalFormatting>
  <conditionalFormatting sqref="C18:N18">
    <cfRule type="cellIs" dxfId="82" priority="18" operator="lessThan">
      <formula>0</formula>
    </cfRule>
  </conditionalFormatting>
  <conditionalFormatting sqref="C19:N19">
    <cfRule type="cellIs" dxfId="81" priority="17" operator="lessThan">
      <formula>0</formula>
    </cfRule>
  </conditionalFormatting>
  <conditionalFormatting sqref="C20:N20">
    <cfRule type="cellIs" dxfId="80" priority="16" operator="lessThan">
      <formula>0</formula>
    </cfRule>
  </conditionalFormatting>
  <conditionalFormatting sqref="C21:N21">
    <cfRule type="cellIs" dxfId="79" priority="15" operator="lessThan">
      <formula>0</formula>
    </cfRule>
  </conditionalFormatting>
  <conditionalFormatting sqref="C22:N22">
    <cfRule type="cellIs" dxfId="78" priority="14" operator="lessThan">
      <formula>0</formula>
    </cfRule>
  </conditionalFormatting>
  <conditionalFormatting sqref="C23:N23">
    <cfRule type="cellIs" dxfId="77" priority="13" operator="lessThan">
      <formula>0</formula>
    </cfRule>
  </conditionalFormatting>
  <conditionalFormatting sqref="C24:N24">
    <cfRule type="cellIs" dxfId="76" priority="12" operator="lessThan">
      <formula>0</formula>
    </cfRule>
  </conditionalFormatting>
  <conditionalFormatting sqref="C25:N25">
    <cfRule type="cellIs" dxfId="75" priority="11" operator="lessThan">
      <formula>0</formula>
    </cfRule>
  </conditionalFormatting>
  <conditionalFormatting sqref="C26:N26">
    <cfRule type="cellIs" dxfId="74" priority="10" operator="lessThan">
      <formula>0</formula>
    </cfRule>
  </conditionalFormatting>
  <conditionalFormatting sqref="C27:N27">
    <cfRule type="cellIs" dxfId="73" priority="9" operator="lessThan">
      <formula>0</formula>
    </cfRule>
  </conditionalFormatting>
  <conditionalFormatting sqref="C28:N28">
    <cfRule type="cellIs" dxfId="72" priority="8" operator="lessThan">
      <formula>0</formula>
    </cfRule>
  </conditionalFormatting>
  <conditionalFormatting sqref="C29:N29">
    <cfRule type="cellIs" dxfId="71" priority="7" operator="lessThan">
      <formula>0</formula>
    </cfRule>
  </conditionalFormatting>
  <conditionalFormatting sqref="C30:N30">
    <cfRule type="cellIs" dxfId="70" priority="6" operator="lessThan">
      <formula>0</formula>
    </cfRule>
  </conditionalFormatting>
  <conditionalFormatting sqref="C31:N31">
    <cfRule type="cellIs" dxfId="69" priority="5" operator="lessThan">
      <formula>0</formula>
    </cfRule>
  </conditionalFormatting>
  <conditionalFormatting sqref="C32:N32">
    <cfRule type="cellIs" dxfId="68" priority="4" operator="lessThan">
      <formula>0</formula>
    </cfRule>
  </conditionalFormatting>
  <conditionalFormatting sqref="C33:N33">
    <cfRule type="cellIs" dxfId="67" priority="3" operator="lessThan">
      <formula>0</formula>
    </cfRule>
  </conditionalFormatting>
  <conditionalFormatting sqref="C34:N34">
    <cfRule type="cellIs" dxfId="6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0"/>
  <sheetViews>
    <sheetView workbookViewId="0">
      <selection activeCell="D10" sqref="D10"/>
    </sheetView>
  </sheetViews>
  <sheetFormatPr defaultRowHeight="15"/>
  <cols>
    <col min="1" max="1" width="9.140625" style="4"/>
    <col min="2" max="2" width="14.28515625" style="4" customWidth="1"/>
    <col min="3" max="3" width="12.140625" style="4" customWidth="1"/>
    <col min="4" max="4" width="11.85546875" style="4" customWidth="1"/>
    <col min="5" max="5" width="11.7109375" style="4" customWidth="1"/>
    <col min="6" max="6" width="11" style="4" customWidth="1"/>
    <col min="7" max="7" width="10.7109375" style="4" customWidth="1"/>
    <col min="8" max="8" width="11.28515625" style="4" customWidth="1"/>
    <col min="9" max="9" width="11.7109375" style="4" customWidth="1"/>
    <col min="10" max="10" width="10.7109375" style="4" customWidth="1"/>
    <col min="11" max="11" width="9.140625" style="4"/>
    <col min="12" max="12" width="9.85546875" style="4" customWidth="1"/>
    <col min="13" max="13" width="11.28515625" style="4" customWidth="1"/>
    <col min="14" max="16384" width="9.140625" style="4"/>
  </cols>
  <sheetData>
    <row r="1" spans="1:13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</row>
    <row r="2" spans="1:13" ht="15.75" thickBot="1">
      <c r="A2" s="1"/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8" t="s">
        <v>57</v>
      </c>
    </row>
    <row r="3" spans="1:13" ht="15.75">
      <c r="A3" s="9" t="s">
        <v>13</v>
      </c>
      <c r="B3" s="6">
        <v>228.69952317196808</v>
      </c>
      <c r="C3" s="6">
        <v>428.43197714633658</v>
      </c>
      <c r="D3" s="6">
        <v>275.49481032073879</v>
      </c>
      <c r="E3" s="6">
        <v>390.23217123257916</v>
      </c>
      <c r="F3" s="6">
        <v>345.20054810542081</v>
      </c>
      <c r="G3" s="6">
        <v>516.19226374856635</v>
      </c>
      <c r="H3" s="6">
        <v>1029.9727654651492</v>
      </c>
      <c r="I3" s="6">
        <v>1427.6759584537469</v>
      </c>
      <c r="J3" s="6">
        <v>743.52250990346113</v>
      </c>
      <c r="K3" s="6">
        <v>468.73409394354064</v>
      </c>
      <c r="L3" s="6">
        <v>330.08084443079849</v>
      </c>
      <c r="M3" s="6">
        <v>254.49922258690748</v>
      </c>
    </row>
    <row r="4" spans="1:13" ht="15.75">
      <c r="A4" s="25"/>
      <c r="B4" s="29">
        <f>(((((C3-B3)/30)*(10-15))+B3)+((((D3-C3)/30)*(10-15))+C3))/2</f>
        <v>324.66614289675476</v>
      </c>
      <c r="C4" s="29">
        <f t="shared" ref="C4:K4" si="0">(((((D3-C3)/30)*(10-15))+C3)+((((E3-D3)/30)*(10-15))+D3))/2</f>
        <v>355.14671089301748</v>
      </c>
      <c r="D4" s="29">
        <f t="shared" si="0"/>
        <v>327.05467929460212</v>
      </c>
      <c r="E4" s="29">
        <f t="shared" si="0"/>
        <v>357.21968529266769</v>
      </c>
      <c r="F4" s="29">
        <f t="shared" si="0"/>
        <v>373.63205448034955</v>
      </c>
      <c r="G4" s="29">
        <f t="shared" si="0"/>
        <v>697.12554004809272</v>
      </c>
      <c r="H4" s="29">
        <f t="shared" si="0"/>
        <v>1252.6952165895887</v>
      </c>
      <c r="I4" s="29">
        <f t="shared" si="0"/>
        <v>1165.5110562211212</v>
      </c>
      <c r="J4" s="29">
        <f t="shared" si="0"/>
        <v>640.58177404622279</v>
      </c>
      <c r="K4" s="29">
        <f t="shared" si="0"/>
        <v>417.26037513355567</v>
      </c>
      <c r="L4" s="29">
        <f>(((((M3-L3)/30)*(10-15))+L3)+((((B5-M3)/30)*(10-15))+M3))/2</f>
        <v>302.15875094369426</v>
      </c>
      <c r="M4" s="29">
        <f>(((((B5-M3)/30)*(10-15))+M3)+((((C5-B5)/30)*(10-15))+B5))/2</f>
        <v>238.77338017397</v>
      </c>
    </row>
    <row r="5" spans="1:13" ht="15.75">
      <c r="A5" s="25" t="s">
        <v>14</v>
      </c>
      <c r="B5" s="26">
        <v>211.65623521270354</v>
      </c>
      <c r="C5" s="26">
        <v>186.15140729693366</v>
      </c>
      <c r="D5" s="26">
        <v>212.85066546952797</v>
      </c>
      <c r="E5" s="26">
        <v>215.99048400848653</v>
      </c>
      <c r="F5" s="26">
        <v>265.83669826579523</v>
      </c>
      <c r="G5" s="26">
        <v>365.72834669372105</v>
      </c>
      <c r="H5" s="26">
        <v>1234.2867659695853</v>
      </c>
      <c r="I5" s="26">
        <v>696.60928310852125</v>
      </c>
      <c r="J5" s="26">
        <v>390.90106890729203</v>
      </c>
      <c r="K5" s="26">
        <v>267.65944329173135</v>
      </c>
      <c r="L5" s="26">
        <v>216.40543982238646</v>
      </c>
      <c r="M5" s="26">
        <v>184.45996320486896</v>
      </c>
    </row>
    <row r="6" spans="1:13" ht="15.75">
      <c r="A6" s="25"/>
      <c r="B6" s="29">
        <f>(((((C5-B5)/30)*(10-15))+B5)+((((D5-C5)/30)*(10-15))+C5))/2</f>
        <v>198.80428540008324</v>
      </c>
      <c r="C6" s="29">
        <f t="shared" ref="C6:K6" si="1">(((((D5-C5)/30)*(10-15))+C5)+((((E5-D5)/30)*(10-15))+D5))/2</f>
        <v>197.01444665726808</v>
      </c>
      <c r="D6" s="29">
        <f t="shared" si="1"/>
        <v>210.00507200598497</v>
      </c>
      <c r="E6" s="29">
        <f t="shared" si="1"/>
        <v>228.43543591337135</v>
      </c>
      <c r="F6" s="29">
        <f t="shared" si="1"/>
        <v>235.07835017110898</v>
      </c>
      <c r="G6" s="29">
        <f t="shared" si="1"/>
        <v>772.43414496375317</v>
      </c>
      <c r="H6" s="29">
        <f t="shared" si="1"/>
        <v>1035.7301659609111</v>
      </c>
      <c r="I6" s="29">
        <f t="shared" si="1"/>
        <v>579.5009959926391</v>
      </c>
      <c r="J6" s="29">
        <f t="shared" si="1"/>
        <v>343.82155852325383</v>
      </c>
      <c r="K6" s="29">
        <f t="shared" si="1"/>
        <v>248.96573156429741</v>
      </c>
      <c r="L6" s="29">
        <f>(((((M5-L5)/30)*(10-15))+L5)+((((B7-M5)/30)*(10-15))+M5))/2</f>
        <v>203.27984300378253</v>
      </c>
      <c r="M6" s="29">
        <f>(((((B7-M5)/30)*(10-15))+M5)+((((C7-B7)/30)*(10-15))+B7))/2</f>
        <v>180.76786484509279</v>
      </c>
    </row>
    <row r="7" spans="1:13" ht="15.75">
      <c r="A7" s="25" t="s">
        <v>15</v>
      </c>
      <c r="B7" s="26">
        <v>182.23974194052843</v>
      </c>
      <c r="C7" s="26">
        <v>215.44381593613969</v>
      </c>
      <c r="D7" s="26">
        <v>245.69157271545794</v>
      </c>
      <c r="E7" s="26">
        <v>305.87498339354414</v>
      </c>
      <c r="F7" s="26">
        <v>514.28179770140002</v>
      </c>
      <c r="G7" s="26">
        <v>436.22731015114988</v>
      </c>
      <c r="H7" s="26">
        <v>969.4288176850921</v>
      </c>
      <c r="I7" s="26">
        <v>553.53302476388012</v>
      </c>
      <c r="J7" s="26">
        <v>353.7497738199902</v>
      </c>
      <c r="K7" s="26">
        <v>285.07089845342989</v>
      </c>
      <c r="L7" s="26">
        <v>233.75211474601903</v>
      </c>
      <c r="M7" s="26">
        <v>175.15985561730645</v>
      </c>
    </row>
    <row r="8" spans="1:13" ht="15.75">
      <c r="A8" s="25"/>
      <c r="B8" s="29">
        <f>(((((C7-B7)/30)*(10-15))+B7)+((((D7-C7)/30)*(10-15))+C7))/2</f>
        <v>193.55412637375662</v>
      </c>
      <c r="C8" s="29">
        <f t="shared" ref="C8:K8" si="2">(((((D7-C7)/30)*(10-15))+C7)+((((E7-D7)/30)*(10-15))+D7))/2</f>
        <v>223.03176370434844</v>
      </c>
      <c r="D8" s="29">
        <f t="shared" si="2"/>
        <v>253.40075930567252</v>
      </c>
      <c r="E8" s="29">
        <f t="shared" si="2"/>
        <v>399.21569665100492</v>
      </c>
      <c r="F8" s="29">
        <f t="shared" si="2"/>
        <v>437.32563559430059</v>
      </c>
      <c r="G8" s="29">
        <f t="shared" si="2"/>
        <v>693.05258770039347</v>
      </c>
      <c r="H8" s="29">
        <f t="shared" si="2"/>
        <v>812.78750821324456</v>
      </c>
      <c r="I8" s="29">
        <f t="shared" si="2"/>
        <v>476.01324315113936</v>
      </c>
      <c r="J8" s="29">
        <f t="shared" si="2"/>
        <v>329.41014105954093</v>
      </c>
      <c r="K8" s="29">
        <f t="shared" si="2"/>
        <v>268.57076016940141</v>
      </c>
      <c r="L8" s="29">
        <f>(((((M7-L7)/30)*(10-15))+L7)+((((B9-M7)/30)*(10-15))+M7))/2</f>
        <v>208.89975913965608</v>
      </c>
      <c r="M8" s="29">
        <f>(((((B9-M7)/30)*(10-15))+M7)+((((C9-B9)/30)*(10-15))+B9))/2</f>
        <v>178.1486535630911</v>
      </c>
    </row>
    <row r="9" spans="1:13" ht="15.75">
      <c r="A9" s="25" t="s">
        <v>16</v>
      </c>
      <c r="B9" s="26">
        <v>180.42682725009897</v>
      </c>
      <c r="C9" s="26">
        <v>170.89611006464585</v>
      </c>
      <c r="D9" s="26">
        <v>343.95707476520028</v>
      </c>
      <c r="E9" s="26">
        <v>290.27063692340295</v>
      </c>
      <c r="F9" s="26">
        <v>302.41214125820522</v>
      </c>
      <c r="G9" s="26">
        <v>450.09177895000397</v>
      </c>
      <c r="H9" s="26">
        <v>1325.5659840114267</v>
      </c>
      <c r="I9" s="26">
        <v>1750.8232767302873</v>
      </c>
      <c r="J9" s="26">
        <v>872.09845983578623</v>
      </c>
      <c r="K9" s="26">
        <v>651.02002734016833</v>
      </c>
      <c r="L9" s="26">
        <v>426.61602860532798</v>
      </c>
      <c r="M9" s="26">
        <v>310.90530644859695</v>
      </c>
    </row>
    <row r="10" spans="1:13" ht="15.75">
      <c r="A10" s="25"/>
      <c r="B10" s="29">
        <f>(((((C9-B9)/30)*(10-15))+B9)+((((D9-C9)/30)*(10-15))+C9))/2</f>
        <v>162.03394803111397</v>
      </c>
      <c r="C10" s="29">
        <f t="shared" ref="C10:K10" si="3">(((((D9-C9)/30)*(10-15))+C9)+((((E9-D9)/30)*(10-15))+D9))/2</f>
        <v>247.4787151766933</v>
      </c>
      <c r="D10" s="29">
        <f t="shared" si="3"/>
        <v>320.57593363655121</v>
      </c>
      <c r="E10" s="29">
        <f t="shared" si="3"/>
        <v>283.02296058858735</v>
      </c>
      <c r="F10" s="29">
        <f t="shared" si="3"/>
        <v>290.98913987466949</v>
      </c>
      <c r="G10" s="29">
        <f t="shared" si="3"/>
        <v>779.43458999902509</v>
      </c>
      <c r="H10" s="29">
        <f t="shared" si="3"/>
        <v>1575.9835907188271</v>
      </c>
      <c r="I10" s="29">
        <f t="shared" si="3"/>
        <v>1403.1111390655467</v>
      </c>
      <c r="J10" s="29">
        <f t="shared" si="3"/>
        <v>798.68277952384881</v>
      </c>
      <c r="K10" s="29">
        <f t="shared" si="3"/>
        <v>567.16092138037902</v>
      </c>
      <c r="L10" s="29">
        <f>(((((M9-L9)/30)*(10-15))+L9)+((((B11-M9)/30)*(10-15))+M9))/2</f>
        <v>384.124868486992</v>
      </c>
      <c r="M10" s="29">
        <f>(((((B11-M9)/30)*(10-15))+M9)+((((C11-B11)/30)*(10-15))+B11))/2</f>
        <v>283.37472534369874</v>
      </c>
    </row>
    <row r="11" spans="1:13" ht="15.75">
      <c r="A11" s="25" t="s">
        <v>17</v>
      </c>
      <c r="B11" s="26">
        <v>242.24561708497347</v>
      </c>
      <c r="C11" s="26">
        <v>229.31414352563417</v>
      </c>
      <c r="D11" s="26">
        <v>631.38914491409253</v>
      </c>
      <c r="E11" s="26">
        <v>589.71667276049709</v>
      </c>
      <c r="F11" s="26">
        <v>479.7515947255107</v>
      </c>
      <c r="G11" s="26">
        <v>1101.1487291427809</v>
      </c>
      <c r="H11" s="26">
        <v>1409.0264373558132</v>
      </c>
      <c r="I11" s="26">
        <v>1663.1470916468606</v>
      </c>
      <c r="J11" s="26">
        <v>890.21018057499111</v>
      </c>
      <c r="K11" s="26">
        <v>737.77498416032938</v>
      </c>
      <c r="L11" s="26">
        <v>475.47080863034</v>
      </c>
      <c r="M11" s="26">
        <v>304.62350783394112</v>
      </c>
    </row>
    <row r="12" spans="1:13" ht="15.75">
      <c r="A12" s="25"/>
      <c r="B12" s="29">
        <f>(((((C11-B11)/30)*(10-15))+B11)+((((D11-C11)/30)*(10-15))+C11))/2</f>
        <v>203.35125298621057</v>
      </c>
      <c r="C12" s="29">
        <f t="shared" ref="C12:K12" si="4">(((((D11-C11)/30)*(10-15))+C11)+((((E11-D11)/30)*(10-15))+D11))/2</f>
        <v>400.31810011695814</v>
      </c>
      <c r="D12" s="29">
        <f t="shared" si="4"/>
        <v>623.18937135300996</v>
      </c>
      <c r="E12" s="29">
        <f t="shared" si="4"/>
        <v>492.11479571114694</v>
      </c>
      <c r="F12" s="29">
        <f t="shared" si="4"/>
        <v>713.01059171495399</v>
      </c>
      <c r="G12" s="29">
        <f t="shared" si="4"/>
        <v>1208.254386373957</v>
      </c>
      <c r="H12" s="29">
        <f t="shared" si="4"/>
        <v>1579.3214525664055</v>
      </c>
      <c r="I12" s="29">
        <f t="shared" si="4"/>
        <v>1353.7929784014702</v>
      </c>
      <c r="J12" s="29">
        <f t="shared" si="4"/>
        <v>848.55419669638115</v>
      </c>
      <c r="K12" s="29">
        <f t="shared" si="4"/>
        <v>642.71885275586703</v>
      </c>
      <c r="L12" s="29">
        <f>(((((M11-L11)/30)*(10-15))+L11)+((((B13-M11)/30)*(10-15))+M11))/2</f>
        <v>407.85202781843378</v>
      </c>
      <c r="M12" s="29">
        <f>(((((B13-M11)/30)*(10-15))+M11)+((((C13-B13)/30)*(10-15))+B13))/2</f>
        <v>271.71509877397995</v>
      </c>
    </row>
    <row r="13" spans="1:13" ht="15.75">
      <c r="A13" s="25" t="s">
        <v>18</v>
      </c>
      <c r="B13" s="26">
        <v>261.81237359482157</v>
      </c>
      <c r="C13" s="26">
        <v>442.65761111875781</v>
      </c>
      <c r="D13" s="26">
        <v>256.79267483262515</v>
      </c>
      <c r="E13" s="26">
        <v>588.29398718479513</v>
      </c>
      <c r="F13" s="26">
        <v>558.15204119065402</v>
      </c>
      <c r="G13" s="26">
        <v>1593.5225775272477</v>
      </c>
      <c r="H13" s="26">
        <v>1199.7949407930057</v>
      </c>
      <c r="I13" s="26">
        <v>1068.8838886594235</v>
      </c>
      <c r="J13" s="26">
        <v>672.51906434945056</v>
      </c>
      <c r="K13" s="26">
        <v>469.73130811852661</v>
      </c>
      <c r="L13" s="26">
        <v>334.46171723264854</v>
      </c>
      <c r="M13" s="26">
        <v>233.40641401048725</v>
      </c>
    </row>
    <row r="14" spans="1:13" ht="15.75">
      <c r="A14" s="25"/>
      <c r="B14" s="29">
        <f>(((((C13-B13)/30)*(10-15))+B13)+((((D13-C13)/30)*(10-15))+C13))/2</f>
        <v>352.6533005869727</v>
      </c>
      <c r="C14" s="29">
        <f t="shared" ref="C14:K14" si="5">(((((D13-C13)/30)*(10-15))+C13)+((((E13-D13)/30)*(10-15))+D13))/2</f>
        <v>337.58877830352174</v>
      </c>
      <c r="D14" s="29">
        <f t="shared" si="5"/>
        <v>397.43005047887436</v>
      </c>
      <c r="E14" s="29">
        <f t="shared" si="5"/>
        <v>489.45396499252018</v>
      </c>
      <c r="F14" s="29">
        <f t="shared" si="5"/>
        <v>1022.3670677254215</v>
      </c>
      <c r="G14" s="29">
        <f t="shared" si="5"/>
        <v>1440.3786498991121</v>
      </c>
      <c r="H14" s="29">
        <f t="shared" si="5"/>
        <v>1178.279071096511</v>
      </c>
      <c r="I14" s="29">
        <f t="shared" si="5"/>
        <v>920.63085821617847</v>
      </c>
      <c r="J14" s="29">
        <f t="shared" si="5"/>
        <v>599.29663182705542</v>
      </c>
      <c r="K14" s="29">
        <f t="shared" si="5"/>
        <v>421.79025385125755</v>
      </c>
      <c r="L14" s="29">
        <f>(((((M13-L13)/30)*(10-15))+L13)+((((B15-M13)/30)*(10-15))+M13))/2</f>
        <v>292.22213884599643</v>
      </c>
      <c r="M14" s="29">
        <f>(((((B15-M13)/30)*(10-15))+M13)+((((C15-B15)/30)*(10-15))+B15))/2</f>
        <v>229.12577755718075</v>
      </c>
    </row>
    <row r="15" spans="1:13" ht="15.75">
      <c r="A15" s="25" t="s">
        <v>19</v>
      </c>
      <c r="B15" s="26">
        <v>235.00483853950621</v>
      </c>
      <c r="C15" s="26">
        <v>294.36459862427893</v>
      </c>
      <c r="D15" s="26">
        <v>289.53655040665643</v>
      </c>
      <c r="E15" s="26">
        <v>354.69634044527038</v>
      </c>
      <c r="F15" s="26">
        <v>310.07563951440795</v>
      </c>
      <c r="G15" s="26">
        <v>771.71432882560066</v>
      </c>
      <c r="H15" s="26">
        <v>1039.8741071770223</v>
      </c>
      <c r="I15" s="26">
        <v>966.8040860624759</v>
      </c>
      <c r="J15" s="26">
        <v>571.1990647161648</v>
      </c>
      <c r="K15" s="26">
        <v>364.83918348771272</v>
      </c>
      <c r="L15" s="26">
        <v>266.08480871430754</v>
      </c>
      <c r="M15" s="26">
        <v>216.47144940275354</v>
      </c>
    </row>
    <row r="16" spans="1:13" ht="15.75">
      <c r="A16" s="25"/>
      <c r="B16" s="29">
        <f>(((((C15-B15)/30)*(10-15))+B15)+((((D15-C15)/30)*(10-15))+C15))/2</f>
        <v>260.14040925963002</v>
      </c>
      <c r="C16" s="29">
        <f t="shared" ref="C16:K16" si="6">(((((D15-C15)/30)*(10-15))+C15)+((((E15-D15)/30)*(10-15))+D15))/2</f>
        <v>286.92292936371837</v>
      </c>
      <c r="D16" s="29">
        <f t="shared" si="6"/>
        <v>320.40485466698414</v>
      </c>
      <c r="E16" s="29">
        <f t="shared" si="6"/>
        <v>297.63449094814496</v>
      </c>
      <c r="F16" s="29">
        <f t="shared" si="6"/>
        <v>480.07844519811977</v>
      </c>
      <c r="G16" s="29">
        <f t="shared" si="6"/>
        <v>889.53673823157192</v>
      </c>
      <c r="H16" s="29">
        <f t="shared" si="6"/>
        <v>1042.3953501581539</v>
      </c>
      <c r="I16" s="29">
        <f t="shared" si="6"/>
        <v>819.16531727055064</v>
      </c>
      <c r="J16" s="29">
        <f t="shared" si="6"/>
        <v>493.44531210209357</v>
      </c>
      <c r="K16" s="29">
        <f t="shared" si="6"/>
        <v>327.8259739414234</v>
      </c>
      <c r="L16" s="29">
        <f>(((((M15-L15)/30)*(10-15))+L15)+((((B17-M15)/30)*(10-15))+M15))/2</f>
        <v>248.18487856841094</v>
      </c>
      <c r="M16" s="29">
        <f>(((((B17-M15)/30)*(10-15))+M15)+((((C17-B17)/30)*(10-15))+B17))/2</f>
        <v>189.86310688676238</v>
      </c>
    </row>
    <row r="17" spans="1:13" ht="15.75">
      <c r="A17" s="25" t="s">
        <v>20</v>
      </c>
      <c r="B17" s="26">
        <v>183.20381459574264</v>
      </c>
      <c r="C17" s="26">
        <v>336.16575075258203</v>
      </c>
      <c r="D17" s="26">
        <v>645.88237928567128</v>
      </c>
      <c r="E17" s="26">
        <v>457.8494889227029</v>
      </c>
      <c r="F17" s="26">
        <v>466.33764231319446</v>
      </c>
      <c r="G17" s="26">
        <v>893.20563053545038</v>
      </c>
      <c r="H17" s="26">
        <v>946.72158275215452</v>
      </c>
      <c r="I17" s="26">
        <v>873.38466677856411</v>
      </c>
      <c r="J17" s="26">
        <v>531.19489179283289</v>
      </c>
      <c r="K17" s="26">
        <v>382.16714765307734</v>
      </c>
      <c r="L17" s="26">
        <v>301.56169982706649</v>
      </c>
      <c r="M17" s="26">
        <v>237.65318235238834</v>
      </c>
    </row>
    <row r="18" spans="1:13" ht="15.75">
      <c r="A18" s="25"/>
      <c r="B18" s="29">
        <f>(((((C17-B17)/30)*(10-15))+B17)+((((D17-C17)/30)*(10-15))+C17))/2</f>
        <v>221.12823561666829</v>
      </c>
      <c r="C18" s="29">
        <f t="shared" ref="C18:K18" si="7">(((((D17-C17)/30)*(10-15))+C17)+((((E17-D17)/30)*(10-15))+D17))/2</f>
        <v>480.88375350494994</v>
      </c>
      <c r="D18" s="29">
        <f t="shared" si="7"/>
        <v>566.82799551856021</v>
      </c>
      <c r="E18" s="29">
        <f t="shared" si="7"/>
        <v>425.81388715021978</v>
      </c>
      <c r="F18" s="29">
        <f t="shared" si="7"/>
        <v>639.73964138774249</v>
      </c>
      <c r="G18" s="29">
        <f t="shared" si="7"/>
        <v>921.615353623543</v>
      </c>
      <c r="H18" s="29">
        <f t="shared" si="7"/>
        <v>944.6803490119695</v>
      </c>
      <c r="I18" s="29">
        <f t="shared" si="7"/>
        <v>743.22457254615574</v>
      </c>
      <c r="J18" s="29">
        <f t="shared" si="7"/>
        <v>475.81711905343565</v>
      </c>
      <c r="K18" s="29">
        <f t="shared" si="7"/>
        <v>353.90725418179602</v>
      </c>
      <c r="L18" s="29">
        <f>(((((M17-L17)/30)*(10-15))+L17)+((((B19-M17)/30)*(10-15))+M17))/2</f>
        <v>278.49389321898269</v>
      </c>
      <c r="M18" s="29">
        <f>(((((B19-M17)/30)*(10-15))+M17)+((((C19-B19)/30)*(10-15))+B19))/2</f>
        <v>221.14345805080785</v>
      </c>
    </row>
    <row r="19" spans="1:13" ht="15.75">
      <c r="A19" s="25" t="s">
        <v>21</v>
      </c>
      <c r="B19" s="26">
        <v>194.9242742760035</v>
      </c>
      <c r="C19" s="26">
        <v>179.39642551304496</v>
      </c>
      <c r="D19" s="26">
        <v>170.26498413293263</v>
      </c>
      <c r="E19" s="26">
        <v>216.3298530924823</v>
      </c>
      <c r="F19" s="26">
        <v>325.8225523021498</v>
      </c>
      <c r="G19" s="26">
        <v>676.72728643126504</v>
      </c>
      <c r="H19" s="26">
        <v>1571.5810718173991</v>
      </c>
      <c r="I19" s="26">
        <v>771.60791285992002</v>
      </c>
      <c r="J19" s="26">
        <v>387.3674523112619</v>
      </c>
      <c r="K19" s="26">
        <v>280.56849261452714</v>
      </c>
      <c r="L19" s="26">
        <v>228.85453217388746</v>
      </c>
      <c r="M19" s="26">
        <v>192.16082090452062</v>
      </c>
    </row>
    <row r="20" spans="1:13" ht="15.75">
      <c r="A20" s="25"/>
      <c r="B20" s="29">
        <f>(((((C19-B19)/30)*(10-15))+B19)+((((D19-C19)/30)*(10-15))+C19))/2</f>
        <v>189.21529073978013</v>
      </c>
      <c r="C20" s="29">
        <f t="shared" ref="C20:K20" si="8">(((((D19-C19)/30)*(10-15))+C19)+((((E19-D19)/30)*(10-15))+D19))/2</f>
        <v>171.75291919136902</v>
      </c>
      <c r="D20" s="29">
        <f t="shared" si="8"/>
        <v>180.33428793193937</v>
      </c>
      <c r="E20" s="29">
        <f t="shared" si="8"/>
        <v>232.70974991908415</v>
      </c>
      <c r="F20" s="29">
        <f t="shared" si="8"/>
        <v>397.46170940710329</v>
      </c>
      <c r="G20" s="29">
        <f t="shared" si="8"/>
        <v>1116.2474602552775</v>
      </c>
      <c r="H20" s="29">
        <f t="shared" si="8"/>
        <v>1270.2789606308377</v>
      </c>
      <c r="I20" s="29">
        <f t="shared" si="8"/>
        <v>620.40763427270701</v>
      </c>
      <c r="J20" s="29">
        <f t="shared" si="8"/>
        <v>347.17738247434238</v>
      </c>
      <c r="K20" s="29">
        <f t="shared" si="8"/>
        <v>262.07881837004118</v>
      </c>
      <c r="L20" s="29">
        <f>(((((M19-L19)/30)*(10-15))+L19)+((((B21-M19)/30)*(10-15))+M19))/2</f>
        <v>212.39649544275881</v>
      </c>
      <c r="M20" s="29">
        <f>(((((B21-M19)/30)*(10-15))+M19)+((((C21-B21)/30)*(10-15))+B21))/2</f>
        <v>200.81884725971094</v>
      </c>
    </row>
    <row r="21" spans="1:13" ht="15.75">
      <c r="A21" s="25" t="s">
        <v>22</v>
      </c>
      <c r="B21" s="26">
        <v>206.18870533123018</v>
      </c>
      <c r="C21" s="26">
        <v>172.431811202494</v>
      </c>
      <c r="D21" s="26">
        <v>757.75669815640413</v>
      </c>
      <c r="E21" s="26">
        <v>390.46786819910596</v>
      </c>
      <c r="F21" s="26">
        <v>343.38217940562856</v>
      </c>
      <c r="G21" s="26">
        <v>931.48116266604848</v>
      </c>
      <c r="H21" s="26">
        <v>1570.5310807094156</v>
      </c>
      <c r="I21" s="26">
        <v>2021.8711165731477</v>
      </c>
      <c r="J21" s="26">
        <v>1166.9379903394579</v>
      </c>
      <c r="K21" s="26">
        <v>732.1016937962645</v>
      </c>
      <c r="L21" s="26">
        <v>460.25147657444768</v>
      </c>
      <c r="M21" s="26">
        <v>314.45471335697499</v>
      </c>
    </row>
    <row r="22" spans="1:13" ht="15.75">
      <c r="A22" s="25"/>
      <c r="B22" s="29">
        <f>(((((C21-B21)/30)*(10-15))+B21)+((((D21-C21)/30)*(10-15))+C21))/2</f>
        <v>143.34625886476425</v>
      </c>
      <c r="C22" s="29">
        <f t="shared" ref="C22:K22" si="9">(((((D21-C21)/30)*(10-15))+C21)+((((E21-D21)/30)*(10-15))+D21))/2</f>
        <v>446.92458326306473</v>
      </c>
      <c r="D22" s="29">
        <f t="shared" si="9"/>
        <v>608.64349307365296</v>
      </c>
      <c r="E22" s="29">
        <f t="shared" si="9"/>
        <v>321.84058259678875</v>
      </c>
      <c r="F22" s="29">
        <f t="shared" si="9"/>
        <v>535.16926259385627</v>
      </c>
      <c r="G22" s="29">
        <f t="shared" si="9"/>
        <v>1160.1402921954736</v>
      </c>
      <c r="H22" s="29">
        <f t="shared" si="9"/>
        <v>1829.8338561721114</v>
      </c>
      <c r="I22" s="29">
        <f t="shared" si="9"/>
        <v>1701.8853386877097</v>
      </c>
      <c r="J22" s="29">
        <f t="shared" si="9"/>
        <v>1008.4103848816121</v>
      </c>
      <c r="K22" s="29">
        <f t="shared" si="9"/>
        <v>630.98050022196355</v>
      </c>
      <c r="L22" s="29">
        <f>(((((M21-L21)/30)*(10-15))+L21)+((((B23-M21)/30)*(10-15))+M21))/2</f>
        <v>403.36631609345687</v>
      </c>
      <c r="M22" s="29">
        <f>(((((B23-M21)/30)*(10-15))+M21)+((((C23-B23)/30)*(10-15))+B23))/2</f>
        <v>294.57710073915143</v>
      </c>
    </row>
    <row r="23" spans="1:13" ht="15.75">
      <c r="A23" s="25" t="s">
        <v>23</v>
      </c>
      <c r="B23" s="26">
        <v>268.09282304150116</v>
      </c>
      <c r="C23" s="26">
        <v>274.81472287801461</v>
      </c>
      <c r="D23" s="26">
        <v>452.34989833853814</v>
      </c>
      <c r="E23" s="26">
        <v>942.96594639700731</v>
      </c>
      <c r="F23" s="26">
        <v>746.22745603954843</v>
      </c>
      <c r="G23" s="26">
        <v>2262.9381145615253</v>
      </c>
      <c r="H23" s="26">
        <v>1793.6424082431099</v>
      </c>
      <c r="I23" s="26">
        <v>2341.535403516642</v>
      </c>
      <c r="J23" s="26">
        <v>1330.7630162809041</v>
      </c>
      <c r="K23" s="26">
        <v>943.38146443575567</v>
      </c>
      <c r="L23" s="26">
        <v>669.16993191386291</v>
      </c>
      <c r="M23" s="26">
        <v>473.72598591131828</v>
      </c>
    </row>
    <row r="24" spans="1:13" ht="15.75">
      <c r="A24" s="25"/>
      <c r="B24" s="29">
        <f>(((((C23-B23)/30)*(10-15))+B23)+((((D23-C23)/30)*(10-15))+C23))/2</f>
        <v>256.09901668500481</v>
      </c>
      <c r="C24" s="29">
        <f t="shared" ref="C24:K24" si="10">(((((D23-C23)/30)*(10-15))+C23)+((((E23-D23)/30)*(10-15))+D23))/2</f>
        <v>307.9030419816936</v>
      </c>
      <c r="D24" s="29">
        <f t="shared" si="10"/>
        <v>673.16812589268852</v>
      </c>
      <c r="E24" s="29">
        <f t="shared" si="10"/>
        <v>734.59902053790142</v>
      </c>
      <c r="F24" s="29">
        <f t="shared" si="10"/>
        <v>1417.2982059502401</v>
      </c>
      <c r="G24" s="29">
        <f t="shared" si="10"/>
        <v>2021.7404873227244</v>
      </c>
      <c r="H24" s="29">
        <f t="shared" si="10"/>
        <v>2106.1621885433933</v>
      </c>
      <c r="I24" s="29">
        <f t="shared" si="10"/>
        <v>1952.6620381555135</v>
      </c>
      <c r="J24" s="29">
        <f t="shared" si="10"/>
        <v>1192.2049973889166</v>
      </c>
      <c r="K24" s="29">
        <f t="shared" si="10"/>
        <v>845.41365471851236</v>
      </c>
      <c r="L24" s="29">
        <f>(((((M23-L23)/30)*(10-15))+L23)+((((B25-M23)/30)*(10-15))+M23))/2</f>
        <v>597.38329984633833</v>
      </c>
      <c r="M24" s="29">
        <f>(((((B25-M23)/30)*(10-15))+M23)+((((C25-B25)/30)*(10-15))+B25))/2</f>
        <v>419.89927567319796</v>
      </c>
    </row>
    <row r="25" spans="1:13" ht="15.75">
      <c r="A25" s="25" t="s">
        <v>24</v>
      </c>
      <c r="B25" s="26">
        <v>357.94584070889016</v>
      </c>
      <c r="C25" s="26">
        <v>424.96563755419294</v>
      </c>
      <c r="D25" s="26">
        <v>403.92039830066335</v>
      </c>
      <c r="E25" s="26">
        <v>441.03416848208298</v>
      </c>
      <c r="F25" s="26">
        <v>576.21156909498006</v>
      </c>
      <c r="G25" s="26">
        <v>537.99010676308023</v>
      </c>
      <c r="H25" s="26">
        <v>786.14888914960784</v>
      </c>
      <c r="I25" s="26">
        <v>665.84241909134107</v>
      </c>
      <c r="J25" s="26">
        <v>397.35271160132447</v>
      </c>
      <c r="K25" s="26">
        <v>292.85500951727272</v>
      </c>
      <c r="L25" s="26">
        <v>244.54758510593464</v>
      </c>
      <c r="M25" s="26">
        <v>195.86389314858749</v>
      </c>
    </row>
    <row r="26" spans="1:13" ht="15.75">
      <c r="A26" s="25"/>
      <c r="B26" s="29">
        <f>(((((C25-B25)/30)*(10-15))+B25)+((((D25-C25)/30)*(10-15))+C25))/2</f>
        <v>387.62452599889377</v>
      </c>
      <c r="C26" s="29">
        <f t="shared" ref="C26:K26" si="11">(((((D25-C25)/30)*(10-15))+C25)+((((E25-D25)/30)*(10-15))+D25))/2</f>
        <v>413.10397368343729</v>
      </c>
      <c r="D26" s="29">
        <f t="shared" si="11"/>
        <v>408.11968582518011</v>
      </c>
      <c r="E26" s="29">
        <f t="shared" si="11"/>
        <v>500.54320726511509</v>
      </c>
      <c r="F26" s="29">
        <f t="shared" si="11"/>
        <v>539.60606125781123</v>
      </c>
      <c r="G26" s="29">
        <f t="shared" si="11"/>
        <v>651.41513859565566</v>
      </c>
      <c r="H26" s="29">
        <f t="shared" si="11"/>
        <v>758.39533558283142</v>
      </c>
      <c r="I26" s="29">
        <f t="shared" si="11"/>
        <v>562.67984947750506</v>
      </c>
      <c r="J26" s="29">
        <f t="shared" si="11"/>
        <v>357.83762110058109</v>
      </c>
      <c r="K26" s="29">
        <f t="shared" si="11"/>
        <v>276.78389034232748</v>
      </c>
      <c r="L26" s="29">
        <f>(((((M25-L25)/30)*(10-15))+L25)+((((B27-M25)/30)*(10-15))+M25))/2</f>
        <v>224.69174614007534</v>
      </c>
      <c r="M26" s="29">
        <f>(((((B27-M25)/30)*(10-15))+M25)+((((C27-B27)/30)*(10-15))+B27))/2</f>
        <v>152.1871386748482</v>
      </c>
    </row>
    <row r="27" spans="1:13" ht="15.75">
      <c r="A27" s="25" t="s">
        <v>25</v>
      </c>
      <c r="B27" s="26">
        <v>190.71550095216327</v>
      </c>
      <c r="C27" s="26">
        <v>689.09459365491364</v>
      </c>
      <c r="D27" s="26">
        <v>1264.3939189736525</v>
      </c>
      <c r="E27" s="26">
        <v>584.11226241120005</v>
      </c>
      <c r="F27" s="26">
        <v>663.55774757722168</v>
      </c>
      <c r="G27" s="26">
        <v>663.61147815994536</v>
      </c>
      <c r="H27" s="26">
        <v>901.32863937293178</v>
      </c>
      <c r="I27" s="26">
        <v>962.01590019257003</v>
      </c>
      <c r="J27" s="26">
        <v>668.41758899372985</v>
      </c>
      <c r="K27" s="26">
        <v>473.04005252524371</v>
      </c>
      <c r="L27" s="26">
        <v>362.85626635765004</v>
      </c>
      <c r="M27" s="26">
        <v>295.88203553914764</v>
      </c>
    </row>
    <row r="28" spans="1:13" ht="15.75">
      <c r="A28" s="25"/>
      <c r="B28" s="29">
        <f>(((((C27-B27)/30)*(10-15))+B27)+((((D27-C27)/30)*(10-15))+C27))/2</f>
        <v>350.43184580174767</v>
      </c>
      <c r="C28" s="29">
        <f t="shared" ref="C28:K28" si="12">(((((D27-C27)/30)*(10-15))+C27)+((((E27-D27)/30)*(10-15))+D27))/2</f>
        <v>985.49278391792586</v>
      </c>
      <c r="D28" s="29">
        <f t="shared" si="12"/>
        <v>974.32277164212883</v>
      </c>
      <c r="E28" s="29">
        <f t="shared" si="12"/>
        <v>617.21007034848208</v>
      </c>
      <c r="F28" s="29">
        <f t="shared" si="12"/>
        <v>643.77037188560769</v>
      </c>
      <c r="G28" s="29">
        <f t="shared" si="12"/>
        <v>757.60302359705315</v>
      </c>
      <c r="H28" s="29">
        <f t="shared" si="12"/>
        <v>951.08152398101777</v>
      </c>
      <c r="I28" s="29">
        <f t="shared" si="12"/>
        <v>855.96473189876042</v>
      </c>
      <c r="J28" s="29">
        <f t="shared" si="12"/>
        <v>596.19226431249342</v>
      </c>
      <c r="K28" s="29">
        <f t="shared" si="12"/>
        <v>432.71132752362155</v>
      </c>
      <c r="L28" s="29">
        <f>(((((M27-L27)/30)*(10-15))+L27)+((((B29-M27)/30)*(10-15))+M27))/2</f>
        <v>341.68963077317051</v>
      </c>
      <c r="M28" s="29">
        <f>(((((B29-M27)/30)*(10-15))+M27)+((((C29-B29)/30)*(10-15))+B29))/2</f>
        <v>263.65821807074889</v>
      </c>
    </row>
    <row r="29" spans="1:13" ht="15.75">
      <c r="A29" s="25" t="s">
        <v>26</v>
      </c>
      <c r="B29" s="26">
        <v>215.0105084603901</v>
      </c>
      <c r="C29" s="26">
        <v>197.33868268738763</v>
      </c>
      <c r="D29" s="26">
        <v>197.82841323710633</v>
      </c>
      <c r="E29" s="26">
        <v>234.173801370013</v>
      </c>
      <c r="F29" s="26">
        <v>380.42009668876017</v>
      </c>
      <c r="G29" s="26">
        <v>843.5731398305785</v>
      </c>
      <c r="H29" s="26">
        <v>1567.4485906246643</v>
      </c>
      <c r="I29" s="26">
        <v>1330.6297119087646</v>
      </c>
      <c r="J29" s="26">
        <v>718.08655186628266</v>
      </c>
      <c r="K29" s="26">
        <v>454.48277073299448</v>
      </c>
      <c r="L29" s="26">
        <v>312.02059765078025</v>
      </c>
      <c r="M29" s="26">
        <v>227.48241869471605</v>
      </c>
    </row>
    <row r="30" spans="1:13" ht="15.75">
      <c r="A30" s="25"/>
      <c r="B30" s="29">
        <f>(((((C29-B29)/30)*(10-15))+B29)+((((D29-C29)/30)*(10-15))+C29))/2</f>
        <v>207.60643684249584</v>
      </c>
      <c r="C30" s="29">
        <f t="shared" ref="C30:K30" si="13">(((((D29-C29)/30)*(10-15))+C29)+((((E29-D29)/30)*(10-15))+D29))/2</f>
        <v>194.51395473869485</v>
      </c>
      <c r="D30" s="29">
        <f t="shared" si="13"/>
        <v>200.78513368258851</v>
      </c>
      <c r="E30" s="29">
        <f t="shared" si="13"/>
        <v>256.51367082433944</v>
      </c>
      <c r="F30" s="29">
        <f t="shared" si="13"/>
        <v>513.07757709834402</v>
      </c>
      <c r="G30" s="29">
        <f t="shared" si="13"/>
        <v>1164.9228175544392</v>
      </c>
      <c r="H30" s="29">
        <f t="shared" si="13"/>
        <v>1519.8193211632463</v>
      </c>
      <c r="I30" s="29">
        <f t="shared" si="13"/>
        <v>1097.3703769855047</v>
      </c>
      <c r="J30" s="29">
        <f t="shared" si="13"/>
        <v>620.12349081759714</v>
      </c>
      <c r="K30" s="29">
        <f t="shared" si="13"/>
        <v>402.16838019507725</v>
      </c>
      <c r="L30" s="29">
        <f>(((((M29-L29)/30)*(10-15))+L29)+((((B31-M29)/30)*(10-15))+M29))/2</f>
        <v>277.8645099820161</v>
      </c>
      <c r="M30" s="29">
        <f>(((((B31-M29)/30)*(10-15))+M29)+((((C31-B31)/30)*(10-15))+B31))/2</f>
        <v>224.37866842418552</v>
      </c>
    </row>
    <row r="31" spans="1:13" ht="15.75">
      <c r="A31" s="25" t="s">
        <v>27</v>
      </c>
      <c r="B31" s="26">
        <v>214.66457593956471</v>
      </c>
      <c r="C31" s="26">
        <v>187.82036541017439</v>
      </c>
      <c r="D31" s="26">
        <v>205.35149865460087</v>
      </c>
      <c r="E31" s="26">
        <v>240.01504859915968</v>
      </c>
      <c r="F31" s="26">
        <v>210.35238711497055</v>
      </c>
      <c r="G31" s="26">
        <v>318.91007058166787</v>
      </c>
      <c r="H31" s="26">
        <v>994.86238945361151</v>
      </c>
      <c r="I31" s="26">
        <v>984.42929890843118</v>
      </c>
      <c r="J31" s="26">
        <v>551.53213598624984</v>
      </c>
      <c r="K31" s="26">
        <v>310.99827857794423</v>
      </c>
      <c r="L31" s="26">
        <v>222.6753984980551</v>
      </c>
      <c r="M31" s="26">
        <v>170.92945277022741</v>
      </c>
    </row>
    <row r="32" spans="1:13" ht="15.75">
      <c r="A32" s="25"/>
      <c r="B32" s="29">
        <f>(((((C31-B31)/30)*(10-15))+B31)+((((D31-C31)/30)*(10-15))+C31))/2</f>
        <v>202.01856044861654</v>
      </c>
      <c r="C32" s="29">
        <f t="shared" ref="C32:K32" si="14">(((((D31-C31)/30)*(10-15))+C31)+((((E31-D31)/30)*(10-15))+D31))/2</f>
        <v>192.23637509997218</v>
      </c>
      <c r="D32" s="29">
        <f t="shared" si="14"/>
        <v>222.26653292184949</v>
      </c>
      <c r="E32" s="29">
        <f t="shared" si="14"/>
        <v>218.6091326918561</v>
      </c>
      <c r="F32" s="29">
        <f t="shared" si="14"/>
        <v>199.25539532009913</v>
      </c>
      <c r="G32" s="29">
        <f t="shared" si="14"/>
        <v>601.4262943237427</v>
      </c>
      <c r="H32" s="29">
        <f t="shared" si="14"/>
        <v>1026.5900319699681</v>
      </c>
      <c r="I32" s="29">
        <f t="shared" si="14"/>
        <v>824.09996914154772</v>
      </c>
      <c r="J32" s="29">
        <f t="shared" si="14"/>
        <v>458.66993540611327</v>
      </c>
      <c r="K32" s="29">
        <f t="shared" si="14"/>
        <v>278.50924068864276</v>
      </c>
      <c r="L32" s="29">
        <f>(((((M31-L31)/30)*(10-15))+L31)+((((B33-M31)/30)*(10-15))+M31))/2</f>
        <v>201.47268462103233</v>
      </c>
      <c r="M32" s="29">
        <f>(((((B33-M31)/30)*(10-15))+M31)+((((C33-B33)/30)*(10-15))+B33))/2</f>
        <v>166.78041118483378</v>
      </c>
    </row>
    <row r="33" spans="1:13" ht="15.75">
      <c r="A33" s="25" t="s">
        <v>28</v>
      </c>
      <c r="B33" s="26">
        <v>166.63229065536254</v>
      </c>
      <c r="C33" s="26">
        <v>194.93497910576207</v>
      </c>
      <c r="D33" s="26">
        <v>197.13086797601841</v>
      </c>
      <c r="E33" s="26">
        <v>307.54708718977241</v>
      </c>
      <c r="F33" s="26">
        <v>757.43833074013901</v>
      </c>
      <c r="G33" s="26">
        <v>984.58587482315716</v>
      </c>
      <c r="H33" s="26">
        <v>2035.2467371257289</v>
      </c>
      <c r="I33" s="26">
        <v>1022.293505630775</v>
      </c>
      <c r="J33" s="26">
        <v>522.98886911410113</v>
      </c>
      <c r="K33" s="26">
        <v>412.36304609903164</v>
      </c>
      <c r="L33" s="26">
        <v>318.04665169441421</v>
      </c>
      <c r="M33" s="26">
        <v>222.37437859866708</v>
      </c>
    </row>
    <row r="34" spans="1:13" ht="15.75">
      <c r="A34" s="25"/>
      <c r="B34" s="29">
        <f>(((((C33-B33)/30)*(10-15))+B33)+((((D33-C33)/30)*(10-15))+C33))/2</f>
        <v>178.24208677050765</v>
      </c>
      <c r="C34" s="29">
        <f t="shared" ref="C34:K34" si="15">(((((D33-C33)/30)*(10-15))+C33)+((((E33-D33)/30)*(10-15))+D33))/2</f>
        <v>186.64858120055604</v>
      </c>
      <c r="D34" s="29">
        <f t="shared" si="15"/>
        <v>205.64668901921868</v>
      </c>
      <c r="E34" s="29">
        <f t="shared" si="15"/>
        <v>476.07280999550699</v>
      </c>
      <c r="F34" s="29">
        <f t="shared" si="15"/>
        <v>764.52806891618229</v>
      </c>
      <c r="G34" s="29">
        <f t="shared" si="15"/>
        <v>1506.7740034071417</v>
      </c>
      <c r="H34" s="29">
        <f t="shared" si="15"/>
        <v>1654.7916103792209</v>
      </c>
      <c r="I34" s="29">
        <f t="shared" si="15"/>
        <v>823.46872566675006</v>
      </c>
      <c r="J34" s="29">
        <f t="shared" si="15"/>
        <v>484.75447572487366</v>
      </c>
      <c r="K34" s="29">
        <f t="shared" si="15"/>
        <v>381.03723785508663</v>
      </c>
      <c r="L34" s="29">
        <f>(((((M33-L33)/30)*(10-15))+L33)+((((B35-M33)/30)*(10-15))+M33))/2</f>
        <v>283.61408604873679</v>
      </c>
      <c r="M34" s="29">
        <f>(((((B35-M33)/30)*(10-15))+M33)+((((C35-B35)/30)*(10-15))+B35))/2</f>
        <v>193.7714715883358</v>
      </c>
    </row>
    <row r="35" spans="1:13" ht="15.75">
      <c r="A35" s="25" t="s">
        <v>29</v>
      </c>
      <c r="B35" s="26">
        <v>157.2038008680598</v>
      </c>
      <c r="C35" s="26">
        <v>174.58579633899862</v>
      </c>
      <c r="D35" s="26">
        <v>169.01809431849125</v>
      </c>
      <c r="E35" s="26">
        <v>300.80481399400151</v>
      </c>
      <c r="F35" s="26">
        <v>335.36924021958475</v>
      </c>
      <c r="G35" s="26">
        <v>744.79275339434321</v>
      </c>
      <c r="H35" s="26">
        <v>892.23304320061334</v>
      </c>
      <c r="I35" s="26">
        <v>577.40808205905319</v>
      </c>
      <c r="J35" s="26">
        <v>310.28206295207752</v>
      </c>
      <c r="K35" s="26">
        <v>209.14674208845005</v>
      </c>
      <c r="L35" s="26">
        <v>155.42230449527622</v>
      </c>
      <c r="M35" s="26">
        <v>130.29347962109156</v>
      </c>
    </row>
    <row r="36" spans="1:13" ht="15.75">
      <c r="A36" s="25"/>
      <c r="B36" s="29">
        <f>(((((C35-B35)/30)*(10-15))+B35)+((((D35-C35)/30)*(10-15))+C35))/2</f>
        <v>164.9102741493266</v>
      </c>
      <c r="C36" s="29">
        <f t="shared" ref="C36:K36" si="16">(((((D35-C35)/30)*(10-15))+C35)+((((E35-D35)/30)*(10-15))+D35))/2</f>
        <v>161.28369385749471</v>
      </c>
      <c r="D36" s="29">
        <f t="shared" si="16"/>
        <v>221.04885866448859</v>
      </c>
      <c r="E36" s="29">
        <f t="shared" si="16"/>
        <v>281.08803215676465</v>
      </c>
      <c r="F36" s="29">
        <f t="shared" si="16"/>
        <v>493.67567989187825</v>
      </c>
      <c r="G36" s="29">
        <f t="shared" si="16"/>
        <v>832.46162090875237</v>
      </c>
      <c r="H36" s="29">
        <f t="shared" si="16"/>
        <v>783.31647765054458</v>
      </c>
      <c r="I36" s="29">
        <f t="shared" si="16"/>
        <v>474.5335175031156</v>
      </c>
      <c r="J36" s="29">
        <f t="shared" si="16"/>
        <v>272.61938239166392</v>
      </c>
      <c r="K36" s="29">
        <f t="shared" si="16"/>
        <v>188.85562849747635</v>
      </c>
      <c r="L36" s="29">
        <f>(((((M35-L35)/30)*(10-15))+L35)+((((B37-M35)/30)*(10-15))+M35))/2</f>
        <v>145.13356641902368</v>
      </c>
      <c r="M36" s="29">
        <f>(((((B37-M35)/30)*(10-15))+M35)+((((C37-B37)/30)*(10-15))+B37))/2</f>
        <v>127.83820152284883</v>
      </c>
    </row>
    <row r="37" spans="1:13" ht="15.75">
      <c r="A37" s="25" t="s">
        <v>30</v>
      </c>
      <c r="B37" s="26">
        <v>128.11421216519872</v>
      </c>
      <c r="C37" s="26">
        <v>146.68121206464721</v>
      </c>
      <c r="D37" s="26">
        <v>169.02015235090528</v>
      </c>
      <c r="E37" s="26">
        <v>205.65128578832585</v>
      </c>
      <c r="F37" s="26">
        <v>273.8475375990464</v>
      </c>
      <c r="G37" s="26">
        <v>376.86051639764094</v>
      </c>
      <c r="H37" s="26">
        <v>733.25809499612706</v>
      </c>
      <c r="I37" s="26">
        <v>414.46921056640429</v>
      </c>
      <c r="J37" s="26">
        <v>177.98993825011695</v>
      </c>
      <c r="K37" s="26">
        <v>152.52566156681226</v>
      </c>
      <c r="L37" s="26">
        <v>137.38206281099988</v>
      </c>
      <c r="M37" s="26">
        <v>118.16173331983731</v>
      </c>
    </row>
    <row r="38" spans="1:13" ht="15.75">
      <c r="A38" s="25"/>
      <c r="B38" s="29">
        <f>(((((C37-B37)/30)*(10-15))+B37)+((((D37-C37)/30)*(10-15))+C37))/2</f>
        <v>133.98888376611407</v>
      </c>
      <c r="C38" s="29">
        <f t="shared" ref="C38:K38" si="17">(((((D37-C37)/30)*(10-15))+C37)+((((E37-D37)/30)*(10-15))+D37))/2</f>
        <v>152.93650939746968</v>
      </c>
      <c r="D38" s="29">
        <f t="shared" si="17"/>
        <v>178.60010363227047</v>
      </c>
      <c r="E38" s="29">
        <f t="shared" si="17"/>
        <v>225.48197580957651</v>
      </c>
      <c r="F38" s="29">
        <f t="shared" si="17"/>
        <v>287.06981388192025</v>
      </c>
      <c r="G38" s="29">
        <f t="shared" si="17"/>
        <v>551.92524784948705</v>
      </c>
      <c r="H38" s="29">
        <f t="shared" si="17"/>
        <v>620.13599917676652</v>
      </c>
      <c r="I38" s="29">
        <f t="shared" si="17"/>
        <v>318.05820349155999</v>
      </c>
      <c r="J38" s="29">
        <f t="shared" si="17"/>
        <v>168.64178952839103</v>
      </c>
      <c r="K38" s="29">
        <f t="shared" si="17"/>
        <v>147.81752287615399</v>
      </c>
      <c r="L38" s="29">
        <f>(((((M37-L37)/30)*(10-15))+L37)+((((B39-M37)/30)*(10-15))+M37))/2</f>
        <v>128.77846146955386</v>
      </c>
      <c r="M38" s="29">
        <f>(((((B39-M37)/30)*(10-15))+M37)+((((C39-B39)/30)*(10-15))+B39))/2</f>
        <v>121.02676686507291</v>
      </c>
    </row>
    <row r="39" spans="1:13" ht="15.75">
      <c r="A39" s="25" t="s">
        <v>31</v>
      </c>
      <c r="B39" s="26">
        <v>125.30330196137672</v>
      </c>
      <c r="C39" s="26">
        <v>126.63074262624642</v>
      </c>
      <c r="D39" s="26">
        <v>195.83113883770454</v>
      </c>
      <c r="E39" s="26">
        <v>230.12443118682475</v>
      </c>
      <c r="F39" s="26">
        <v>190.88799853132682</v>
      </c>
      <c r="G39" s="26">
        <v>418.38200079219149</v>
      </c>
      <c r="H39" s="26">
        <v>665.91663553997432</v>
      </c>
      <c r="I39" s="26">
        <v>381.30608362742578</v>
      </c>
      <c r="J39" s="26">
        <v>161.08164038715159</v>
      </c>
      <c r="K39" s="26">
        <v>113.93325532032816</v>
      </c>
      <c r="L39" s="26">
        <v>96.413266841554531</v>
      </c>
      <c r="M39" s="26">
        <v>84.716674800234415</v>
      </c>
    </row>
    <row r="40" spans="1:13" ht="15.75">
      <c r="A40" s="25"/>
      <c r="B40" s="29">
        <f>(((((C39-B39)/30)*(10-15))+B39)+((((D39-C39)/30)*(10-15))+C39))/2</f>
        <v>120.08970255411758</v>
      </c>
      <c r="C40" s="29">
        <f t="shared" ref="C40:K40" si="18">(((((D39-C39)/30)*(10-15))+C39)+((((E39-D39)/30)*(10-15))+D39))/2</f>
        <v>152.60646668526061</v>
      </c>
      <c r="D40" s="29">
        <f t="shared" si="18"/>
        <v>213.38971337112946</v>
      </c>
      <c r="E40" s="29">
        <f t="shared" si="18"/>
        <v>194.81808405862856</v>
      </c>
      <c r="F40" s="29">
        <f t="shared" si="18"/>
        <v>265.04927991103852</v>
      </c>
      <c r="G40" s="29">
        <f t="shared" si="18"/>
        <v>545.23897792981336</v>
      </c>
      <c r="H40" s="29">
        <f t="shared" si="18"/>
        <v>565.68094251310185</v>
      </c>
      <c r="I40" s="29">
        <f t="shared" si="18"/>
        <v>293.47493103288014</v>
      </c>
      <c r="J40" s="29">
        <f t="shared" si="18"/>
        <v>142.89647898253963</v>
      </c>
      <c r="K40" s="29">
        <f t="shared" si="18"/>
        <v>107.60797612428249</v>
      </c>
      <c r="L40" s="29">
        <f>(((((M39-L39)/30)*(10-15))+L39)+((((B41-M39)/30)*(10-15))+M39))/2</f>
        <v>89.698539588690494</v>
      </c>
      <c r="M40" s="29">
        <f>(((((B41-M39)/30)*(10-15))+M39)+((((C41-B41)/30)*(10-15))+B41))/2</f>
        <v>93.646365396237044</v>
      </c>
    </row>
    <row r="41" spans="1:13" ht="15.75">
      <c r="A41" s="25" t="s">
        <v>32</v>
      </c>
      <c r="B41" s="26">
        <v>106.81044162800217</v>
      </c>
      <c r="C41" s="26">
        <v>110.12298861480934</v>
      </c>
      <c r="D41" s="26">
        <v>815.35371951326329</v>
      </c>
      <c r="E41" s="26">
        <v>940.79667873543633</v>
      </c>
      <c r="F41" s="26">
        <v>472.22932719494713</v>
      </c>
      <c r="G41" s="26">
        <v>526.12023929997474</v>
      </c>
      <c r="H41" s="26">
        <v>1447.7201416496919</v>
      </c>
      <c r="I41" s="26">
        <v>1095.2576053357868</v>
      </c>
      <c r="J41" s="26">
        <v>627.28019263962528</v>
      </c>
      <c r="K41" s="26">
        <v>430.62791871622323</v>
      </c>
      <c r="L41" s="26">
        <v>303.98212872163469</v>
      </c>
      <c r="M41" s="26">
        <v>225.56677559935554</v>
      </c>
    </row>
    <row r="42" spans="1:13" ht="15.75">
      <c r="A42" s="25"/>
      <c r="B42" s="29">
        <f>(((((C41-B41)/30)*(10-15))+B41)+((((D41-C41)/30)*(10-15))+C41))/2</f>
        <v>49.421441964300662</v>
      </c>
      <c r="C42" s="29">
        <f t="shared" ref="C42:K42" si="19">(((((D41-C41)/30)*(10-15))+C41)+((((E41-D41)/30)*(10-15))+D41))/2</f>
        <v>393.51554655398405</v>
      </c>
      <c r="D42" s="29">
        <f t="shared" si="19"/>
        <v>906.66889848420942</v>
      </c>
      <c r="E42" s="29">
        <f t="shared" si="19"/>
        <v>741.06937291814688</v>
      </c>
      <c r="F42" s="29">
        <f t="shared" si="19"/>
        <v>417.8838820428989</v>
      </c>
      <c r="G42" s="29">
        <f t="shared" si="19"/>
        <v>939.49207663851575</v>
      </c>
      <c r="H42" s="29">
        <f t="shared" si="19"/>
        <v>1339.8588692435783</v>
      </c>
      <c r="I42" s="29">
        <f t="shared" si="19"/>
        <v>916.65470620600308</v>
      </c>
      <c r="J42" s="29">
        <f t="shared" si="19"/>
        <v>555.89556100442348</v>
      </c>
      <c r="K42" s="29">
        <f t="shared" si="19"/>
        <v>384.39345231200127</v>
      </c>
      <c r="L42" s="29">
        <f>(((((M41-L41)/30)*(10-15))+L41)+((((B43-M41)/30)*(10-15))+M41))/2</f>
        <v>275.62857937231524</v>
      </c>
      <c r="M42" s="29">
        <f>(((((B43-M41)/30)*(10-15))+M41)+((((C43-B43)/30)*(10-15))+B43))/2</f>
        <v>205.03216091262897</v>
      </c>
    </row>
    <row r="43" spans="1:13" ht="15.75">
      <c r="A43" s="25" t="s">
        <v>33</v>
      </c>
      <c r="B43" s="26">
        <v>173.73260217979291</v>
      </c>
      <c r="C43" s="26">
        <v>160.97711132269868</v>
      </c>
      <c r="D43" s="26">
        <v>396.64894450224926</v>
      </c>
      <c r="E43" s="26">
        <v>245.23941689466054</v>
      </c>
      <c r="F43" s="26">
        <v>445.19588901283907</v>
      </c>
      <c r="G43" s="26">
        <v>794.49981659849186</v>
      </c>
      <c r="H43" s="26">
        <v>1277.414673296998</v>
      </c>
      <c r="I43" s="26">
        <v>1202.9363812975407</v>
      </c>
      <c r="J43" s="26">
        <v>583.0453571077785</v>
      </c>
      <c r="K43" s="26">
        <v>420.48608283568592</v>
      </c>
      <c r="L43" s="26">
        <v>278.38933548389946</v>
      </c>
      <c r="M43" s="26">
        <v>195.65082044818939</v>
      </c>
    </row>
    <row r="44" spans="1:13" ht="15.75">
      <c r="A44" s="25"/>
      <c r="B44" s="29">
        <f>(((((C43-B43)/30)*(10-15))+B43)+((((D43-C43)/30)*(10-15))+C43))/2</f>
        <v>148.77849489104108</v>
      </c>
      <c r="C44" s="29">
        <f t="shared" ref="C44:K44" si="20">(((((D43-C43)/30)*(10-15))+C43)+((((E43-D43)/30)*(10-15))+D43))/2</f>
        <v>271.79116911481049</v>
      </c>
      <c r="D44" s="29">
        <f t="shared" si="20"/>
        <v>316.89860198923907</v>
      </c>
      <c r="E44" s="29">
        <f t="shared" si="20"/>
        <v>299.44595297843051</v>
      </c>
      <c r="F44" s="29">
        <f t="shared" si="20"/>
        <v>550.4962874486522</v>
      </c>
      <c r="G44" s="29">
        <f t="shared" si="20"/>
        <v>1001.9208645561575</v>
      </c>
      <c r="H44" s="29">
        <f t="shared" si="20"/>
        <v>1298.0396369797045</v>
      </c>
      <c r="I44" s="29">
        <f t="shared" si="20"/>
        <v>958.19506074114747</v>
      </c>
      <c r="J44" s="29">
        <f t="shared" si="20"/>
        <v>527.15372177372217</v>
      </c>
      <c r="K44" s="29">
        <f t="shared" si="20"/>
        <v>368.17398102541745</v>
      </c>
      <c r="L44" s="29">
        <f>(((((M43-L43)/30)*(10-15))+L43)+((((B45-M43)/30)*(10-15))+M43))/2</f>
        <v>246.92815859066161</v>
      </c>
      <c r="M44" s="29">
        <f>(((((B45-M43)/30)*(10-15))+M43)+((((C45-B45)/30)*(10-15))+B45))/2</f>
        <v>181.36699327991948</v>
      </c>
    </row>
    <row r="45" spans="1:13" ht="15.75">
      <c r="A45" s="25" t="s">
        <v>34</v>
      </c>
      <c r="B45" s="26">
        <v>159.49236798849313</v>
      </c>
      <c r="C45" s="26">
        <v>150.1060317092508</v>
      </c>
      <c r="D45" s="26">
        <v>227.75069517423708</v>
      </c>
      <c r="E45" s="26">
        <v>648.27093508549274</v>
      </c>
      <c r="F45" s="26">
        <v>569.90028915861876</v>
      </c>
      <c r="G45" s="26">
        <v>670.0976891871203</v>
      </c>
      <c r="H45" s="26">
        <v>1020.3915624307158</v>
      </c>
      <c r="I45" s="26">
        <v>1065.0013610816777</v>
      </c>
      <c r="J45" s="26">
        <v>482.67535476243734</v>
      </c>
      <c r="K45" s="26">
        <v>357.10619381331264</v>
      </c>
      <c r="L45" s="26">
        <v>256.09724179701891</v>
      </c>
      <c r="M45" s="26">
        <v>202.76205162198846</v>
      </c>
    </row>
    <row r="46" spans="1:13" ht="15.75">
      <c r="A46" s="25"/>
      <c r="B46" s="29">
        <f>(((((C45-B45)/30)*(10-15))+B45)+((((D45-C45)/30)*(10-15))+C45))/2</f>
        <v>149.11100591672664</v>
      </c>
      <c r="C46" s="29">
        <f t="shared" ref="C46:K46" si="21">(((((D45-C45)/30)*(10-15))+C45)+((((E45-D45)/30)*(10-15))+D45))/2</f>
        <v>147.41462149372379</v>
      </c>
      <c r="D46" s="29">
        <f t="shared" si="21"/>
        <v>409.49834896449977</v>
      </c>
      <c r="E46" s="29">
        <f t="shared" si="21"/>
        <v>607.26671594692016</v>
      </c>
      <c r="F46" s="29">
        <f t="shared" si="21"/>
        <v>582.45804973352801</v>
      </c>
      <c r="G46" s="29">
        <f t="shared" si="21"/>
        <v>812.33598648437157</v>
      </c>
      <c r="H46" s="29">
        <f t="shared" si="21"/>
        <v>1087.5061457285533</v>
      </c>
      <c r="I46" s="29">
        <f t="shared" si="21"/>
        <v>832.82962186108807</v>
      </c>
      <c r="J46" s="29">
        <f t="shared" si="21"/>
        <v>438.77228370165983</v>
      </c>
      <c r="K46" s="29">
        <f t="shared" si="21"/>
        <v>319.46372965444277</v>
      </c>
      <c r="L46" s="29">
        <f>(((((M45-L45)/30)*(10-15))+L45)+((((B47-M45)/30)*(10-15))+M45))/2</f>
        <v>237.07214903209029</v>
      </c>
      <c r="M46" s="29">
        <f>(((((B47-M45)/30)*(10-15))+M45)+((((C47-B47)/30)*(10-15))+B47))/2</f>
        <v>187.19732775953057</v>
      </c>
    </row>
    <row r="47" spans="1:13" ht="15.75">
      <c r="A47" s="25" t="s">
        <v>35</v>
      </c>
      <c r="B47" s="26">
        <v>164.38721392597947</v>
      </c>
      <c r="C47" s="26">
        <v>159.28971179542916</v>
      </c>
      <c r="D47" s="26">
        <v>345.10335970698219</v>
      </c>
      <c r="E47" s="26">
        <v>299.65460336964196</v>
      </c>
      <c r="F47" s="26">
        <v>364.07864951688725</v>
      </c>
      <c r="G47" s="26">
        <v>1167.4758127886216</v>
      </c>
      <c r="H47" s="26">
        <v>1103.5962381974628</v>
      </c>
      <c r="I47" s="26">
        <v>827.34601548064711</v>
      </c>
      <c r="J47" s="26">
        <v>518.88394255823391</v>
      </c>
      <c r="K47" s="26">
        <v>418.46304678018782</v>
      </c>
      <c r="L47" s="26">
        <v>292.06252960401139</v>
      </c>
      <c r="M47" s="26">
        <v>199.45500546209308</v>
      </c>
    </row>
    <row r="48" spans="1:13" ht="15.75">
      <c r="A48" s="25"/>
      <c r="B48" s="29">
        <f>(((((C47-B47)/30)*(10-15))+B47)+((((D47-C47)/30)*(10-15))+C47))/2</f>
        <v>146.77878404562074</v>
      </c>
      <c r="C48" s="29">
        <f t="shared" ref="C48:K48" si="22">(((((D47-C47)/30)*(10-15))+C47)+((((E47-D47)/30)*(10-15))+D47))/2</f>
        <v>240.4994614533546</v>
      </c>
      <c r="D48" s="29">
        <f t="shared" si="22"/>
        <v>320.79770738748664</v>
      </c>
      <c r="E48" s="29">
        <f t="shared" si="22"/>
        <v>259.54819232501632</v>
      </c>
      <c r="F48" s="29">
        <f t="shared" si="22"/>
        <v>704.15076542937311</v>
      </c>
      <c r="G48" s="29">
        <f t="shared" si="22"/>
        <v>1163.8801752687068</v>
      </c>
      <c r="H48" s="29">
        <f t="shared" si="22"/>
        <v>1014.1971514756574</v>
      </c>
      <c r="I48" s="29">
        <f t="shared" si="22"/>
        <v>707.18855974447877</v>
      </c>
      <c r="J48" s="29">
        <f t="shared" si="22"/>
        <v>487.57527908206271</v>
      </c>
      <c r="K48" s="29">
        <f t="shared" si="22"/>
        <v>373.51345830194089</v>
      </c>
      <c r="L48" s="29">
        <f>(((((M47-L47)/30)*(10-15))+L47)+((((B49-M47)/30)*(10-15))+M47))/2</f>
        <v>255.57182656420227</v>
      </c>
      <c r="M48" s="29">
        <f>(((((B49-M47)/30)*(10-15))+M47)+((((C49-B49)/30)*(10-15))+B49))/2</f>
        <v>187.80337707359206</v>
      </c>
    </row>
    <row r="49" spans="1:13" ht="15.75">
      <c r="A49" s="25" t="s">
        <v>36</v>
      </c>
      <c r="B49" s="26">
        <v>174.30582123021122</v>
      </c>
      <c r="C49" s="26">
        <v>188.37944073281415</v>
      </c>
      <c r="D49" s="26">
        <v>203.99561396081347</v>
      </c>
      <c r="E49" s="26">
        <v>518.19212386933089</v>
      </c>
      <c r="F49" s="26">
        <v>1432.3067828759538</v>
      </c>
      <c r="G49" s="26">
        <v>984.31696587445845</v>
      </c>
      <c r="H49" s="26">
        <v>1378.3054800872815</v>
      </c>
      <c r="I49" s="26">
        <v>1122.3464948884221</v>
      </c>
      <c r="J49" s="26">
        <v>690.66265925220193</v>
      </c>
      <c r="K49" s="26">
        <v>447.59229425102069</v>
      </c>
      <c r="L49" s="26">
        <v>328.61680541361761</v>
      </c>
      <c r="M49" s="26">
        <v>228.35744097354456</v>
      </c>
    </row>
    <row r="50" spans="1:13" ht="15.75">
      <c r="A50" s="25"/>
      <c r="B50" s="29">
        <f>(((((C49-B49)/30)*(10-15))+B49)+((((D49-C49)/30)*(10-15))+C49))/2</f>
        <v>178.86848158729583</v>
      </c>
      <c r="C50" s="29">
        <f t="shared" ref="C50:K50" si="23">(((((D49-C49)/30)*(10-15))+C49)+((((E49-D49)/30)*(10-15))+D49))/2</f>
        <v>168.70313708543739</v>
      </c>
      <c r="D50" s="29">
        <f t="shared" si="23"/>
        <v>258.73460483881047</v>
      </c>
      <c r="E50" s="29">
        <f t="shared" si="23"/>
        <v>936.40571653888173</v>
      </c>
      <c r="F50" s="29">
        <f t="shared" si="23"/>
        <v>1212.8119829409288</v>
      </c>
      <c r="G50" s="29">
        <f t="shared" si="23"/>
        <v>1169.8087622297062</v>
      </c>
      <c r="H50" s="29">
        <f t="shared" si="23"/>
        <v>1307.629555890775</v>
      </c>
      <c r="I50" s="29">
        <f t="shared" si="23"/>
        <v>962.73409379009536</v>
      </c>
      <c r="J50" s="29">
        <f t="shared" si="23"/>
        <v>599.29796457149337</v>
      </c>
      <c r="K50" s="29">
        <f t="shared" si="23"/>
        <v>406.37412093877549</v>
      </c>
      <c r="L50" s="29">
        <f>(((((M49-L49)/30)*(10-15))+L49)+((((B51-M49)/30)*(10-15))+M49))/2</f>
        <v>289.60831148750486</v>
      </c>
      <c r="M50" s="29">
        <f>(((((B51-M49)/30)*(10-15))+M49)+((((C51-B51)/30)*(10-15))+B51))/2</f>
        <v>209.92591634456267</v>
      </c>
    </row>
    <row r="51" spans="1:13" ht="15.75">
      <c r="A51" s="25" t="s">
        <v>37</v>
      </c>
      <c r="B51" s="26">
        <v>195.16254588653189</v>
      </c>
      <c r="C51" s="26">
        <v>250.36636599925095</v>
      </c>
      <c r="D51" s="26">
        <v>229.83862206216835</v>
      </c>
      <c r="E51" s="26">
        <v>232.43957004426622</v>
      </c>
      <c r="F51" s="26">
        <v>383.05203691306906</v>
      </c>
      <c r="G51" s="26">
        <v>664.09938218399611</v>
      </c>
      <c r="H51" s="26">
        <v>1503.0251178016397</v>
      </c>
      <c r="I51" s="26">
        <v>1128.0433591029903</v>
      </c>
      <c r="J51" s="26">
        <v>520.88489481450438</v>
      </c>
      <c r="K51" s="26">
        <v>358.67370728259914</v>
      </c>
      <c r="L51" s="26">
        <v>233.34994858654611</v>
      </c>
      <c r="M51" s="26">
        <v>195.88062861044352</v>
      </c>
    </row>
    <row r="52" spans="1:13" ht="15.75">
      <c r="A52" s="25"/>
      <c r="B52" s="29">
        <f>(((((C51-B51)/30)*(10-15))+B51)+((((D51-C51)/30)*(10-15))+C51))/2</f>
        <v>219.87478292825503</v>
      </c>
      <c r="C52" s="29">
        <f t="shared" ref="C52:K52" si="24">(((((D51-C51)/30)*(10-15))+C51)+((((E51-D51)/30)*(10-15))+D51))/2</f>
        <v>241.59639369362503</v>
      </c>
      <c r="D52" s="29">
        <f t="shared" si="24"/>
        <v>218.3713114823089</v>
      </c>
      <c r="E52" s="29">
        <f t="shared" si="24"/>
        <v>271.7741524670235</v>
      </c>
      <c r="F52" s="29">
        <f t="shared" si="24"/>
        <v>430.24461947448503</v>
      </c>
      <c r="G52" s="29">
        <f t="shared" si="24"/>
        <v>1044.900251916235</v>
      </c>
      <c r="H52" s="29">
        <f t="shared" si="24"/>
        <v>1397.3792570345763</v>
      </c>
      <c r="I52" s="29">
        <f t="shared" si="24"/>
        <v>888.57826461044658</v>
      </c>
      <c r="J52" s="29">
        <f t="shared" si="24"/>
        <v>463.74054656754834</v>
      </c>
      <c r="K52" s="29">
        <f t="shared" si="24"/>
        <v>309.57791782391894</v>
      </c>
      <c r="L52" s="29">
        <f>(((((M51-L51)/30)*(10-15))+L51)+((((B53-M51)/30)*(10-15))+M51))/2</f>
        <v>219.34526504633877</v>
      </c>
      <c r="M52" s="29">
        <f>(((((B53-M51)/30)*(10-15))+M51)+((((C53-B53)/30)*(10-15))+B53))/2</f>
        <v>188.39195990784953</v>
      </c>
    </row>
    <row r="53" spans="1:13" ht="15.75">
      <c r="A53" s="25" t="s">
        <v>38</v>
      </c>
      <c r="B53" s="26">
        <v>176.5902312124187</v>
      </c>
      <c r="C53" s="26">
        <v>170.00226865342231</v>
      </c>
      <c r="D53" s="26">
        <v>367.89758587165056</v>
      </c>
      <c r="E53" s="26">
        <v>246.83082770754547</v>
      </c>
      <c r="F53" s="26">
        <v>251.87374395091436</v>
      </c>
      <c r="G53" s="26">
        <v>439.10149129542481</v>
      </c>
      <c r="H53" s="26">
        <v>440.98616670003645</v>
      </c>
      <c r="I53" s="26">
        <v>289.04348548790847</v>
      </c>
      <c r="J53" s="26">
        <v>143.67226394135184</v>
      </c>
      <c r="K53" s="26">
        <v>136.17763010469798</v>
      </c>
      <c r="L53" s="26">
        <v>130.98989762566362</v>
      </c>
      <c r="M53" s="26">
        <v>118.95465322044907</v>
      </c>
    </row>
    <row r="54" spans="1:13" ht="15.75">
      <c r="A54" s="25"/>
      <c r="B54" s="29">
        <f>(((((C53-B53)/30)*(10-15))+B53)+((((D53-C53)/30)*(10-15))+C53))/2</f>
        <v>157.35397037798452</v>
      </c>
      <c r="C54" s="29">
        <f t="shared" ref="C54:K54" si="25">(((((D53-C53)/30)*(10-15))+C53)+((((E53-D53)/30)*(10-15))+D53))/2</f>
        <v>262.54754734135952</v>
      </c>
      <c r="D54" s="29">
        <f t="shared" si="25"/>
        <v>317.03286028299271</v>
      </c>
      <c r="E54" s="29">
        <f t="shared" si="25"/>
        <v>233.32973053023997</v>
      </c>
      <c r="F54" s="29">
        <f t="shared" si="25"/>
        <v>329.72824906074277</v>
      </c>
      <c r="G54" s="29">
        <f t="shared" si="25"/>
        <v>452.5486628150237</v>
      </c>
      <c r="H54" s="29">
        <f t="shared" si="25"/>
        <v>389.79098465719619</v>
      </c>
      <c r="I54" s="29">
        <f t="shared" si="25"/>
        <v>229.09669599656439</v>
      </c>
      <c r="J54" s="29">
        <f t="shared" si="25"/>
        <v>140.9818108826656</v>
      </c>
      <c r="K54" s="29">
        <f t="shared" si="25"/>
        <v>135.0190119388682</v>
      </c>
      <c r="L54" s="29">
        <f>(((((M53-L53)/30)*(10-15))+L53)+((((B55-M53)/30)*(10-15))+M53))/2</f>
        <v>127.6213263942182</v>
      </c>
      <c r="M54" s="29">
        <f>(((((B55-M53)/30)*(10-15))+M53)+((((C55-B55)/30)*(10-15))+B55))/2</f>
        <v>107.3363566012759</v>
      </c>
    </row>
    <row r="55" spans="1:13" ht="15.75">
      <c r="A55" s="25" t="s">
        <v>39</v>
      </c>
      <c r="B55" s="26">
        <v>99.201285971721376</v>
      </c>
      <c r="C55" s="26">
        <v>139.85400915816118</v>
      </c>
      <c r="D55" s="26">
        <v>143.282006391664</v>
      </c>
      <c r="E55" s="26">
        <v>167.0860417992466</v>
      </c>
      <c r="F55" s="26">
        <v>249.27376991335368</v>
      </c>
      <c r="G55" s="26">
        <v>382.89211370285454</v>
      </c>
      <c r="H55" s="26">
        <v>462.38802237834312</v>
      </c>
      <c r="I55" s="26">
        <v>628.99883273722048</v>
      </c>
      <c r="J55" s="26">
        <v>262.12378986873898</v>
      </c>
      <c r="K55" s="26">
        <v>184.39806181546621</v>
      </c>
      <c r="L55" s="26">
        <v>128.40151341462007</v>
      </c>
      <c r="M55" s="26">
        <v>106.14661705349803</v>
      </c>
    </row>
    <row r="56" spans="1:13" ht="15.75">
      <c r="A56" s="25"/>
      <c r="B56" s="29">
        <f>(((((C55-B55)/30)*(10-15))+B55)+((((D55-C55)/30)*(10-15))+C55))/2</f>
        <v>115.85425419661271</v>
      </c>
      <c r="C56" s="29">
        <f t="shared" ref="C56:K56" si="26">(((((D55-C55)/30)*(10-15))+C55)+((((E55-D55)/30)*(10-15))+D55))/2</f>
        <v>139.2986717214888</v>
      </c>
      <c r="D56" s="29">
        <f t="shared" si="26"/>
        <v>146.35137713531449</v>
      </c>
      <c r="E56" s="29">
        <f t="shared" si="26"/>
        <v>190.19606653099947</v>
      </c>
      <c r="F56" s="29">
        <f t="shared" si="26"/>
        <v>298.32342076935498</v>
      </c>
      <c r="G56" s="29">
        <f t="shared" si="26"/>
        <v>402.13117478773501</v>
      </c>
      <c r="H56" s="29">
        <f t="shared" si="26"/>
        <v>562.38211360024877</v>
      </c>
      <c r="I56" s="29">
        <f t="shared" si="26"/>
        <v>482.61137554645927</v>
      </c>
      <c r="J56" s="29">
        <f t="shared" si="26"/>
        <v>234.40444887994585</v>
      </c>
      <c r="K56" s="29">
        <f t="shared" si="26"/>
        <v>162.92074134520715</v>
      </c>
      <c r="L56" s="29">
        <f>(((((M55-L55)/30)*(10-15))+L55)+((((B57-M55)/30)*(10-15))+M55))/2</f>
        <v>119.61348730054794</v>
      </c>
      <c r="M56" s="29">
        <f>(((((B57-M55)/30)*(10-15))+M55)+((((C57-B57)/30)*(10-15))+B57))/2</f>
        <v>100.03091176875461</v>
      </c>
    </row>
    <row r="57" spans="1:13" ht="15.75">
      <c r="A57" s="25" t="s">
        <v>40</v>
      </c>
      <c r="B57" s="26">
        <v>100.32844861675321</v>
      </c>
      <c r="C57" s="26">
        <v>144.6260698499502</v>
      </c>
      <c r="D57" s="26">
        <v>303.69258536399076</v>
      </c>
      <c r="E57" s="26">
        <v>184.84288570517845</v>
      </c>
      <c r="F57" s="26">
        <v>379.59872613653135</v>
      </c>
      <c r="G57" s="26">
        <v>584.58428866164945</v>
      </c>
      <c r="H57" s="26">
        <v>728.9726180911648</v>
      </c>
      <c r="I57" s="26">
        <v>642.38167394618256</v>
      </c>
      <c r="J57" s="26">
        <v>332.38143344490516</v>
      </c>
      <c r="K57" s="26">
        <v>259.93239264706585</v>
      </c>
      <c r="L57" s="26">
        <v>174.26257963216722</v>
      </c>
      <c r="M57" s="26">
        <v>136.45413834454828</v>
      </c>
    </row>
    <row r="58" spans="1:13" ht="15.75">
      <c r="A58" s="25"/>
      <c r="B58" s="29">
        <f>(((((C57-B57)/30)*(10-15))+B57)+((((D57-C57)/30)*(10-15))+C57))/2</f>
        <v>105.53024783774858</v>
      </c>
      <c r="C58" s="29">
        <f t="shared" ref="C58:K58" si="27">(((((D57-C57)/30)*(10-15))+C57)+((((E57-D57)/30)*(10-15))+D57))/2</f>
        <v>220.80792628570146</v>
      </c>
      <c r="D58" s="29">
        <f t="shared" si="27"/>
        <v>237.94222380353955</v>
      </c>
      <c r="E58" s="29">
        <f t="shared" si="27"/>
        <v>248.90902234114901</v>
      </c>
      <c r="F58" s="29">
        <f t="shared" si="27"/>
        <v>452.97701640287096</v>
      </c>
      <c r="G58" s="29">
        <f t="shared" si="27"/>
        <v>651.96200460269597</v>
      </c>
      <c r="H58" s="29">
        <f t="shared" si="27"/>
        <v>718.726411405862</v>
      </c>
      <c r="I58" s="29">
        <f t="shared" si="27"/>
        <v>519.25232713713694</v>
      </c>
      <c r="J58" s="29">
        <f t="shared" si="27"/>
        <v>309.33348419704703</v>
      </c>
      <c r="K58" s="29">
        <f t="shared" si="27"/>
        <v>227.38734066482633</v>
      </c>
      <c r="L58" s="29">
        <f>(((((M57-L57)/30)*(10-15))+L57)+((((B59-M57)/30)*(10-15))+M57))/2</f>
        <v>159.5933373689009</v>
      </c>
      <c r="M58" s="29">
        <f>(((((B59-M57)/30)*(10-15))+M57)+((((C59-B59)/30)*(10-15))+B59))/2</f>
        <v>133.21348542167206</v>
      </c>
    </row>
    <row r="59" spans="1:13" ht="15.75">
      <c r="A59" s="25" t="s">
        <v>41</v>
      </c>
      <c r="B59" s="26">
        <v>123.44283906564928</v>
      </c>
      <c r="C59" s="26">
        <v>97.274177745669107</v>
      </c>
      <c r="D59" s="26">
        <v>106.30186553995428</v>
      </c>
      <c r="E59" s="26">
        <v>135.49029328363264</v>
      </c>
      <c r="F59" s="26">
        <v>172.6474674282961</v>
      </c>
      <c r="G59" s="26">
        <v>684.60236876609508</v>
      </c>
      <c r="H59" s="26">
        <v>794.98811010708323</v>
      </c>
      <c r="I59" s="26">
        <v>590.79237466785469</v>
      </c>
      <c r="J59" s="26">
        <v>286.30910806294469</v>
      </c>
      <c r="K59" s="26">
        <v>201.13472067886212</v>
      </c>
      <c r="L59" s="26">
        <v>131.52165646129114</v>
      </c>
      <c r="M59" s="26">
        <v>106.6833414809247</v>
      </c>
    </row>
    <row r="60" spans="1:13" ht="15.75">
      <c r="A60" s="25"/>
      <c r="B60" s="29">
        <f>(((((C59-B59)/30)*(10-15))+B59)+((((D59-C59)/30)*(10-15))+C59))/2</f>
        <v>111.78692286613378</v>
      </c>
      <c r="C60" s="29">
        <f t="shared" ref="C60:K60" si="28">(((((D59-C59)/30)*(10-15))+C59)+((((E59-D59)/30)*(10-15))+D59))/2</f>
        <v>98.603345347981389</v>
      </c>
      <c r="D60" s="29">
        <f t="shared" si="28"/>
        <v>115.36727925443164</v>
      </c>
      <c r="E60" s="29">
        <f t="shared" si="28"/>
        <v>108.30954073242583</v>
      </c>
      <c r="F60" s="29">
        <f t="shared" si="28"/>
        <v>376.76319787396329</v>
      </c>
      <c r="G60" s="29">
        <f t="shared" si="28"/>
        <v>747.61273894477586</v>
      </c>
      <c r="H60" s="29">
        <f t="shared" si="28"/>
        <v>735.28015922448049</v>
      </c>
      <c r="I60" s="29">
        <f t="shared" si="28"/>
        <v>471.02221253114908</v>
      </c>
      <c r="J60" s="29">
        <f t="shared" si="28"/>
        <v>256.62086867104119</v>
      </c>
      <c r="K60" s="29">
        <f t="shared" si="28"/>
        <v>174.19913683657143</v>
      </c>
      <c r="L60" s="29">
        <f>(((((M59-L59)/30)*(10-15))+L59)+((((B61-M59)/30)*(10-15))+M59))/2</f>
        <v>121.14461084973308</v>
      </c>
      <c r="M60" s="29">
        <f>(((((B61-M59)/30)*(10-15))+M59)+((((C61-B61)/30)*(10-15))+B61))/2</f>
        <v>101.65401207220981</v>
      </c>
    </row>
    <row r="61" spans="1:13" ht="15.75">
      <c r="A61" s="25" t="s">
        <v>42</v>
      </c>
      <c r="B61" s="26">
        <v>107.01631391778915</v>
      </c>
      <c r="C61" s="26">
        <v>169.0331290066901</v>
      </c>
      <c r="D61" s="26">
        <v>304.35315155744127</v>
      </c>
      <c r="E61" s="26">
        <v>175.70317089388914</v>
      </c>
      <c r="F61" s="26">
        <v>244.00946553082659</v>
      </c>
      <c r="G61" s="26">
        <v>353.31051092701364</v>
      </c>
      <c r="H61" s="26">
        <v>692.19746051239053</v>
      </c>
      <c r="I61" s="26">
        <v>471.39386778133826</v>
      </c>
      <c r="J61" s="26">
        <v>202.69622167403702</v>
      </c>
      <c r="K61" s="26">
        <v>159.91169014656865</v>
      </c>
      <c r="L61" s="26">
        <v>110.89801003832901</v>
      </c>
      <c r="M61" s="26">
        <v>98.149660926165893</v>
      </c>
    </row>
    <row r="62" spans="1:13" ht="15.75">
      <c r="A62" s="25"/>
      <c r="B62" s="29">
        <f>(((((C61-B61)/30)*(10-15))+B61)+((((D61-C61)/30)*(10-15))+C61))/2</f>
        <v>121.57998499226861</v>
      </c>
      <c r="C62" s="29">
        <f t="shared" ref="C62:K62" si="29">(((((D61-C61)/30)*(10-15))+C61)+((((E61-D61)/30)*(10-15))+D61))/2</f>
        <v>236.13730345813241</v>
      </c>
      <c r="D62" s="29">
        <f t="shared" si="29"/>
        <v>245.05680172788308</v>
      </c>
      <c r="E62" s="29">
        <f t="shared" si="29"/>
        <v>195.05570654293081</v>
      </c>
      <c r="F62" s="29">
        <f t="shared" si="29"/>
        <v>261.31098864712311</v>
      </c>
      <c r="G62" s="29">
        <f t="shared" si="29"/>
        <v>512.91370598184176</v>
      </c>
      <c r="H62" s="29">
        <f t="shared" si="29"/>
        <v>622.58743405006055</v>
      </c>
      <c r="I62" s="29">
        <f t="shared" si="29"/>
        <v>363.00189286391844</v>
      </c>
      <c r="J62" s="29">
        <f t="shared" si="29"/>
        <v>188.95380687994515</v>
      </c>
      <c r="K62" s="29">
        <f t="shared" si="29"/>
        <v>140.55168586081572</v>
      </c>
      <c r="L62" s="29">
        <f>(((((M61-L61)/30)*(10-15))+L61)+((((B63-M61)/30)*(10-15))+M61))/2</f>
        <v>104.84695161537374</v>
      </c>
      <c r="M62" s="29">
        <f>(((((B63-M61)/30)*(10-15))+M61)+((((C63-B63)/30)*(10-15))+B63))/2</f>
        <v>101.77910709565134</v>
      </c>
    </row>
    <row r="63" spans="1:13" ht="15.75">
      <c r="A63" s="25" t="s">
        <v>43</v>
      </c>
      <c r="B63" s="26">
        <v>107.02061644081343</v>
      </c>
      <c r="C63" s="26">
        <v>107.82203998022561</v>
      </c>
      <c r="D63" s="26">
        <v>225.66198134874875</v>
      </c>
      <c r="E63" s="26">
        <v>415.46598263015619</v>
      </c>
      <c r="F63" s="26">
        <v>336.53367168237594</v>
      </c>
      <c r="G63" s="26">
        <v>588.24909141902606</v>
      </c>
      <c r="H63" s="26">
        <v>678.63182421341162</v>
      </c>
      <c r="I63" s="26">
        <v>444.58625187764801</v>
      </c>
      <c r="J63" s="26">
        <v>255.59496681296321</v>
      </c>
      <c r="K63" s="26">
        <v>223.19142408519403</v>
      </c>
      <c r="L63" s="26">
        <v>142.93423544364779</v>
      </c>
      <c r="M63" s="26">
        <v>117.21099388131751</v>
      </c>
    </row>
    <row r="64" spans="1:13" ht="15.75">
      <c r="A64" s="25"/>
      <c r="B64" s="29">
        <f>(((((C63-B63)/30)*(10-15))+B63)+((((D63-C63)/30)*(10-15))+C63))/2</f>
        <v>97.534547801524909</v>
      </c>
      <c r="C64" s="29">
        <f t="shared" ref="C64:K64" si="30">(((((D63-C63)/30)*(10-15))+C63)+((((E63-D63)/30)*(10-15))+D63))/2</f>
        <v>141.10501544365962</v>
      </c>
      <c r="D64" s="29">
        <f t="shared" si="30"/>
        <v>311.3246744616502</v>
      </c>
      <c r="E64" s="29">
        <f t="shared" si="30"/>
        <v>361.60123475719359</v>
      </c>
      <c r="F64" s="29">
        <f t="shared" si="30"/>
        <v>433.88320217311468</v>
      </c>
      <c r="G64" s="29">
        <f t="shared" si="30"/>
        <v>645.41236111133367</v>
      </c>
      <c r="H64" s="29">
        <f t="shared" si="30"/>
        <v>596.86210949556721</v>
      </c>
      <c r="I64" s="29">
        <f t="shared" si="30"/>
        <v>368.54017832801009</v>
      </c>
      <c r="J64" s="29">
        <f t="shared" si="30"/>
        <v>248.78158972985489</v>
      </c>
      <c r="K64" s="29">
        <f t="shared" si="30"/>
        <v>191.89453228141062</v>
      </c>
      <c r="L64" s="29">
        <f>(((((M63-L63)/30)*(10-15))+L63)+((((B65-M63)/30)*(10-15))+M63))/2</f>
        <v>132.33168171087155</v>
      </c>
      <c r="M64" s="29">
        <f>(((((B65-M63)/30)*(10-15))+M63)+((((C65-B65)/30)*(10-15))+B65))/2</f>
        <v>117.91499069358701</v>
      </c>
    </row>
    <row r="65" spans="1:13" ht="15.75">
      <c r="A65" s="25" t="s">
        <v>44</v>
      </c>
      <c r="B65" s="26">
        <v>115.82543086298097</v>
      </c>
      <c r="C65" s="26">
        <v>100.44965402406412</v>
      </c>
      <c r="D65" s="26">
        <v>207.41807197567809</v>
      </c>
      <c r="E65" s="26">
        <v>170.54438630361531</v>
      </c>
      <c r="F65" s="26">
        <v>210.37085476808411</v>
      </c>
      <c r="G65" s="26">
        <v>446.67642797856115</v>
      </c>
      <c r="H65" s="26">
        <v>770.56570451485095</v>
      </c>
      <c r="I65" s="26">
        <v>439.59310725606974</v>
      </c>
      <c r="J65" s="26">
        <v>301.89232500022524</v>
      </c>
      <c r="K65" s="26">
        <v>211.02133208184014</v>
      </c>
      <c r="L65" s="26">
        <v>145.5464738720832</v>
      </c>
      <c r="M65" s="26">
        <v>130.21722365635216</v>
      </c>
    </row>
    <row r="66" spans="1:13" ht="15.75">
      <c r="A66" s="27"/>
      <c r="B66" s="29">
        <f>(((((C65-B65)/30)*(10-15))+B65)+((((D65-C65)/30)*(10-15))+C65))/2</f>
        <v>100.50482235079778</v>
      </c>
      <c r="C66" s="29">
        <f t="shared" ref="C66:K66" si="31">(((((D65-C65)/30)*(10-15))+C65)+((((E65-D65)/30)*(10-15))+D65))/2</f>
        <v>148.0926353099085</v>
      </c>
      <c r="D66" s="29">
        <f t="shared" si="31"/>
        <v>188.73516390694618</v>
      </c>
      <c r="E66" s="29">
        <f t="shared" si="31"/>
        <v>167.44661706293755</v>
      </c>
      <c r="F66" s="29">
        <f t="shared" si="31"/>
        <v>281.84073722775872</v>
      </c>
      <c r="G66" s="29">
        <f t="shared" si="31"/>
        <v>609.21134297358037</v>
      </c>
      <c r="H66" s="29">
        <f t="shared" si="31"/>
        <v>644.13552084501248</v>
      </c>
      <c r="I66" s="29">
        <f t="shared" si="31"/>
        <v>389.79036405933329</v>
      </c>
      <c r="J66" s="29">
        <f t="shared" si="31"/>
        <v>269.48564946837786</v>
      </c>
      <c r="K66" s="29">
        <f t="shared" si="31"/>
        <v>185.01757867908566</v>
      </c>
      <c r="L66" s="29">
        <f>(((((M65-L65)/30)*(10-15))+L65)+((((B67-M65)/30)*(10-15))+M65))/2</f>
        <v>140.56217666992956</v>
      </c>
      <c r="M66" s="29">
        <f>(((((B67-M65)/30)*(10-15))+M65)+((((C67-B67)/30)*(10-15))+B67))/2</f>
        <v>120.73002897864333</v>
      </c>
    </row>
    <row r="67" spans="1:13" ht="15.75">
      <c r="A67" s="27" t="s">
        <v>45</v>
      </c>
      <c r="B67" s="26">
        <v>113.38253900354053</v>
      </c>
      <c r="C67" s="26">
        <v>143.05545187198837</v>
      </c>
      <c r="D67" s="26">
        <v>200.03863644060635</v>
      </c>
      <c r="E67" s="26">
        <v>144.6039796253516</v>
      </c>
      <c r="F67" s="26">
        <v>228.77989080204088</v>
      </c>
      <c r="G67" s="26">
        <v>359.22035682967601</v>
      </c>
      <c r="H67" s="26">
        <v>964.43364752513412</v>
      </c>
      <c r="I67" s="26">
        <v>514.61394892054579</v>
      </c>
      <c r="J67" s="26">
        <v>275.99572116540202</v>
      </c>
      <c r="K67" s="26">
        <v>161.26730682400606</v>
      </c>
      <c r="L67" s="26">
        <v>137.03689038298592</v>
      </c>
      <c r="M67" s="26">
        <v>119.56331445065979</v>
      </c>
    </row>
    <row r="68" spans="1:13" ht="15.75">
      <c r="A68" s="23"/>
      <c r="B68" s="29">
        <f>(((((C67-B67)/30)*(10-15))+B67)+((((D67-C67)/30)*(10-15))+C67))/2</f>
        <v>120.99765398467562</v>
      </c>
      <c r="C68" s="29">
        <f t="shared" ref="C68:K68" si="32">(((((D67-C67)/30)*(10-15))+C67)+((((E67-D67)/30)*(10-15))+D67))/2</f>
        <v>171.41800017685043</v>
      </c>
      <c r="D68" s="29">
        <f t="shared" si="32"/>
        <v>169.92620350285944</v>
      </c>
      <c r="E68" s="29">
        <f t="shared" si="32"/>
        <v>168.80723711333587</v>
      </c>
      <c r="F68" s="29">
        <f t="shared" si="32"/>
        <v>232.69564408893399</v>
      </c>
      <c r="G68" s="29">
        <f t="shared" si="32"/>
        <v>648.87753616983264</v>
      </c>
      <c r="H68" s="29">
        <f t="shared" si="32"/>
        <v>796.89362541948435</v>
      </c>
      <c r="I68" s="29">
        <f t="shared" si="32"/>
        <v>424.75038855101889</v>
      </c>
      <c r="J68" s="29">
        <f t="shared" si="32"/>
        <v>230.21141655990539</v>
      </c>
      <c r="K68" s="29">
        <f t="shared" si="32"/>
        <v>152.62743130127484</v>
      </c>
      <c r="L68" s="29"/>
      <c r="M68" s="29"/>
    </row>
    <row r="69" spans="1:13">
      <c r="A69" s="23"/>
      <c r="B69" s="24"/>
    </row>
    <row r="70" spans="1:13">
      <c r="A70" s="23"/>
      <c r="B70" s="24"/>
    </row>
    <row r="71" spans="1:13">
      <c r="A71" s="23"/>
      <c r="B71" s="24"/>
    </row>
    <row r="72" spans="1:13">
      <c r="A72" s="23"/>
      <c r="B72" s="24"/>
    </row>
    <row r="73" spans="1:13">
      <c r="A73" s="23"/>
      <c r="B73" s="24"/>
    </row>
    <row r="74" spans="1:13">
      <c r="A74" s="23"/>
      <c r="B74" s="24"/>
    </row>
    <row r="75" spans="1:13">
      <c r="A75" s="23"/>
      <c r="B75" s="24"/>
    </row>
    <row r="76" spans="1:13">
      <c r="A76" s="23"/>
      <c r="B76" s="24"/>
    </row>
    <row r="77" spans="1:13">
      <c r="A77" s="23"/>
      <c r="B77" s="24"/>
    </row>
    <row r="78" spans="1:13">
      <c r="A78" s="23"/>
      <c r="B78" s="24"/>
    </row>
    <row r="79" spans="1:13">
      <c r="A79" s="23"/>
      <c r="B79" s="24"/>
    </row>
    <row r="80" spans="1:13">
      <c r="A80" s="23"/>
      <c r="B80" s="24"/>
    </row>
    <row r="81" spans="1:2">
      <c r="A81" s="23"/>
      <c r="B81" s="24"/>
    </row>
    <row r="82" spans="1:2">
      <c r="A82" s="23"/>
      <c r="B82" s="24"/>
    </row>
    <row r="83" spans="1:2">
      <c r="A83" s="23"/>
      <c r="B83" s="24"/>
    </row>
    <row r="84" spans="1:2">
      <c r="A84" s="23"/>
      <c r="B84" s="24"/>
    </row>
    <row r="85" spans="1:2">
      <c r="A85" s="23"/>
      <c r="B85" s="24"/>
    </row>
    <row r="86" spans="1:2">
      <c r="A86" s="23"/>
      <c r="B86" s="24"/>
    </row>
    <row r="87" spans="1:2">
      <c r="A87" s="23"/>
      <c r="B87" s="24"/>
    </row>
    <row r="88" spans="1:2">
      <c r="A88" s="23"/>
      <c r="B88" s="24"/>
    </row>
    <row r="89" spans="1:2">
      <c r="A89" s="23"/>
      <c r="B89" s="24"/>
    </row>
    <row r="90" spans="1:2">
      <c r="A90" s="23"/>
      <c r="B90" s="24"/>
    </row>
    <row r="91" spans="1:2">
      <c r="A91" s="23"/>
      <c r="B91" s="24"/>
    </row>
    <row r="92" spans="1:2">
      <c r="A92" s="23"/>
      <c r="B92" s="24"/>
    </row>
    <row r="93" spans="1:2">
      <c r="A93" s="23"/>
      <c r="B93" s="24"/>
    </row>
    <row r="94" spans="1:2">
      <c r="A94" s="23"/>
      <c r="B94" s="24"/>
    </row>
    <row r="95" spans="1:2">
      <c r="A95" s="23"/>
      <c r="B95" s="24"/>
    </row>
    <row r="96" spans="1:2">
      <c r="A96" s="23"/>
      <c r="B96" s="24"/>
    </row>
    <row r="97" spans="1:2">
      <c r="A97" s="23"/>
      <c r="B97" s="24"/>
    </row>
    <row r="98" spans="1:2">
      <c r="A98" s="23"/>
      <c r="B98" s="24"/>
    </row>
    <row r="99" spans="1:2">
      <c r="A99" s="23"/>
      <c r="B99" s="24"/>
    </row>
    <row r="100" spans="1:2">
      <c r="A100" s="23"/>
      <c r="B100" s="24"/>
    </row>
    <row r="101" spans="1:2">
      <c r="A101" s="23"/>
      <c r="B101" s="24"/>
    </row>
    <row r="102" spans="1:2">
      <c r="A102" s="23"/>
      <c r="B102" s="24"/>
    </row>
    <row r="103" spans="1:2">
      <c r="A103" s="23"/>
      <c r="B103" s="24"/>
    </row>
    <row r="104" spans="1:2">
      <c r="A104" s="23"/>
      <c r="B104" s="24"/>
    </row>
    <row r="105" spans="1:2">
      <c r="A105" s="23"/>
      <c r="B105" s="24"/>
    </row>
    <row r="106" spans="1:2">
      <c r="A106" s="23"/>
      <c r="B106" s="24"/>
    </row>
    <row r="107" spans="1:2">
      <c r="A107" s="23"/>
      <c r="B107" s="24"/>
    </row>
    <row r="108" spans="1:2">
      <c r="A108" s="23"/>
      <c r="B108" s="24"/>
    </row>
    <row r="109" spans="1:2">
      <c r="A109" s="23"/>
      <c r="B109" s="24"/>
    </row>
    <row r="110" spans="1:2">
      <c r="A110" s="23"/>
      <c r="B110" s="24"/>
    </row>
    <row r="111" spans="1:2">
      <c r="A111" s="23"/>
      <c r="B111" s="24"/>
    </row>
    <row r="112" spans="1:2">
      <c r="A112" s="23"/>
      <c r="B112" s="24"/>
    </row>
    <row r="113" spans="1:2">
      <c r="A113" s="23"/>
      <c r="B113" s="24"/>
    </row>
    <row r="114" spans="1:2">
      <c r="A114" s="23"/>
      <c r="B114" s="24"/>
    </row>
    <row r="115" spans="1:2">
      <c r="A115" s="23"/>
      <c r="B115" s="24"/>
    </row>
    <row r="116" spans="1:2">
      <c r="A116" s="23"/>
      <c r="B116" s="24"/>
    </row>
    <row r="117" spans="1:2">
      <c r="A117" s="23"/>
      <c r="B117" s="24"/>
    </row>
    <row r="118" spans="1:2">
      <c r="A118" s="23"/>
      <c r="B118" s="24"/>
    </row>
    <row r="119" spans="1:2">
      <c r="A119" s="23"/>
      <c r="B119" s="24"/>
    </row>
    <row r="120" spans="1:2">
      <c r="A120" s="23"/>
      <c r="B120" s="24"/>
    </row>
    <row r="121" spans="1:2">
      <c r="A121" s="23"/>
      <c r="B121" s="24"/>
    </row>
    <row r="122" spans="1:2">
      <c r="A122" s="23"/>
      <c r="B122" s="24"/>
    </row>
    <row r="123" spans="1:2">
      <c r="A123" s="23"/>
      <c r="B123" s="24"/>
    </row>
    <row r="124" spans="1:2">
      <c r="A124" s="23"/>
      <c r="B124" s="24"/>
    </row>
    <row r="125" spans="1:2">
      <c r="A125" s="23"/>
      <c r="B125" s="24"/>
    </row>
    <row r="126" spans="1:2">
      <c r="A126" s="23"/>
      <c r="B126" s="24"/>
    </row>
    <row r="127" spans="1:2">
      <c r="A127" s="23"/>
      <c r="B127" s="24"/>
    </row>
    <row r="128" spans="1:2">
      <c r="A128" s="23"/>
      <c r="B128" s="24"/>
    </row>
    <row r="129" spans="1:2">
      <c r="A129" s="23"/>
      <c r="B129" s="24"/>
    </row>
    <row r="130" spans="1:2">
      <c r="A130" s="23"/>
      <c r="B130" s="24"/>
    </row>
    <row r="131" spans="1:2">
      <c r="A131" s="23"/>
      <c r="B131" s="24"/>
    </row>
    <row r="132" spans="1:2">
      <c r="A132" s="23"/>
      <c r="B132" s="24"/>
    </row>
    <row r="133" spans="1:2">
      <c r="A133" s="23"/>
      <c r="B133" s="24"/>
    </row>
    <row r="134" spans="1:2">
      <c r="A134" s="23"/>
      <c r="B134" s="24"/>
    </row>
    <row r="135" spans="1:2">
      <c r="A135" s="23"/>
      <c r="B135" s="24"/>
    </row>
    <row r="136" spans="1:2">
      <c r="A136" s="23"/>
      <c r="B136" s="24"/>
    </row>
    <row r="137" spans="1:2">
      <c r="A137" s="23"/>
      <c r="B137" s="24"/>
    </row>
    <row r="138" spans="1:2">
      <c r="A138" s="23"/>
      <c r="B138" s="24"/>
    </row>
    <row r="139" spans="1:2">
      <c r="A139" s="23"/>
      <c r="B139" s="24"/>
    </row>
    <row r="140" spans="1:2">
      <c r="A140" s="23"/>
      <c r="B140" s="24"/>
    </row>
    <row r="141" spans="1:2">
      <c r="A141" s="23"/>
      <c r="B141" s="24"/>
    </row>
    <row r="142" spans="1:2">
      <c r="A142" s="23"/>
      <c r="B142" s="24"/>
    </row>
    <row r="143" spans="1:2">
      <c r="A143" s="23"/>
      <c r="B143" s="24"/>
    </row>
    <row r="144" spans="1:2">
      <c r="A144" s="23"/>
      <c r="B144" s="24"/>
    </row>
    <row r="145" spans="1:2">
      <c r="A145" s="23"/>
      <c r="B145" s="24"/>
    </row>
    <row r="146" spans="1:2">
      <c r="A146" s="23"/>
      <c r="B146" s="24"/>
    </row>
    <row r="147" spans="1:2">
      <c r="A147" s="23"/>
      <c r="B147" s="24"/>
    </row>
    <row r="148" spans="1:2">
      <c r="A148" s="23"/>
      <c r="B148" s="24"/>
    </row>
    <row r="149" spans="1:2">
      <c r="A149" s="23"/>
      <c r="B149" s="24"/>
    </row>
    <row r="150" spans="1:2">
      <c r="A150" s="23"/>
      <c r="B150" s="24"/>
    </row>
    <row r="151" spans="1:2">
      <c r="A151" s="23"/>
      <c r="B151" s="24"/>
    </row>
    <row r="152" spans="1:2">
      <c r="A152" s="23"/>
      <c r="B152" s="24"/>
    </row>
    <row r="153" spans="1:2">
      <c r="A153" s="23"/>
      <c r="B153" s="24"/>
    </row>
    <row r="154" spans="1:2">
      <c r="A154" s="23"/>
      <c r="B154" s="24"/>
    </row>
    <row r="155" spans="1:2">
      <c r="A155" s="23"/>
      <c r="B155" s="24"/>
    </row>
    <row r="156" spans="1:2">
      <c r="A156" s="23"/>
      <c r="B156" s="24"/>
    </row>
    <row r="157" spans="1:2">
      <c r="A157" s="23"/>
      <c r="B157" s="24"/>
    </row>
    <row r="158" spans="1:2">
      <c r="A158" s="23"/>
      <c r="B158" s="24"/>
    </row>
    <row r="159" spans="1:2">
      <c r="A159" s="23"/>
      <c r="B159" s="24"/>
    </row>
    <row r="160" spans="1:2">
      <c r="A160" s="23"/>
      <c r="B160" s="24"/>
    </row>
    <row r="161" spans="1:2">
      <c r="A161" s="23"/>
      <c r="B161" s="24"/>
    </row>
    <row r="162" spans="1:2">
      <c r="A162" s="23"/>
      <c r="B162" s="24"/>
    </row>
    <row r="163" spans="1:2">
      <c r="A163" s="23"/>
      <c r="B163" s="24"/>
    </row>
    <row r="164" spans="1:2">
      <c r="A164" s="23"/>
      <c r="B164" s="24"/>
    </row>
    <row r="165" spans="1:2">
      <c r="A165" s="23"/>
      <c r="B165" s="24"/>
    </row>
    <row r="166" spans="1:2">
      <c r="A166" s="23"/>
      <c r="B166" s="24"/>
    </row>
    <row r="167" spans="1:2">
      <c r="A167" s="23"/>
      <c r="B167" s="24"/>
    </row>
    <row r="168" spans="1:2">
      <c r="A168" s="23"/>
      <c r="B168" s="24"/>
    </row>
    <row r="169" spans="1:2">
      <c r="A169" s="23"/>
      <c r="B169" s="24"/>
    </row>
    <row r="170" spans="1:2">
      <c r="A170" s="23"/>
      <c r="B170" s="24"/>
    </row>
    <row r="171" spans="1:2">
      <c r="A171" s="23"/>
      <c r="B171" s="24"/>
    </row>
    <row r="172" spans="1:2">
      <c r="A172" s="23"/>
      <c r="B172" s="24"/>
    </row>
    <row r="173" spans="1:2">
      <c r="A173" s="23"/>
      <c r="B173" s="24"/>
    </row>
    <row r="174" spans="1:2">
      <c r="A174" s="23"/>
      <c r="B174" s="24"/>
    </row>
    <row r="175" spans="1:2">
      <c r="A175" s="23"/>
      <c r="B175" s="24"/>
    </row>
    <row r="176" spans="1:2">
      <c r="A176" s="23"/>
      <c r="B176" s="24"/>
    </row>
    <row r="177" spans="1:2">
      <c r="A177" s="23"/>
      <c r="B177" s="24"/>
    </row>
    <row r="178" spans="1:2">
      <c r="A178" s="23"/>
      <c r="B178" s="24"/>
    </row>
    <row r="179" spans="1:2">
      <c r="A179" s="23"/>
      <c r="B179" s="24"/>
    </row>
    <row r="180" spans="1:2">
      <c r="A180" s="23"/>
      <c r="B180" s="24"/>
    </row>
    <row r="181" spans="1:2">
      <c r="A181" s="23"/>
      <c r="B181" s="24"/>
    </row>
    <row r="182" spans="1:2">
      <c r="A182" s="23"/>
      <c r="B182" s="24"/>
    </row>
    <row r="183" spans="1:2">
      <c r="A183" s="23"/>
      <c r="B183" s="24"/>
    </row>
    <row r="184" spans="1:2">
      <c r="A184" s="23"/>
      <c r="B184" s="24"/>
    </row>
    <row r="185" spans="1:2">
      <c r="A185" s="23"/>
      <c r="B185" s="24"/>
    </row>
    <row r="186" spans="1:2">
      <c r="A186" s="23"/>
      <c r="B186" s="24"/>
    </row>
    <row r="187" spans="1:2">
      <c r="A187" s="23"/>
      <c r="B187" s="24"/>
    </row>
    <row r="188" spans="1:2">
      <c r="A188" s="23"/>
      <c r="B188" s="24"/>
    </row>
    <row r="189" spans="1:2">
      <c r="A189" s="23"/>
      <c r="B189" s="24"/>
    </row>
    <row r="190" spans="1:2">
      <c r="A190" s="23"/>
      <c r="B190" s="24"/>
    </row>
    <row r="191" spans="1:2">
      <c r="A191" s="23"/>
      <c r="B191" s="24"/>
    </row>
    <row r="192" spans="1:2">
      <c r="A192" s="23"/>
      <c r="B192" s="24"/>
    </row>
    <row r="193" spans="1:2">
      <c r="A193" s="23"/>
      <c r="B193" s="24"/>
    </row>
    <row r="194" spans="1:2">
      <c r="A194" s="23"/>
      <c r="B194" s="24"/>
    </row>
    <row r="195" spans="1:2">
      <c r="A195" s="23"/>
      <c r="B195" s="24"/>
    </row>
    <row r="196" spans="1:2">
      <c r="A196" s="23"/>
      <c r="B196" s="24"/>
    </row>
    <row r="197" spans="1:2">
      <c r="A197" s="23"/>
      <c r="B197" s="24"/>
    </row>
    <row r="198" spans="1:2">
      <c r="A198" s="23"/>
      <c r="B198" s="24"/>
    </row>
    <row r="199" spans="1:2">
      <c r="A199" s="23"/>
      <c r="B199" s="24"/>
    </row>
    <row r="200" spans="1:2">
      <c r="A200" s="23"/>
      <c r="B200" s="24"/>
    </row>
    <row r="201" spans="1:2">
      <c r="A201" s="23"/>
      <c r="B201" s="24"/>
    </row>
    <row r="202" spans="1:2">
      <c r="A202" s="23"/>
      <c r="B202" s="24"/>
    </row>
    <row r="203" spans="1:2">
      <c r="A203" s="23"/>
      <c r="B203" s="24"/>
    </row>
    <row r="204" spans="1:2">
      <c r="A204" s="23"/>
      <c r="B204" s="24"/>
    </row>
    <row r="205" spans="1:2">
      <c r="A205" s="23"/>
      <c r="B205" s="24"/>
    </row>
    <row r="206" spans="1:2">
      <c r="A206" s="23"/>
      <c r="B206" s="24"/>
    </row>
    <row r="207" spans="1:2">
      <c r="A207" s="23"/>
      <c r="B207" s="24"/>
    </row>
    <row r="208" spans="1:2">
      <c r="A208" s="23"/>
      <c r="B208" s="24"/>
    </row>
    <row r="209" spans="1:2">
      <c r="A209" s="23"/>
      <c r="B209" s="24"/>
    </row>
    <row r="210" spans="1:2">
      <c r="A210" s="23"/>
      <c r="B210" s="24"/>
    </row>
    <row r="211" spans="1:2">
      <c r="A211" s="23"/>
      <c r="B211" s="24"/>
    </row>
    <row r="212" spans="1:2">
      <c r="A212" s="23"/>
      <c r="B212" s="24"/>
    </row>
    <row r="213" spans="1:2">
      <c r="A213" s="23"/>
      <c r="B213" s="24"/>
    </row>
    <row r="214" spans="1:2">
      <c r="A214" s="23"/>
      <c r="B214" s="24"/>
    </row>
    <row r="215" spans="1:2">
      <c r="A215" s="23"/>
      <c r="B215" s="24"/>
    </row>
    <row r="216" spans="1:2">
      <c r="A216" s="23"/>
      <c r="B216" s="24"/>
    </row>
    <row r="217" spans="1:2">
      <c r="A217" s="23"/>
      <c r="B217" s="24"/>
    </row>
    <row r="218" spans="1:2">
      <c r="A218" s="23"/>
      <c r="B218" s="24"/>
    </row>
    <row r="219" spans="1:2">
      <c r="A219" s="23"/>
      <c r="B219" s="24"/>
    </row>
    <row r="220" spans="1:2">
      <c r="A220" s="23"/>
      <c r="B220" s="24"/>
    </row>
    <row r="221" spans="1:2">
      <c r="A221" s="23"/>
      <c r="B221" s="24"/>
    </row>
    <row r="222" spans="1:2">
      <c r="A222" s="23"/>
      <c r="B222" s="24"/>
    </row>
    <row r="223" spans="1:2">
      <c r="A223" s="23"/>
      <c r="B223" s="24"/>
    </row>
    <row r="224" spans="1:2">
      <c r="A224" s="23"/>
      <c r="B224" s="24"/>
    </row>
    <row r="225" spans="1:2">
      <c r="A225" s="23"/>
      <c r="B225" s="24"/>
    </row>
    <row r="226" spans="1:2">
      <c r="A226" s="23"/>
      <c r="B226" s="24"/>
    </row>
    <row r="227" spans="1:2">
      <c r="A227" s="23"/>
      <c r="B227" s="24"/>
    </row>
    <row r="228" spans="1:2">
      <c r="A228" s="23"/>
      <c r="B228" s="24"/>
    </row>
    <row r="229" spans="1:2">
      <c r="A229" s="23"/>
      <c r="B229" s="24"/>
    </row>
    <row r="230" spans="1:2">
      <c r="A230" s="23"/>
      <c r="B230" s="24"/>
    </row>
    <row r="231" spans="1:2">
      <c r="A231" s="23"/>
      <c r="B231" s="24"/>
    </row>
    <row r="232" spans="1:2">
      <c r="A232" s="23"/>
      <c r="B232" s="24"/>
    </row>
    <row r="233" spans="1:2">
      <c r="A233" s="23"/>
      <c r="B233" s="24"/>
    </row>
    <row r="234" spans="1:2">
      <c r="A234" s="23"/>
      <c r="B234" s="24"/>
    </row>
    <row r="235" spans="1:2">
      <c r="A235" s="23"/>
      <c r="B235" s="24"/>
    </row>
    <row r="236" spans="1:2">
      <c r="A236" s="23"/>
      <c r="B236" s="24"/>
    </row>
    <row r="237" spans="1:2">
      <c r="A237" s="23"/>
      <c r="B237" s="24"/>
    </row>
    <row r="238" spans="1:2">
      <c r="A238" s="23"/>
      <c r="B238" s="24"/>
    </row>
    <row r="239" spans="1:2">
      <c r="A239" s="23"/>
      <c r="B239" s="24"/>
    </row>
    <row r="240" spans="1:2">
      <c r="A240" s="23"/>
      <c r="B240" s="24"/>
    </row>
    <row r="241" spans="1:2">
      <c r="A241" s="23"/>
      <c r="B241" s="24"/>
    </row>
    <row r="242" spans="1:2">
      <c r="A242" s="23"/>
      <c r="B242" s="24"/>
    </row>
    <row r="243" spans="1:2">
      <c r="A243" s="23"/>
      <c r="B243" s="24"/>
    </row>
    <row r="244" spans="1:2">
      <c r="A244" s="23"/>
      <c r="B244" s="24"/>
    </row>
    <row r="245" spans="1:2">
      <c r="A245" s="23"/>
      <c r="B245" s="24"/>
    </row>
    <row r="246" spans="1:2">
      <c r="A246" s="23"/>
      <c r="B246" s="24"/>
    </row>
    <row r="247" spans="1:2">
      <c r="A247" s="23"/>
      <c r="B247" s="24"/>
    </row>
    <row r="248" spans="1:2">
      <c r="A248" s="23"/>
      <c r="B248" s="24"/>
    </row>
    <row r="249" spans="1:2">
      <c r="A249" s="23"/>
      <c r="B249" s="24"/>
    </row>
    <row r="250" spans="1:2">
      <c r="A250" s="23"/>
      <c r="B250" s="24"/>
    </row>
    <row r="251" spans="1:2">
      <c r="A251" s="23"/>
      <c r="B251" s="24"/>
    </row>
    <row r="252" spans="1:2">
      <c r="A252" s="23"/>
      <c r="B252" s="24"/>
    </row>
    <row r="253" spans="1:2">
      <c r="A253" s="23"/>
      <c r="B253" s="24"/>
    </row>
    <row r="254" spans="1:2">
      <c r="A254" s="23"/>
      <c r="B254" s="24"/>
    </row>
    <row r="255" spans="1:2">
      <c r="A255" s="23"/>
      <c r="B255" s="24"/>
    </row>
    <row r="256" spans="1:2">
      <c r="A256" s="23"/>
      <c r="B256" s="24"/>
    </row>
    <row r="257" spans="1:2">
      <c r="A257" s="23"/>
      <c r="B257" s="24"/>
    </row>
    <row r="258" spans="1:2">
      <c r="A258" s="23"/>
      <c r="B258" s="24"/>
    </row>
    <row r="259" spans="1:2">
      <c r="A259" s="23"/>
      <c r="B259" s="24"/>
    </row>
    <row r="260" spans="1:2">
      <c r="A260" s="23"/>
      <c r="B260" s="24"/>
    </row>
    <row r="261" spans="1:2">
      <c r="A261" s="23"/>
      <c r="B261" s="24"/>
    </row>
    <row r="262" spans="1:2">
      <c r="A262" s="23"/>
      <c r="B262" s="24"/>
    </row>
    <row r="263" spans="1:2">
      <c r="A263" s="23"/>
      <c r="B263" s="24"/>
    </row>
    <row r="264" spans="1:2">
      <c r="A264" s="23"/>
      <c r="B264" s="24"/>
    </row>
    <row r="265" spans="1:2">
      <c r="A265" s="23"/>
      <c r="B265" s="24"/>
    </row>
    <row r="266" spans="1:2">
      <c r="A266" s="23"/>
      <c r="B266" s="24"/>
    </row>
    <row r="267" spans="1:2">
      <c r="A267" s="23"/>
      <c r="B267" s="24"/>
    </row>
    <row r="268" spans="1:2">
      <c r="A268" s="23"/>
      <c r="B268" s="24"/>
    </row>
    <row r="269" spans="1:2">
      <c r="A269" s="23"/>
      <c r="B269" s="24"/>
    </row>
    <row r="270" spans="1:2">
      <c r="A270" s="23"/>
      <c r="B270" s="24"/>
    </row>
    <row r="271" spans="1:2">
      <c r="A271" s="23"/>
      <c r="B271" s="24"/>
    </row>
    <row r="272" spans="1:2">
      <c r="A272" s="23"/>
      <c r="B272" s="24"/>
    </row>
    <row r="273" spans="1:2">
      <c r="A273" s="23"/>
      <c r="B273" s="24"/>
    </row>
    <row r="274" spans="1:2">
      <c r="A274" s="23"/>
      <c r="B274" s="24"/>
    </row>
    <row r="275" spans="1:2">
      <c r="A275" s="23"/>
      <c r="B275" s="24"/>
    </row>
    <row r="276" spans="1:2">
      <c r="A276" s="23"/>
      <c r="B276" s="24"/>
    </row>
    <row r="277" spans="1:2">
      <c r="A277" s="23"/>
      <c r="B277" s="24"/>
    </row>
    <row r="278" spans="1:2">
      <c r="A278" s="23"/>
      <c r="B278" s="24"/>
    </row>
    <row r="279" spans="1:2">
      <c r="A279" s="23"/>
      <c r="B279" s="24"/>
    </row>
    <row r="280" spans="1:2">
      <c r="A280" s="23"/>
      <c r="B280" s="24"/>
    </row>
    <row r="281" spans="1:2">
      <c r="A281" s="23"/>
      <c r="B281" s="24"/>
    </row>
    <row r="282" spans="1:2">
      <c r="A282" s="23"/>
      <c r="B282" s="24"/>
    </row>
    <row r="283" spans="1:2">
      <c r="A283" s="23"/>
      <c r="B283" s="24"/>
    </row>
    <row r="284" spans="1:2">
      <c r="A284" s="23"/>
      <c r="B284" s="24"/>
    </row>
    <row r="285" spans="1:2">
      <c r="A285" s="23"/>
      <c r="B285" s="24"/>
    </row>
    <row r="286" spans="1:2">
      <c r="A286" s="23"/>
      <c r="B286" s="24"/>
    </row>
    <row r="287" spans="1:2">
      <c r="A287" s="23"/>
      <c r="B287" s="24"/>
    </row>
    <row r="288" spans="1:2">
      <c r="A288" s="23"/>
      <c r="B288" s="24"/>
    </row>
    <row r="289" spans="1:2">
      <c r="A289" s="23"/>
      <c r="B289" s="24"/>
    </row>
    <row r="290" spans="1:2">
      <c r="A290" s="23"/>
      <c r="B290" s="24"/>
    </row>
    <row r="291" spans="1:2">
      <c r="A291" s="23"/>
      <c r="B291" s="24"/>
    </row>
    <row r="292" spans="1:2">
      <c r="A292" s="23"/>
      <c r="B292" s="24"/>
    </row>
    <row r="293" spans="1:2">
      <c r="A293" s="23"/>
      <c r="B293" s="24"/>
    </row>
    <row r="294" spans="1:2">
      <c r="A294" s="23"/>
      <c r="B294" s="24"/>
    </row>
    <row r="295" spans="1:2">
      <c r="A295" s="23"/>
      <c r="B295" s="24"/>
    </row>
    <row r="296" spans="1:2">
      <c r="A296" s="23"/>
      <c r="B296" s="24"/>
    </row>
    <row r="297" spans="1:2">
      <c r="A297" s="23"/>
      <c r="B297" s="24"/>
    </row>
    <row r="298" spans="1:2">
      <c r="A298" s="23"/>
      <c r="B298" s="24"/>
    </row>
    <row r="299" spans="1:2">
      <c r="A299" s="23"/>
      <c r="B299" s="24"/>
    </row>
    <row r="300" spans="1:2">
      <c r="A300" s="23"/>
      <c r="B300" s="24"/>
    </row>
    <row r="301" spans="1:2">
      <c r="A301" s="23"/>
      <c r="B301" s="24"/>
    </row>
    <row r="302" spans="1:2">
      <c r="A302" s="23"/>
      <c r="B302" s="24"/>
    </row>
    <row r="303" spans="1:2">
      <c r="A303" s="23"/>
      <c r="B303" s="24"/>
    </row>
    <row r="304" spans="1:2">
      <c r="A304" s="23"/>
      <c r="B304" s="24"/>
    </row>
    <row r="305" spans="1:2">
      <c r="A305" s="23"/>
      <c r="B305" s="24"/>
    </row>
    <row r="306" spans="1:2">
      <c r="A306" s="23"/>
      <c r="B306" s="24"/>
    </row>
    <row r="307" spans="1:2">
      <c r="A307" s="23"/>
      <c r="B307" s="24"/>
    </row>
    <row r="308" spans="1:2">
      <c r="A308" s="23"/>
      <c r="B308" s="24"/>
    </row>
    <row r="309" spans="1:2">
      <c r="A309" s="23"/>
      <c r="B309" s="24"/>
    </row>
    <row r="310" spans="1:2">
      <c r="A310" s="23"/>
      <c r="B310" s="24"/>
    </row>
    <row r="311" spans="1:2">
      <c r="A311" s="23"/>
      <c r="B311" s="24"/>
    </row>
    <row r="312" spans="1:2">
      <c r="A312" s="23"/>
      <c r="B312" s="24"/>
    </row>
    <row r="313" spans="1:2">
      <c r="A313" s="23"/>
      <c r="B313" s="24"/>
    </row>
    <row r="314" spans="1:2">
      <c r="A314" s="23"/>
      <c r="B314" s="24"/>
    </row>
    <row r="315" spans="1:2">
      <c r="A315" s="23"/>
      <c r="B315" s="24"/>
    </row>
    <row r="316" spans="1:2">
      <c r="A316" s="23"/>
      <c r="B316" s="24"/>
    </row>
    <row r="317" spans="1:2">
      <c r="A317" s="23"/>
      <c r="B317" s="24"/>
    </row>
    <row r="318" spans="1:2">
      <c r="A318" s="23"/>
      <c r="B318" s="24"/>
    </row>
    <row r="319" spans="1:2">
      <c r="A319" s="23"/>
      <c r="B319" s="24"/>
    </row>
    <row r="320" spans="1:2">
      <c r="A320" s="23"/>
      <c r="B320" s="24"/>
    </row>
    <row r="321" spans="1:2">
      <c r="A321" s="23"/>
      <c r="B321" s="24"/>
    </row>
    <row r="322" spans="1:2">
      <c r="A322" s="23"/>
      <c r="B322" s="24"/>
    </row>
    <row r="323" spans="1:2">
      <c r="A323" s="23"/>
      <c r="B323" s="24"/>
    </row>
    <row r="324" spans="1:2">
      <c r="A324" s="23"/>
      <c r="B324" s="24"/>
    </row>
    <row r="325" spans="1:2">
      <c r="A325" s="23"/>
      <c r="B325" s="24"/>
    </row>
    <row r="326" spans="1:2">
      <c r="A326" s="23"/>
      <c r="B326" s="24"/>
    </row>
    <row r="327" spans="1:2">
      <c r="A327" s="23"/>
      <c r="B327" s="24"/>
    </row>
    <row r="328" spans="1:2">
      <c r="A328" s="23"/>
      <c r="B328" s="24"/>
    </row>
    <row r="329" spans="1:2">
      <c r="A329" s="23"/>
      <c r="B329" s="24"/>
    </row>
    <row r="330" spans="1:2">
      <c r="A330" s="23"/>
      <c r="B330" s="24"/>
    </row>
    <row r="331" spans="1:2">
      <c r="A331" s="23"/>
      <c r="B331" s="24"/>
    </row>
    <row r="332" spans="1:2">
      <c r="A332" s="23"/>
      <c r="B332" s="24"/>
    </row>
    <row r="333" spans="1:2">
      <c r="A333" s="23"/>
      <c r="B333" s="24"/>
    </row>
    <row r="334" spans="1:2">
      <c r="A334" s="23"/>
      <c r="B334" s="24"/>
    </row>
    <row r="335" spans="1:2">
      <c r="A335" s="23"/>
      <c r="B335" s="24"/>
    </row>
    <row r="336" spans="1:2">
      <c r="A336" s="23"/>
      <c r="B336" s="24"/>
    </row>
    <row r="337" spans="1:2">
      <c r="A337" s="23"/>
      <c r="B337" s="24"/>
    </row>
    <row r="338" spans="1:2">
      <c r="A338" s="23"/>
      <c r="B338" s="24"/>
    </row>
    <row r="339" spans="1:2">
      <c r="A339" s="23"/>
      <c r="B339" s="24"/>
    </row>
    <row r="340" spans="1:2">
      <c r="A340" s="23"/>
      <c r="B340" s="24"/>
    </row>
    <row r="341" spans="1:2">
      <c r="A341" s="23"/>
      <c r="B341" s="24"/>
    </row>
    <row r="342" spans="1:2">
      <c r="A342" s="23"/>
      <c r="B342" s="24"/>
    </row>
    <row r="343" spans="1:2">
      <c r="A343" s="23"/>
      <c r="B343" s="24"/>
    </row>
    <row r="344" spans="1:2">
      <c r="A344" s="23"/>
      <c r="B344" s="24"/>
    </row>
    <row r="345" spans="1:2">
      <c r="A345" s="23"/>
      <c r="B345" s="24"/>
    </row>
    <row r="346" spans="1:2">
      <c r="A346" s="23"/>
      <c r="B346" s="24"/>
    </row>
    <row r="347" spans="1:2">
      <c r="A347" s="23"/>
      <c r="B347" s="24"/>
    </row>
    <row r="348" spans="1:2">
      <c r="A348" s="23"/>
      <c r="B348" s="24"/>
    </row>
    <row r="349" spans="1:2">
      <c r="A349" s="23"/>
      <c r="B349" s="24"/>
    </row>
    <row r="350" spans="1:2">
      <c r="A350" s="23"/>
      <c r="B350" s="24"/>
    </row>
    <row r="351" spans="1:2">
      <c r="A351" s="23"/>
      <c r="B351" s="24"/>
    </row>
    <row r="352" spans="1:2">
      <c r="A352" s="23"/>
      <c r="B352" s="24"/>
    </row>
    <row r="353" spans="1:2">
      <c r="A353" s="23"/>
      <c r="B353" s="24"/>
    </row>
    <row r="354" spans="1:2">
      <c r="A354" s="23"/>
      <c r="B354" s="24"/>
    </row>
    <row r="355" spans="1:2">
      <c r="A355" s="23"/>
      <c r="B355" s="24"/>
    </row>
    <row r="356" spans="1:2">
      <c r="A356" s="23"/>
      <c r="B356" s="24"/>
    </row>
    <row r="357" spans="1:2">
      <c r="A357" s="23"/>
      <c r="B357" s="24"/>
    </row>
    <row r="358" spans="1:2">
      <c r="A358" s="23"/>
      <c r="B358" s="24"/>
    </row>
    <row r="359" spans="1:2">
      <c r="A359" s="23"/>
      <c r="B359" s="24"/>
    </row>
    <row r="360" spans="1:2">
      <c r="A360" s="23"/>
      <c r="B360" s="24"/>
    </row>
    <row r="361" spans="1:2">
      <c r="A361" s="23"/>
      <c r="B361" s="24"/>
    </row>
    <row r="362" spans="1:2">
      <c r="A362" s="23"/>
      <c r="B362" s="24"/>
    </row>
    <row r="363" spans="1:2">
      <c r="A363" s="23"/>
      <c r="B363" s="24"/>
    </row>
    <row r="364" spans="1:2">
      <c r="A364" s="23"/>
      <c r="B364" s="24"/>
    </row>
    <row r="365" spans="1:2">
      <c r="A365" s="23"/>
      <c r="B365" s="24"/>
    </row>
    <row r="366" spans="1:2">
      <c r="A366" s="23"/>
      <c r="B366" s="24"/>
    </row>
    <row r="367" spans="1:2">
      <c r="A367" s="23"/>
      <c r="B367" s="24"/>
    </row>
    <row r="368" spans="1:2">
      <c r="A368" s="23"/>
      <c r="B368" s="24"/>
    </row>
    <row r="369" spans="1:2">
      <c r="A369" s="23"/>
      <c r="B369" s="24"/>
    </row>
    <row r="370" spans="1:2">
      <c r="A370" s="23"/>
      <c r="B370" s="24"/>
    </row>
    <row r="371" spans="1:2">
      <c r="A371" s="23"/>
      <c r="B371" s="24"/>
    </row>
    <row r="372" spans="1:2">
      <c r="A372" s="23"/>
      <c r="B372" s="24"/>
    </row>
    <row r="373" spans="1:2">
      <c r="A373" s="23"/>
      <c r="B373" s="24"/>
    </row>
    <row r="374" spans="1:2">
      <c r="A374" s="23"/>
      <c r="B374" s="24"/>
    </row>
    <row r="375" spans="1:2">
      <c r="A375" s="23"/>
      <c r="B375" s="24"/>
    </row>
    <row r="376" spans="1:2">
      <c r="A376" s="23"/>
      <c r="B376" s="24"/>
    </row>
    <row r="377" spans="1:2">
      <c r="A377" s="23"/>
      <c r="B377" s="24"/>
    </row>
    <row r="378" spans="1:2">
      <c r="A378" s="23"/>
      <c r="B378" s="24"/>
    </row>
    <row r="379" spans="1:2">
      <c r="A379" s="23"/>
      <c r="B379" s="24"/>
    </row>
    <row r="380" spans="1:2">
      <c r="A380" s="23"/>
      <c r="B380" s="24"/>
    </row>
    <row r="381" spans="1:2">
      <c r="A381" s="23"/>
      <c r="B381" s="24"/>
    </row>
    <row r="382" spans="1:2">
      <c r="A382" s="23"/>
      <c r="B382" s="24"/>
    </row>
    <row r="383" spans="1:2">
      <c r="A383" s="23"/>
      <c r="B383" s="24"/>
    </row>
    <row r="384" spans="1:2">
      <c r="A384" s="23"/>
      <c r="B384" s="24"/>
    </row>
    <row r="385" spans="1:2">
      <c r="A385" s="23"/>
      <c r="B385" s="24"/>
    </row>
    <row r="386" spans="1:2">
      <c r="A386" s="23"/>
      <c r="B386" s="24"/>
    </row>
    <row r="387" spans="1:2">
      <c r="A387" s="23"/>
      <c r="B387" s="24"/>
    </row>
    <row r="388" spans="1:2">
      <c r="A388" s="23"/>
      <c r="B388" s="24"/>
    </row>
    <row r="389" spans="1:2">
      <c r="A389" s="23"/>
      <c r="B389" s="24"/>
    </row>
    <row r="390" spans="1:2">
      <c r="A390" s="23"/>
      <c r="B390" s="24"/>
    </row>
    <row r="391" spans="1:2">
      <c r="A391" s="23"/>
      <c r="B391" s="24"/>
    </row>
    <row r="392" spans="1:2">
      <c r="A392" s="23"/>
      <c r="B392" s="24"/>
    </row>
    <row r="393" spans="1:2">
      <c r="A393" s="23"/>
      <c r="B393" s="24"/>
    </row>
    <row r="394" spans="1:2">
      <c r="A394" s="23"/>
      <c r="B394" s="24"/>
    </row>
    <row r="395" spans="1:2">
      <c r="A395" s="23"/>
      <c r="B395" s="24"/>
    </row>
    <row r="396" spans="1:2">
      <c r="A396" s="23"/>
      <c r="B396" s="24"/>
    </row>
    <row r="397" spans="1:2">
      <c r="A397" s="23"/>
      <c r="B397" s="24"/>
    </row>
    <row r="398" spans="1:2">
      <c r="A398" s="23"/>
      <c r="B398" s="24"/>
    </row>
    <row r="399" spans="1:2">
      <c r="A399" s="23"/>
      <c r="B399" s="24"/>
    </row>
    <row r="400" spans="1:2">
      <c r="A400" s="23"/>
      <c r="B400" s="24"/>
    </row>
    <row r="401" spans="1:2">
      <c r="A401" s="23"/>
      <c r="B401" s="24"/>
    </row>
    <row r="402" spans="1:2">
      <c r="A402" s="23"/>
      <c r="B402" s="24"/>
    </row>
    <row r="403" spans="1:2">
      <c r="A403" s="23"/>
      <c r="B403" s="24"/>
    </row>
    <row r="404" spans="1:2">
      <c r="A404" s="23"/>
      <c r="B404" s="24"/>
    </row>
    <row r="405" spans="1:2">
      <c r="A405" s="23"/>
      <c r="B405" s="24"/>
    </row>
    <row r="406" spans="1:2">
      <c r="A406" s="23"/>
      <c r="B406" s="24"/>
    </row>
    <row r="407" spans="1:2">
      <c r="A407" s="23"/>
      <c r="B407" s="24"/>
    </row>
    <row r="408" spans="1:2">
      <c r="A408" s="23"/>
      <c r="B408" s="24"/>
    </row>
    <row r="409" spans="1:2">
      <c r="A409" s="23"/>
      <c r="B409" s="24"/>
    </row>
    <row r="410" spans="1:2">
      <c r="A410" s="23"/>
      <c r="B410" s="24"/>
    </row>
    <row r="411" spans="1:2">
      <c r="A411" s="23"/>
      <c r="B411" s="24"/>
    </row>
    <row r="412" spans="1:2">
      <c r="A412" s="23"/>
      <c r="B412" s="24"/>
    </row>
    <row r="413" spans="1:2">
      <c r="A413" s="23"/>
      <c r="B413" s="24"/>
    </row>
    <row r="414" spans="1:2">
      <c r="A414" s="23"/>
      <c r="B414" s="24"/>
    </row>
    <row r="415" spans="1:2">
      <c r="A415" s="23"/>
      <c r="B415" s="24"/>
    </row>
    <row r="416" spans="1:2">
      <c r="A416" s="23"/>
      <c r="B416" s="24"/>
    </row>
    <row r="417" spans="1:2">
      <c r="A417" s="23"/>
      <c r="B417" s="24"/>
    </row>
    <row r="418" spans="1:2">
      <c r="A418" s="23"/>
      <c r="B418" s="24"/>
    </row>
    <row r="419" spans="1:2">
      <c r="A419" s="23"/>
      <c r="B419" s="24"/>
    </row>
    <row r="420" spans="1:2">
      <c r="A420" s="23"/>
      <c r="B420" s="24"/>
    </row>
    <row r="421" spans="1:2">
      <c r="A421" s="23"/>
      <c r="B421" s="24"/>
    </row>
    <row r="422" spans="1:2">
      <c r="A422" s="23"/>
      <c r="B422" s="24"/>
    </row>
    <row r="423" spans="1:2">
      <c r="A423" s="23"/>
      <c r="B423" s="24"/>
    </row>
    <row r="424" spans="1:2">
      <c r="A424" s="23"/>
      <c r="B424" s="24"/>
    </row>
    <row r="425" spans="1:2">
      <c r="A425" s="23"/>
      <c r="B425" s="24"/>
    </row>
    <row r="426" spans="1:2">
      <c r="A426" s="23"/>
      <c r="B426" s="24"/>
    </row>
    <row r="427" spans="1:2">
      <c r="A427" s="23"/>
      <c r="B427" s="24"/>
    </row>
    <row r="428" spans="1:2">
      <c r="A428" s="23"/>
      <c r="B428" s="24"/>
    </row>
    <row r="429" spans="1:2">
      <c r="A429" s="23"/>
      <c r="B429" s="24"/>
    </row>
    <row r="430" spans="1:2">
      <c r="A430" s="23"/>
      <c r="B430" s="24"/>
    </row>
  </sheetData>
  <conditionalFormatting sqref="B3:M67">
    <cfRule type="cellIs" dxfId="65" priority="34" operator="lessThan">
      <formula>0</formula>
    </cfRule>
  </conditionalFormatting>
  <conditionalFormatting sqref="B69:B70">
    <cfRule type="cellIs" dxfId="64" priority="33" operator="lessThan">
      <formula>0</formula>
    </cfRule>
  </conditionalFormatting>
  <conditionalFormatting sqref="B71:B82">
    <cfRule type="cellIs" dxfId="63" priority="32" operator="lessThan">
      <formula>0</formula>
    </cfRule>
  </conditionalFormatting>
  <conditionalFormatting sqref="B83:B94">
    <cfRule type="cellIs" dxfId="62" priority="31" operator="lessThan">
      <formula>0</formula>
    </cfRule>
  </conditionalFormatting>
  <conditionalFormatting sqref="B95:B106">
    <cfRule type="cellIs" dxfId="61" priority="30" operator="lessThan">
      <formula>0</formula>
    </cfRule>
  </conditionalFormatting>
  <conditionalFormatting sqref="B107:B118">
    <cfRule type="cellIs" dxfId="60" priority="29" operator="lessThan">
      <formula>0</formula>
    </cfRule>
  </conditionalFormatting>
  <conditionalFormatting sqref="B119:B130">
    <cfRule type="cellIs" dxfId="59" priority="28" operator="lessThan">
      <formula>0</formula>
    </cfRule>
  </conditionalFormatting>
  <conditionalFormatting sqref="B131:B142">
    <cfRule type="cellIs" dxfId="58" priority="27" operator="lessThan">
      <formula>0</formula>
    </cfRule>
  </conditionalFormatting>
  <conditionalFormatting sqref="B143:B154">
    <cfRule type="cellIs" dxfId="57" priority="26" operator="lessThan">
      <formula>0</formula>
    </cfRule>
  </conditionalFormatting>
  <conditionalFormatting sqref="B155:B166">
    <cfRule type="cellIs" dxfId="56" priority="25" operator="lessThan">
      <formula>0</formula>
    </cfRule>
  </conditionalFormatting>
  <conditionalFormatting sqref="B167:B178">
    <cfRule type="cellIs" dxfId="55" priority="24" operator="lessThan">
      <formula>0</formula>
    </cfRule>
  </conditionalFormatting>
  <conditionalFormatting sqref="B179:B190">
    <cfRule type="cellIs" dxfId="54" priority="23" operator="lessThan">
      <formula>0</formula>
    </cfRule>
  </conditionalFormatting>
  <conditionalFormatting sqref="B191:B202">
    <cfRule type="cellIs" dxfId="53" priority="22" operator="lessThan">
      <formula>0</formula>
    </cfRule>
  </conditionalFormatting>
  <conditionalFormatting sqref="B203:B214">
    <cfRule type="cellIs" dxfId="52" priority="21" operator="lessThan">
      <formula>0</formula>
    </cfRule>
  </conditionalFormatting>
  <conditionalFormatting sqref="B215:B226">
    <cfRule type="cellIs" dxfId="51" priority="20" operator="lessThan">
      <formula>0</formula>
    </cfRule>
  </conditionalFormatting>
  <conditionalFormatting sqref="B227:B238">
    <cfRule type="cellIs" dxfId="50" priority="19" operator="lessThan">
      <formula>0</formula>
    </cfRule>
  </conditionalFormatting>
  <conditionalFormatting sqref="B239:B250">
    <cfRule type="cellIs" dxfId="49" priority="18" operator="lessThan">
      <formula>0</formula>
    </cfRule>
  </conditionalFormatting>
  <conditionalFormatting sqref="B251:B262">
    <cfRule type="cellIs" dxfId="48" priority="17" operator="lessThan">
      <formula>0</formula>
    </cfRule>
  </conditionalFormatting>
  <conditionalFormatting sqref="B263:B274">
    <cfRule type="cellIs" dxfId="47" priority="16" operator="lessThan">
      <formula>0</formula>
    </cfRule>
  </conditionalFormatting>
  <conditionalFormatting sqref="B275:B286">
    <cfRule type="cellIs" dxfId="46" priority="15" operator="lessThan">
      <formula>0</formula>
    </cfRule>
  </conditionalFormatting>
  <conditionalFormatting sqref="B287:B298">
    <cfRule type="cellIs" dxfId="45" priority="14" operator="lessThan">
      <formula>0</formula>
    </cfRule>
  </conditionalFormatting>
  <conditionalFormatting sqref="B299:B310">
    <cfRule type="cellIs" dxfId="44" priority="13" operator="lessThan">
      <formula>0</formula>
    </cfRule>
  </conditionalFormatting>
  <conditionalFormatting sqref="B311:B322">
    <cfRule type="cellIs" dxfId="43" priority="12" operator="lessThan">
      <formula>0</formula>
    </cfRule>
  </conditionalFormatting>
  <conditionalFormatting sqref="B323:B334">
    <cfRule type="cellIs" dxfId="42" priority="11" operator="lessThan">
      <formula>0</formula>
    </cfRule>
  </conditionalFormatting>
  <conditionalFormatting sqref="B335:B346">
    <cfRule type="cellIs" dxfId="41" priority="10" operator="lessThan">
      <formula>0</formula>
    </cfRule>
  </conditionalFormatting>
  <conditionalFormatting sqref="B347:B358">
    <cfRule type="cellIs" dxfId="40" priority="9" operator="lessThan">
      <formula>0</formula>
    </cfRule>
  </conditionalFormatting>
  <conditionalFormatting sqref="B359:B370">
    <cfRule type="cellIs" dxfId="39" priority="8" operator="lessThan">
      <formula>0</formula>
    </cfRule>
  </conditionalFormatting>
  <conditionalFormatting sqref="B371:B382">
    <cfRule type="cellIs" dxfId="38" priority="7" operator="lessThan">
      <formula>0</formula>
    </cfRule>
  </conditionalFormatting>
  <conditionalFormatting sqref="B383:B394">
    <cfRule type="cellIs" dxfId="37" priority="6" operator="lessThan">
      <formula>0</formula>
    </cfRule>
  </conditionalFormatting>
  <conditionalFormatting sqref="B395:B406">
    <cfRule type="cellIs" dxfId="36" priority="5" operator="lessThan">
      <formula>0</formula>
    </cfRule>
  </conditionalFormatting>
  <conditionalFormatting sqref="B407:B418">
    <cfRule type="cellIs" dxfId="35" priority="4" operator="lessThan">
      <formula>0</formula>
    </cfRule>
  </conditionalFormatting>
  <conditionalFormatting sqref="B419:B430">
    <cfRule type="cellIs" dxfId="34" priority="3" operator="lessThan">
      <formula>0</formula>
    </cfRule>
  </conditionalFormatting>
  <conditionalFormatting sqref="B68:M68">
    <cfRule type="cellIs" dxfId="3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24" workbookViewId="0">
      <selection activeCell="C36" sqref="C36:N36"/>
    </sheetView>
  </sheetViews>
  <sheetFormatPr defaultRowHeight="15"/>
  <cols>
    <col min="3" max="3" width="10.5703125" bestFit="1" customWidth="1"/>
    <col min="4" max="4" width="11.85546875" customWidth="1"/>
    <col min="5" max="5" width="10.42578125" customWidth="1"/>
    <col min="6" max="8" width="10.5703125" bestFit="1" customWidth="1"/>
    <col min="9" max="10" width="11.5703125" bestFit="1" customWidth="1"/>
    <col min="11" max="13" width="10.5703125" bestFit="1" customWidth="1"/>
    <col min="14" max="14" width="10.7109375" customWidth="1"/>
  </cols>
  <sheetData>
    <row r="1" spans="1:14" ht="18.75" thickBot="1">
      <c r="A1" s="43" t="s">
        <v>0</v>
      </c>
      <c r="B1" s="44"/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8" t="s">
        <v>57</v>
      </c>
    </row>
    <row r="2" spans="1:14" ht="18">
      <c r="A2" s="17">
        <v>1982</v>
      </c>
      <c r="B2" s="15">
        <v>1983</v>
      </c>
      <c r="C2" s="30">
        <f>'میلادی و شمسی(معادله خط)'!B4</f>
        <v>324.66614289675476</v>
      </c>
      <c r="D2" s="30">
        <f>'میلادی و شمسی(معادله خط)'!C4</f>
        <v>355.14671089301748</v>
      </c>
      <c r="E2" s="30">
        <f>'میلادی و شمسی(معادله خط)'!D4</f>
        <v>327.05467929460212</v>
      </c>
      <c r="F2" s="30">
        <f>'میلادی و شمسی(معادله خط)'!E4</f>
        <v>357.21968529266769</v>
      </c>
      <c r="G2" s="30">
        <f>'میلادی و شمسی(معادله خط)'!F4</f>
        <v>373.63205448034955</v>
      </c>
      <c r="H2" s="30">
        <f>'میلادی و شمسی(معادله خط)'!G4</f>
        <v>697.12554004809272</v>
      </c>
      <c r="I2" s="30">
        <f>'میلادی و شمسی(معادله خط)'!H4</f>
        <v>1252.6952165895887</v>
      </c>
      <c r="J2" s="30">
        <f>'میلادی و شمسی(معادله خط)'!I4</f>
        <v>1165.5110562211212</v>
      </c>
      <c r="K2" s="30">
        <f>'میلادی و شمسی(معادله خط)'!J4</f>
        <v>640.58177404622279</v>
      </c>
      <c r="L2" s="30">
        <f>'میلادی و شمسی(معادله خط)'!K4</f>
        <v>417.26037513355567</v>
      </c>
      <c r="M2" s="30">
        <f>'میلادی و شمسی(معادله خط)'!L4</f>
        <v>302.15875094369426</v>
      </c>
      <c r="N2" s="30">
        <f>'میلادی و شمسی(معادله خط)'!M4</f>
        <v>238.77338017397</v>
      </c>
    </row>
    <row r="3" spans="1:14" ht="18">
      <c r="A3" s="17">
        <v>1983</v>
      </c>
      <c r="B3" s="15">
        <v>1984</v>
      </c>
      <c r="C3" s="30">
        <f>'میلادی و شمسی(معادله خط)'!B6</f>
        <v>198.80428540008324</v>
      </c>
      <c r="D3" s="30">
        <f>'میلادی و شمسی(معادله خط)'!C6</f>
        <v>197.01444665726808</v>
      </c>
      <c r="E3" s="30">
        <f>'میلادی و شمسی(معادله خط)'!D6</f>
        <v>210.00507200598497</v>
      </c>
      <c r="F3" s="30">
        <f>'میلادی و شمسی(معادله خط)'!E6</f>
        <v>228.43543591337135</v>
      </c>
      <c r="G3" s="30">
        <f>'میلادی و شمسی(معادله خط)'!F6</f>
        <v>235.07835017110898</v>
      </c>
      <c r="H3" s="30">
        <f>'میلادی و شمسی(معادله خط)'!G6</f>
        <v>772.43414496375317</v>
      </c>
      <c r="I3" s="30">
        <f>'میلادی و شمسی(معادله خط)'!H6</f>
        <v>1035.7301659609111</v>
      </c>
      <c r="J3" s="30">
        <f>'میلادی و شمسی(معادله خط)'!I6</f>
        <v>579.5009959926391</v>
      </c>
      <c r="K3" s="30">
        <f>'میلادی و شمسی(معادله خط)'!J6</f>
        <v>343.82155852325383</v>
      </c>
      <c r="L3" s="30">
        <f>'میلادی و شمسی(معادله خط)'!K6</f>
        <v>248.96573156429741</v>
      </c>
      <c r="M3" s="30">
        <f>'میلادی و شمسی(معادله خط)'!L6</f>
        <v>203.27984300378253</v>
      </c>
      <c r="N3" s="30">
        <f>'میلادی و شمسی(معادله خط)'!M6</f>
        <v>180.76786484509279</v>
      </c>
    </row>
    <row r="4" spans="1:14" ht="18">
      <c r="A4" s="17">
        <v>1984</v>
      </c>
      <c r="B4" s="15">
        <v>1985</v>
      </c>
      <c r="C4" s="30">
        <f>'میلادی و شمسی(معادله خط)'!B8</f>
        <v>193.55412637375662</v>
      </c>
      <c r="D4" s="30">
        <f>'میلادی و شمسی(معادله خط)'!C8</f>
        <v>223.03176370434844</v>
      </c>
      <c r="E4" s="30">
        <f>'میلادی و شمسی(معادله خط)'!D8</f>
        <v>253.40075930567252</v>
      </c>
      <c r="F4" s="30">
        <f>'میلادی و شمسی(معادله خط)'!E8</f>
        <v>399.21569665100492</v>
      </c>
      <c r="G4" s="30">
        <f>'میلادی و شمسی(معادله خط)'!F8</f>
        <v>437.32563559430059</v>
      </c>
      <c r="H4" s="30">
        <f>'میلادی و شمسی(معادله خط)'!G8</f>
        <v>693.05258770039347</v>
      </c>
      <c r="I4" s="30">
        <f>'میلادی و شمسی(معادله خط)'!H8</f>
        <v>812.78750821324456</v>
      </c>
      <c r="J4" s="30">
        <f>'میلادی و شمسی(معادله خط)'!I8</f>
        <v>476.01324315113936</v>
      </c>
      <c r="K4" s="30">
        <f>'میلادی و شمسی(معادله خط)'!J8</f>
        <v>329.41014105954093</v>
      </c>
      <c r="L4" s="30">
        <f>'میلادی و شمسی(معادله خط)'!K8</f>
        <v>268.57076016940141</v>
      </c>
      <c r="M4" s="30">
        <f>'میلادی و شمسی(معادله خط)'!L8</f>
        <v>208.89975913965608</v>
      </c>
      <c r="N4" s="30">
        <f>'میلادی و شمسی(معادله خط)'!M8</f>
        <v>178.1486535630911</v>
      </c>
    </row>
    <row r="5" spans="1:14" ht="18">
      <c r="A5" s="17">
        <v>1985</v>
      </c>
      <c r="B5" s="15">
        <v>1986</v>
      </c>
      <c r="C5" s="30">
        <f>'میلادی و شمسی(معادله خط)'!B10</f>
        <v>162.03394803111397</v>
      </c>
      <c r="D5" s="30">
        <f>'میلادی و شمسی(معادله خط)'!C10</f>
        <v>247.4787151766933</v>
      </c>
      <c r="E5" s="30">
        <f>'میلادی و شمسی(معادله خط)'!D10</f>
        <v>320.57593363655121</v>
      </c>
      <c r="F5" s="30">
        <f>'میلادی و شمسی(معادله خط)'!E10</f>
        <v>283.02296058858735</v>
      </c>
      <c r="G5" s="30">
        <f>'میلادی و شمسی(معادله خط)'!F10</f>
        <v>290.98913987466949</v>
      </c>
      <c r="H5" s="30">
        <f>'میلادی و شمسی(معادله خط)'!G10</f>
        <v>779.43458999902509</v>
      </c>
      <c r="I5" s="30">
        <f>'میلادی و شمسی(معادله خط)'!H10</f>
        <v>1575.9835907188271</v>
      </c>
      <c r="J5" s="30">
        <f>'میلادی و شمسی(معادله خط)'!I10</f>
        <v>1403.1111390655467</v>
      </c>
      <c r="K5" s="30">
        <f>'میلادی و شمسی(معادله خط)'!J10</f>
        <v>798.68277952384881</v>
      </c>
      <c r="L5" s="30">
        <f>'میلادی و شمسی(معادله خط)'!K10</f>
        <v>567.16092138037902</v>
      </c>
      <c r="M5" s="30">
        <f>'میلادی و شمسی(معادله خط)'!L10</f>
        <v>384.124868486992</v>
      </c>
      <c r="N5" s="30">
        <f>'میلادی و شمسی(معادله خط)'!M10</f>
        <v>283.37472534369874</v>
      </c>
    </row>
    <row r="6" spans="1:14" ht="18">
      <c r="A6" s="17">
        <v>1986</v>
      </c>
      <c r="B6" s="15">
        <v>1987</v>
      </c>
      <c r="C6" s="30">
        <f>'میلادی و شمسی(معادله خط)'!B12</f>
        <v>203.35125298621057</v>
      </c>
      <c r="D6" s="30">
        <f>'میلادی و شمسی(معادله خط)'!C12</f>
        <v>400.31810011695814</v>
      </c>
      <c r="E6" s="30">
        <f>'میلادی و شمسی(معادله خط)'!D12</f>
        <v>623.18937135300996</v>
      </c>
      <c r="F6" s="30">
        <f>'میلادی و شمسی(معادله خط)'!E12</f>
        <v>492.11479571114694</v>
      </c>
      <c r="G6" s="30">
        <f>'میلادی و شمسی(معادله خط)'!F12</f>
        <v>713.01059171495399</v>
      </c>
      <c r="H6" s="30">
        <f>'میلادی و شمسی(معادله خط)'!G12</f>
        <v>1208.254386373957</v>
      </c>
      <c r="I6" s="30">
        <f>'میلادی و شمسی(معادله خط)'!H12</f>
        <v>1579.3214525664055</v>
      </c>
      <c r="J6" s="30">
        <f>'میلادی و شمسی(معادله خط)'!I12</f>
        <v>1353.7929784014702</v>
      </c>
      <c r="K6" s="30">
        <f>'میلادی و شمسی(معادله خط)'!J12</f>
        <v>848.55419669638115</v>
      </c>
      <c r="L6" s="30">
        <f>'میلادی و شمسی(معادله خط)'!K12</f>
        <v>642.71885275586703</v>
      </c>
      <c r="M6" s="30">
        <f>'میلادی و شمسی(معادله خط)'!L12</f>
        <v>407.85202781843378</v>
      </c>
      <c r="N6" s="30">
        <f>'میلادی و شمسی(معادله خط)'!M12</f>
        <v>271.71509877397995</v>
      </c>
    </row>
    <row r="7" spans="1:14" ht="18">
      <c r="A7" s="17">
        <v>1987</v>
      </c>
      <c r="B7" s="15">
        <v>1988</v>
      </c>
      <c r="C7" s="30">
        <f>'میلادی و شمسی(معادله خط)'!B14</f>
        <v>352.6533005869727</v>
      </c>
      <c r="D7" s="30">
        <f>'میلادی و شمسی(معادله خط)'!C14</f>
        <v>337.58877830352174</v>
      </c>
      <c r="E7" s="30">
        <f>'میلادی و شمسی(معادله خط)'!D14</f>
        <v>397.43005047887436</v>
      </c>
      <c r="F7" s="30">
        <f>'میلادی و شمسی(معادله خط)'!E14</f>
        <v>489.45396499252018</v>
      </c>
      <c r="G7" s="30">
        <f>'میلادی و شمسی(معادله خط)'!F14</f>
        <v>1022.3670677254215</v>
      </c>
      <c r="H7" s="30">
        <f>'میلادی و شمسی(معادله خط)'!G14</f>
        <v>1440.3786498991121</v>
      </c>
      <c r="I7" s="30">
        <f>'میلادی و شمسی(معادله خط)'!H14</f>
        <v>1178.279071096511</v>
      </c>
      <c r="J7" s="30">
        <f>'میلادی و شمسی(معادله خط)'!I14</f>
        <v>920.63085821617847</v>
      </c>
      <c r="K7" s="30">
        <f>'میلادی و شمسی(معادله خط)'!J14</f>
        <v>599.29663182705542</v>
      </c>
      <c r="L7" s="30">
        <f>'میلادی و شمسی(معادله خط)'!K14</f>
        <v>421.79025385125755</v>
      </c>
      <c r="M7" s="30">
        <f>'میلادی و شمسی(معادله خط)'!L14</f>
        <v>292.22213884599643</v>
      </c>
      <c r="N7" s="30">
        <f>'میلادی و شمسی(معادله خط)'!M14</f>
        <v>229.12577755718075</v>
      </c>
    </row>
    <row r="8" spans="1:14" ht="18">
      <c r="A8" s="17">
        <v>1988</v>
      </c>
      <c r="B8" s="15">
        <v>1989</v>
      </c>
      <c r="C8" s="30">
        <f>'میلادی و شمسی(معادله خط)'!B16</f>
        <v>260.14040925963002</v>
      </c>
      <c r="D8" s="30">
        <f>'میلادی و شمسی(معادله خط)'!C16</f>
        <v>286.92292936371837</v>
      </c>
      <c r="E8" s="30">
        <f>'میلادی و شمسی(معادله خط)'!D16</f>
        <v>320.40485466698414</v>
      </c>
      <c r="F8" s="30">
        <f>'میلادی و شمسی(معادله خط)'!E16</f>
        <v>297.63449094814496</v>
      </c>
      <c r="G8" s="30">
        <f>'میلادی و شمسی(معادله خط)'!F16</f>
        <v>480.07844519811977</v>
      </c>
      <c r="H8" s="30">
        <f>'میلادی و شمسی(معادله خط)'!G16</f>
        <v>889.53673823157192</v>
      </c>
      <c r="I8" s="30">
        <f>'میلادی و شمسی(معادله خط)'!H16</f>
        <v>1042.3953501581539</v>
      </c>
      <c r="J8" s="30">
        <f>'میلادی و شمسی(معادله خط)'!I16</f>
        <v>819.16531727055064</v>
      </c>
      <c r="K8" s="30">
        <f>'میلادی و شمسی(معادله خط)'!J16</f>
        <v>493.44531210209357</v>
      </c>
      <c r="L8" s="30">
        <f>'میلادی و شمسی(معادله خط)'!K16</f>
        <v>327.8259739414234</v>
      </c>
      <c r="M8" s="30">
        <f>'میلادی و شمسی(معادله خط)'!L16</f>
        <v>248.18487856841094</v>
      </c>
      <c r="N8" s="30">
        <f>'میلادی و شمسی(معادله خط)'!M16</f>
        <v>189.86310688676238</v>
      </c>
    </row>
    <row r="9" spans="1:14" ht="18">
      <c r="A9" s="17">
        <v>1989</v>
      </c>
      <c r="B9" s="15">
        <v>1990</v>
      </c>
      <c r="C9" s="30">
        <f>'میلادی و شمسی(معادله خط)'!B18</f>
        <v>221.12823561666829</v>
      </c>
      <c r="D9" s="30">
        <f>'میلادی و شمسی(معادله خط)'!C18</f>
        <v>480.88375350494994</v>
      </c>
      <c r="E9" s="30">
        <f>'میلادی و شمسی(معادله خط)'!D18</f>
        <v>566.82799551856021</v>
      </c>
      <c r="F9" s="30">
        <f>'میلادی و شمسی(معادله خط)'!E18</f>
        <v>425.81388715021978</v>
      </c>
      <c r="G9" s="30">
        <f>'میلادی و شمسی(معادله خط)'!F18</f>
        <v>639.73964138774249</v>
      </c>
      <c r="H9" s="30">
        <f>'میلادی و شمسی(معادله خط)'!G18</f>
        <v>921.615353623543</v>
      </c>
      <c r="I9" s="30">
        <f>'میلادی و شمسی(معادله خط)'!H18</f>
        <v>944.6803490119695</v>
      </c>
      <c r="J9" s="30">
        <f>'میلادی و شمسی(معادله خط)'!I18</f>
        <v>743.22457254615574</v>
      </c>
      <c r="K9" s="30">
        <f>'میلادی و شمسی(معادله خط)'!J18</f>
        <v>475.81711905343565</v>
      </c>
      <c r="L9" s="30">
        <f>'میلادی و شمسی(معادله خط)'!K18</f>
        <v>353.90725418179602</v>
      </c>
      <c r="M9" s="30">
        <f>'میلادی و شمسی(معادله خط)'!L18</f>
        <v>278.49389321898269</v>
      </c>
      <c r="N9" s="30">
        <f>'میلادی و شمسی(معادله خط)'!M18</f>
        <v>221.14345805080785</v>
      </c>
    </row>
    <row r="10" spans="1:14" ht="18">
      <c r="A10" s="17">
        <v>1990</v>
      </c>
      <c r="B10" s="15">
        <v>1991</v>
      </c>
      <c r="C10" s="30">
        <f>'میلادی و شمسی(معادله خط)'!B20</f>
        <v>189.21529073978013</v>
      </c>
      <c r="D10" s="30">
        <f>'میلادی و شمسی(معادله خط)'!C20</f>
        <v>171.75291919136902</v>
      </c>
      <c r="E10" s="30">
        <f>'میلادی و شمسی(معادله خط)'!D20</f>
        <v>180.33428793193937</v>
      </c>
      <c r="F10" s="30">
        <f>'میلادی و شمسی(معادله خط)'!E20</f>
        <v>232.70974991908415</v>
      </c>
      <c r="G10" s="30">
        <f>'میلادی و شمسی(معادله خط)'!F20</f>
        <v>397.46170940710329</v>
      </c>
      <c r="H10" s="30">
        <f>'میلادی و شمسی(معادله خط)'!G20</f>
        <v>1116.2474602552775</v>
      </c>
      <c r="I10" s="30">
        <f>'میلادی و شمسی(معادله خط)'!H20</f>
        <v>1270.2789606308377</v>
      </c>
      <c r="J10" s="30">
        <f>'میلادی و شمسی(معادله خط)'!I20</f>
        <v>620.40763427270701</v>
      </c>
      <c r="K10" s="30">
        <f>'میلادی و شمسی(معادله خط)'!J20</f>
        <v>347.17738247434238</v>
      </c>
      <c r="L10" s="30">
        <f>'میلادی و شمسی(معادله خط)'!K20</f>
        <v>262.07881837004118</v>
      </c>
      <c r="M10" s="30">
        <f>'میلادی و شمسی(معادله خط)'!L20</f>
        <v>212.39649544275881</v>
      </c>
      <c r="N10" s="30">
        <f>'میلادی و شمسی(معادله خط)'!M20</f>
        <v>200.81884725971094</v>
      </c>
    </row>
    <row r="11" spans="1:14" ht="18">
      <c r="A11" s="17">
        <v>1991</v>
      </c>
      <c r="B11" s="15">
        <v>1992</v>
      </c>
      <c r="C11" s="30">
        <f>'میلادی و شمسی(معادله خط)'!B22</f>
        <v>143.34625886476425</v>
      </c>
      <c r="D11" s="30">
        <f>'میلادی و شمسی(معادله خط)'!C22</f>
        <v>446.92458326306473</v>
      </c>
      <c r="E11" s="30">
        <f>'میلادی و شمسی(معادله خط)'!D22</f>
        <v>608.64349307365296</v>
      </c>
      <c r="F11" s="30">
        <f>'میلادی و شمسی(معادله خط)'!E22</f>
        <v>321.84058259678875</v>
      </c>
      <c r="G11" s="30">
        <f>'میلادی و شمسی(معادله خط)'!F22</f>
        <v>535.16926259385627</v>
      </c>
      <c r="H11" s="30">
        <f>'میلادی و شمسی(معادله خط)'!G22</f>
        <v>1160.1402921954736</v>
      </c>
      <c r="I11" s="30">
        <f>'میلادی و شمسی(معادله خط)'!H22</f>
        <v>1829.8338561721114</v>
      </c>
      <c r="J11" s="30">
        <f>'میلادی و شمسی(معادله خط)'!I22</f>
        <v>1701.8853386877097</v>
      </c>
      <c r="K11" s="30">
        <f>'میلادی و شمسی(معادله خط)'!J22</f>
        <v>1008.4103848816121</v>
      </c>
      <c r="L11" s="30">
        <f>'میلادی و شمسی(معادله خط)'!K22</f>
        <v>630.98050022196355</v>
      </c>
      <c r="M11" s="30">
        <f>'میلادی و شمسی(معادله خط)'!L22</f>
        <v>403.36631609345687</v>
      </c>
      <c r="N11" s="30">
        <f>'میلادی و شمسی(معادله خط)'!M22</f>
        <v>294.57710073915143</v>
      </c>
    </row>
    <row r="12" spans="1:14" ht="18">
      <c r="A12" s="17">
        <v>1992</v>
      </c>
      <c r="B12" s="15">
        <v>1993</v>
      </c>
      <c r="C12" s="30">
        <f>'میلادی و شمسی(معادله خط)'!B24</f>
        <v>256.09901668500481</v>
      </c>
      <c r="D12" s="30">
        <f>'میلادی و شمسی(معادله خط)'!C24</f>
        <v>307.9030419816936</v>
      </c>
      <c r="E12" s="30">
        <f>'میلادی و شمسی(معادله خط)'!D24</f>
        <v>673.16812589268852</v>
      </c>
      <c r="F12" s="30">
        <f>'میلادی و شمسی(معادله خط)'!E24</f>
        <v>734.59902053790142</v>
      </c>
      <c r="G12" s="30">
        <f>'میلادی و شمسی(معادله خط)'!F24</f>
        <v>1417.2982059502401</v>
      </c>
      <c r="H12" s="30">
        <f>'میلادی و شمسی(معادله خط)'!G24</f>
        <v>2021.7404873227244</v>
      </c>
      <c r="I12" s="30">
        <f>'میلادی و شمسی(معادله خط)'!H24</f>
        <v>2106.1621885433933</v>
      </c>
      <c r="J12" s="30">
        <f>'میلادی و شمسی(معادله خط)'!I24</f>
        <v>1952.6620381555135</v>
      </c>
      <c r="K12" s="30">
        <f>'میلادی و شمسی(معادله خط)'!J24</f>
        <v>1192.2049973889166</v>
      </c>
      <c r="L12" s="30">
        <f>'میلادی و شمسی(معادله خط)'!K24</f>
        <v>845.41365471851236</v>
      </c>
      <c r="M12" s="30">
        <f>'میلادی و شمسی(معادله خط)'!L24</f>
        <v>597.38329984633833</v>
      </c>
      <c r="N12" s="30">
        <f>'میلادی و شمسی(معادله خط)'!M24</f>
        <v>419.89927567319796</v>
      </c>
    </row>
    <row r="13" spans="1:14" ht="18">
      <c r="A13" s="17">
        <v>1993</v>
      </c>
      <c r="B13" s="15">
        <v>1994</v>
      </c>
      <c r="C13" s="30">
        <f>'میلادی و شمسی(معادله خط)'!B26</f>
        <v>387.62452599889377</v>
      </c>
      <c r="D13" s="30">
        <f>'میلادی و شمسی(معادله خط)'!C26</f>
        <v>413.10397368343729</v>
      </c>
      <c r="E13" s="30">
        <f>'میلادی و شمسی(معادله خط)'!D26</f>
        <v>408.11968582518011</v>
      </c>
      <c r="F13" s="30">
        <f>'میلادی و شمسی(معادله خط)'!E26</f>
        <v>500.54320726511509</v>
      </c>
      <c r="G13" s="30">
        <f>'میلادی و شمسی(معادله خط)'!F26</f>
        <v>539.60606125781123</v>
      </c>
      <c r="H13" s="30">
        <f>'میلادی و شمسی(معادله خط)'!G26</f>
        <v>651.41513859565566</v>
      </c>
      <c r="I13" s="30">
        <f>'میلادی و شمسی(معادله خط)'!H26</f>
        <v>758.39533558283142</v>
      </c>
      <c r="J13" s="30">
        <f>'میلادی و شمسی(معادله خط)'!I26</f>
        <v>562.67984947750506</v>
      </c>
      <c r="K13" s="30">
        <f>'میلادی و شمسی(معادله خط)'!J26</f>
        <v>357.83762110058109</v>
      </c>
      <c r="L13" s="30">
        <f>'میلادی و شمسی(معادله خط)'!K26</f>
        <v>276.78389034232748</v>
      </c>
      <c r="M13" s="30">
        <f>'میلادی و شمسی(معادله خط)'!L26</f>
        <v>224.69174614007534</v>
      </c>
      <c r="N13" s="30">
        <f>'میلادی و شمسی(معادله خط)'!M26</f>
        <v>152.1871386748482</v>
      </c>
    </row>
    <row r="14" spans="1:14" ht="18">
      <c r="A14" s="17">
        <v>1994</v>
      </c>
      <c r="B14" s="15">
        <v>1995</v>
      </c>
      <c r="C14" s="30">
        <f>'میلادی و شمسی(معادله خط)'!B28</f>
        <v>350.43184580174767</v>
      </c>
      <c r="D14" s="30">
        <f>'میلادی و شمسی(معادله خط)'!C28</f>
        <v>985.49278391792586</v>
      </c>
      <c r="E14" s="30">
        <f>'میلادی و شمسی(معادله خط)'!D28</f>
        <v>974.32277164212883</v>
      </c>
      <c r="F14" s="30">
        <f>'میلادی و شمسی(معادله خط)'!E28</f>
        <v>617.21007034848208</v>
      </c>
      <c r="G14" s="30">
        <f>'میلادی و شمسی(معادله خط)'!F28</f>
        <v>643.77037188560769</v>
      </c>
      <c r="H14" s="30">
        <f>'میلادی و شمسی(معادله خط)'!G28</f>
        <v>757.60302359705315</v>
      </c>
      <c r="I14" s="30">
        <f>'میلادی و شمسی(معادله خط)'!H28</f>
        <v>951.08152398101777</v>
      </c>
      <c r="J14" s="30">
        <f>'میلادی و شمسی(معادله خط)'!I28</f>
        <v>855.96473189876042</v>
      </c>
      <c r="K14" s="30">
        <f>'میلادی و شمسی(معادله خط)'!J28</f>
        <v>596.19226431249342</v>
      </c>
      <c r="L14" s="30">
        <f>'میلادی و شمسی(معادله خط)'!K28</f>
        <v>432.71132752362155</v>
      </c>
      <c r="M14" s="30">
        <f>'میلادی و شمسی(معادله خط)'!L28</f>
        <v>341.68963077317051</v>
      </c>
      <c r="N14" s="30">
        <f>'میلادی و شمسی(معادله خط)'!M28</f>
        <v>263.65821807074889</v>
      </c>
    </row>
    <row r="15" spans="1:14" ht="18">
      <c r="A15" s="17">
        <v>1995</v>
      </c>
      <c r="B15" s="15">
        <v>1996</v>
      </c>
      <c r="C15" s="30">
        <f>'میلادی و شمسی(معادله خط)'!B30</f>
        <v>207.60643684249584</v>
      </c>
      <c r="D15" s="30">
        <f>'میلادی و شمسی(معادله خط)'!C30</f>
        <v>194.51395473869485</v>
      </c>
      <c r="E15" s="30">
        <f>'میلادی و شمسی(معادله خط)'!D30</f>
        <v>200.78513368258851</v>
      </c>
      <c r="F15" s="30">
        <f>'میلادی و شمسی(معادله خط)'!E30</f>
        <v>256.51367082433944</v>
      </c>
      <c r="G15" s="30">
        <f>'میلادی و شمسی(معادله خط)'!F30</f>
        <v>513.07757709834402</v>
      </c>
      <c r="H15" s="30">
        <f>'میلادی و شمسی(معادله خط)'!G30</f>
        <v>1164.9228175544392</v>
      </c>
      <c r="I15" s="30">
        <f>'میلادی و شمسی(معادله خط)'!H30</f>
        <v>1519.8193211632463</v>
      </c>
      <c r="J15" s="30">
        <f>'میلادی و شمسی(معادله خط)'!I30</f>
        <v>1097.3703769855047</v>
      </c>
      <c r="K15" s="30">
        <f>'میلادی و شمسی(معادله خط)'!J30</f>
        <v>620.12349081759714</v>
      </c>
      <c r="L15" s="30">
        <f>'میلادی و شمسی(معادله خط)'!K30</f>
        <v>402.16838019507725</v>
      </c>
      <c r="M15" s="30">
        <f>'میلادی و شمسی(معادله خط)'!L30</f>
        <v>277.8645099820161</v>
      </c>
      <c r="N15" s="30">
        <f>'میلادی و شمسی(معادله خط)'!M30</f>
        <v>224.37866842418552</v>
      </c>
    </row>
    <row r="16" spans="1:14" ht="18">
      <c r="A16" s="17">
        <v>1996</v>
      </c>
      <c r="B16" s="15">
        <v>1997</v>
      </c>
      <c r="C16" s="30">
        <f>'میلادی و شمسی(معادله خط)'!B32</f>
        <v>202.01856044861654</v>
      </c>
      <c r="D16" s="30">
        <f>'میلادی و شمسی(معادله خط)'!C32</f>
        <v>192.23637509997218</v>
      </c>
      <c r="E16" s="30">
        <f>'میلادی و شمسی(معادله خط)'!D32</f>
        <v>222.26653292184949</v>
      </c>
      <c r="F16" s="30">
        <f>'میلادی و شمسی(معادله خط)'!E32</f>
        <v>218.6091326918561</v>
      </c>
      <c r="G16" s="30">
        <f>'میلادی و شمسی(معادله خط)'!F32</f>
        <v>199.25539532009913</v>
      </c>
      <c r="H16" s="30">
        <f>'میلادی و شمسی(معادله خط)'!G32</f>
        <v>601.4262943237427</v>
      </c>
      <c r="I16" s="30">
        <f>'میلادی و شمسی(معادله خط)'!H32</f>
        <v>1026.5900319699681</v>
      </c>
      <c r="J16" s="30">
        <f>'میلادی و شمسی(معادله خط)'!I32</f>
        <v>824.09996914154772</v>
      </c>
      <c r="K16" s="30">
        <f>'میلادی و شمسی(معادله خط)'!J32</f>
        <v>458.66993540611327</v>
      </c>
      <c r="L16" s="30">
        <f>'میلادی و شمسی(معادله خط)'!K32</f>
        <v>278.50924068864276</v>
      </c>
      <c r="M16" s="30">
        <f>'میلادی و شمسی(معادله خط)'!L32</f>
        <v>201.47268462103233</v>
      </c>
      <c r="N16" s="30">
        <f>'میلادی و شمسی(معادله خط)'!M32</f>
        <v>166.78041118483378</v>
      </c>
    </row>
    <row r="17" spans="1:14" ht="18">
      <c r="A17" s="17">
        <v>1997</v>
      </c>
      <c r="B17" s="15">
        <v>1998</v>
      </c>
      <c r="C17" s="30">
        <f>'میلادی و شمسی(معادله خط)'!B34</f>
        <v>178.24208677050765</v>
      </c>
      <c r="D17" s="30">
        <f>'میلادی و شمسی(معادله خط)'!C34</f>
        <v>186.64858120055604</v>
      </c>
      <c r="E17" s="30">
        <f>'میلادی و شمسی(معادله خط)'!D34</f>
        <v>205.64668901921868</v>
      </c>
      <c r="F17" s="30">
        <f>'میلادی و شمسی(معادله خط)'!E34</f>
        <v>476.07280999550699</v>
      </c>
      <c r="G17" s="30">
        <f>'میلادی و شمسی(معادله خط)'!F34</f>
        <v>764.52806891618229</v>
      </c>
      <c r="H17" s="30">
        <f>'میلادی و شمسی(معادله خط)'!G34</f>
        <v>1506.7740034071417</v>
      </c>
      <c r="I17" s="30">
        <f>'میلادی و شمسی(معادله خط)'!H34</f>
        <v>1654.7916103792209</v>
      </c>
      <c r="J17" s="30">
        <f>'میلادی و شمسی(معادله خط)'!I34</f>
        <v>823.46872566675006</v>
      </c>
      <c r="K17" s="30">
        <f>'میلادی و شمسی(معادله خط)'!J34</f>
        <v>484.75447572487366</v>
      </c>
      <c r="L17" s="30">
        <f>'میلادی و شمسی(معادله خط)'!K34</f>
        <v>381.03723785508663</v>
      </c>
      <c r="M17" s="30">
        <f>'میلادی و شمسی(معادله خط)'!L34</f>
        <v>283.61408604873679</v>
      </c>
      <c r="N17" s="30">
        <f>'میلادی و شمسی(معادله خط)'!M34</f>
        <v>193.7714715883358</v>
      </c>
    </row>
    <row r="18" spans="1:14" ht="18">
      <c r="A18" s="17">
        <v>1998</v>
      </c>
      <c r="B18" s="15">
        <v>1999</v>
      </c>
      <c r="C18" s="30">
        <f>'میلادی و شمسی(معادله خط)'!B36</f>
        <v>164.9102741493266</v>
      </c>
      <c r="D18" s="30">
        <f>'میلادی و شمسی(معادله خط)'!C36</f>
        <v>161.28369385749471</v>
      </c>
      <c r="E18" s="30">
        <f>'میلادی و شمسی(معادله خط)'!D36</f>
        <v>221.04885866448859</v>
      </c>
      <c r="F18" s="30">
        <f>'میلادی و شمسی(معادله خط)'!E36</f>
        <v>281.08803215676465</v>
      </c>
      <c r="G18" s="30">
        <f>'میلادی و شمسی(معادله خط)'!F36</f>
        <v>493.67567989187825</v>
      </c>
      <c r="H18" s="30">
        <f>'میلادی و شمسی(معادله خط)'!G36</f>
        <v>832.46162090875237</v>
      </c>
      <c r="I18" s="30">
        <f>'میلادی و شمسی(معادله خط)'!H36</f>
        <v>783.31647765054458</v>
      </c>
      <c r="J18" s="30">
        <f>'میلادی و شمسی(معادله خط)'!I36</f>
        <v>474.5335175031156</v>
      </c>
      <c r="K18" s="30">
        <f>'میلادی و شمسی(معادله خط)'!J36</f>
        <v>272.61938239166392</v>
      </c>
      <c r="L18" s="30">
        <f>'میلادی و شمسی(معادله خط)'!K36</f>
        <v>188.85562849747635</v>
      </c>
      <c r="M18" s="30">
        <f>'میلادی و شمسی(معادله خط)'!L36</f>
        <v>145.13356641902368</v>
      </c>
      <c r="N18" s="30">
        <f>'میلادی و شمسی(معادله خط)'!M36</f>
        <v>127.83820152284883</v>
      </c>
    </row>
    <row r="19" spans="1:14" ht="18">
      <c r="A19" s="17">
        <v>1999</v>
      </c>
      <c r="B19" s="15">
        <v>2000</v>
      </c>
      <c r="C19" s="30">
        <f>'میلادی و شمسی(معادله خط)'!B38</f>
        <v>133.98888376611407</v>
      </c>
      <c r="D19" s="30">
        <f>'میلادی و شمسی(معادله خط)'!C38</f>
        <v>152.93650939746968</v>
      </c>
      <c r="E19" s="30">
        <f>'میلادی و شمسی(معادله خط)'!D38</f>
        <v>178.60010363227047</v>
      </c>
      <c r="F19" s="30">
        <f>'میلادی و شمسی(معادله خط)'!E38</f>
        <v>225.48197580957651</v>
      </c>
      <c r="G19" s="30">
        <f>'میلادی و شمسی(معادله خط)'!F38</f>
        <v>287.06981388192025</v>
      </c>
      <c r="H19" s="30">
        <f>'میلادی و شمسی(معادله خط)'!G38</f>
        <v>551.92524784948705</v>
      </c>
      <c r="I19" s="30">
        <f>'میلادی و شمسی(معادله خط)'!H38</f>
        <v>620.13599917676652</v>
      </c>
      <c r="J19" s="30">
        <f>'میلادی و شمسی(معادله خط)'!I38</f>
        <v>318.05820349155999</v>
      </c>
      <c r="K19" s="30">
        <f>'میلادی و شمسی(معادله خط)'!J38</f>
        <v>168.64178952839103</v>
      </c>
      <c r="L19" s="30">
        <f>'میلادی و شمسی(معادله خط)'!K38</f>
        <v>147.81752287615399</v>
      </c>
      <c r="M19" s="30">
        <f>'میلادی و شمسی(معادله خط)'!L38</f>
        <v>128.77846146955386</v>
      </c>
      <c r="N19" s="30">
        <f>'میلادی و شمسی(معادله خط)'!M38</f>
        <v>121.02676686507291</v>
      </c>
    </row>
    <row r="20" spans="1:14" ht="18">
      <c r="A20" s="17">
        <v>2000</v>
      </c>
      <c r="B20" s="15">
        <v>2001</v>
      </c>
      <c r="C20" s="30">
        <f>'میلادی و شمسی(معادله خط)'!B40</f>
        <v>120.08970255411758</v>
      </c>
      <c r="D20" s="30">
        <f>'میلادی و شمسی(معادله خط)'!C40</f>
        <v>152.60646668526061</v>
      </c>
      <c r="E20" s="30">
        <f>'میلادی و شمسی(معادله خط)'!D40</f>
        <v>213.38971337112946</v>
      </c>
      <c r="F20" s="30">
        <f>'میلادی و شمسی(معادله خط)'!E40</f>
        <v>194.81808405862856</v>
      </c>
      <c r="G20" s="30">
        <f>'میلادی و شمسی(معادله خط)'!F40</f>
        <v>265.04927991103852</v>
      </c>
      <c r="H20" s="30">
        <f>'میلادی و شمسی(معادله خط)'!G40</f>
        <v>545.23897792981336</v>
      </c>
      <c r="I20" s="30">
        <f>'میلادی و شمسی(معادله خط)'!H40</f>
        <v>565.68094251310185</v>
      </c>
      <c r="J20" s="30">
        <f>'میلادی و شمسی(معادله خط)'!I40</f>
        <v>293.47493103288014</v>
      </c>
      <c r="K20" s="30">
        <f>'میلادی و شمسی(معادله خط)'!J40</f>
        <v>142.89647898253963</v>
      </c>
      <c r="L20" s="30">
        <f>'میلادی و شمسی(معادله خط)'!K40</f>
        <v>107.60797612428249</v>
      </c>
      <c r="M20" s="30">
        <f>'میلادی و شمسی(معادله خط)'!L40</f>
        <v>89.698539588690494</v>
      </c>
      <c r="N20" s="30">
        <f>'میلادی و شمسی(معادله خط)'!M40</f>
        <v>93.646365396237044</v>
      </c>
    </row>
    <row r="21" spans="1:14" ht="18">
      <c r="A21" s="17">
        <v>2001</v>
      </c>
      <c r="B21" s="15">
        <v>2002</v>
      </c>
      <c r="C21" s="30">
        <f>'میلادی و شمسی(معادله خط)'!B42</f>
        <v>49.421441964300662</v>
      </c>
      <c r="D21" s="30">
        <f>'میلادی و شمسی(معادله خط)'!C42</f>
        <v>393.51554655398405</v>
      </c>
      <c r="E21" s="30">
        <f>'میلادی و شمسی(معادله خط)'!D42</f>
        <v>906.66889848420942</v>
      </c>
      <c r="F21" s="30">
        <f>'میلادی و شمسی(معادله خط)'!E42</f>
        <v>741.06937291814688</v>
      </c>
      <c r="G21" s="30">
        <f>'میلادی و شمسی(معادله خط)'!F42</f>
        <v>417.8838820428989</v>
      </c>
      <c r="H21" s="30">
        <f>'میلادی و شمسی(معادله خط)'!G42</f>
        <v>939.49207663851575</v>
      </c>
      <c r="I21" s="30">
        <f>'میلادی و شمسی(معادله خط)'!H42</f>
        <v>1339.8588692435783</v>
      </c>
      <c r="J21" s="30">
        <f>'میلادی و شمسی(معادله خط)'!I42</f>
        <v>916.65470620600308</v>
      </c>
      <c r="K21" s="30">
        <f>'میلادی و شمسی(معادله خط)'!J42</f>
        <v>555.89556100442348</v>
      </c>
      <c r="L21" s="30">
        <f>'میلادی و شمسی(معادله خط)'!K42</f>
        <v>384.39345231200127</v>
      </c>
      <c r="M21" s="30">
        <f>'میلادی و شمسی(معادله خط)'!L42</f>
        <v>275.62857937231524</v>
      </c>
      <c r="N21" s="30">
        <f>'میلادی و شمسی(معادله خط)'!M42</f>
        <v>205.03216091262897</v>
      </c>
    </row>
    <row r="22" spans="1:14" ht="18">
      <c r="A22" s="17">
        <v>2002</v>
      </c>
      <c r="B22" s="15">
        <v>2003</v>
      </c>
      <c r="C22" s="30">
        <f>'میلادی و شمسی(معادله خط)'!B44</f>
        <v>148.77849489104108</v>
      </c>
      <c r="D22" s="30">
        <f>'میلادی و شمسی(معادله خط)'!C44</f>
        <v>271.79116911481049</v>
      </c>
      <c r="E22" s="30">
        <f>'میلادی و شمسی(معادله خط)'!D44</f>
        <v>316.89860198923907</v>
      </c>
      <c r="F22" s="30">
        <f>'میلادی و شمسی(معادله خط)'!E44</f>
        <v>299.44595297843051</v>
      </c>
      <c r="G22" s="30">
        <f>'میلادی و شمسی(معادله خط)'!F44</f>
        <v>550.4962874486522</v>
      </c>
      <c r="H22" s="30">
        <f>'میلادی و شمسی(معادله خط)'!G44</f>
        <v>1001.9208645561575</v>
      </c>
      <c r="I22" s="30">
        <f>'میلادی و شمسی(معادله خط)'!H44</f>
        <v>1298.0396369797045</v>
      </c>
      <c r="J22" s="30">
        <f>'میلادی و شمسی(معادله خط)'!I44</f>
        <v>958.19506074114747</v>
      </c>
      <c r="K22" s="30">
        <f>'میلادی و شمسی(معادله خط)'!J44</f>
        <v>527.15372177372217</v>
      </c>
      <c r="L22" s="30">
        <f>'میلادی و شمسی(معادله خط)'!K44</f>
        <v>368.17398102541745</v>
      </c>
      <c r="M22" s="30">
        <f>'میلادی و شمسی(معادله خط)'!L44</f>
        <v>246.92815859066161</v>
      </c>
      <c r="N22" s="30">
        <f>'میلادی و شمسی(معادله خط)'!M44</f>
        <v>181.36699327991948</v>
      </c>
    </row>
    <row r="23" spans="1:14" ht="18">
      <c r="A23" s="17">
        <v>2003</v>
      </c>
      <c r="B23" s="15">
        <v>2004</v>
      </c>
      <c r="C23" s="30">
        <f>'میلادی و شمسی(معادله خط)'!B46</f>
        <v>149.11100591672664</v>
      </c>
      <c r="D23" s="30">
        <f>'میلادی و شمسی(معادله خط)'!C46</f>
        <v>147.41462149372379</v>
      </c>
      <c r="E23" s="30">
        <f>'میلادی و شمسی(معادله خط)'!D46</f>
        <v>409.49834896449977</v>
      </c>
      <c r="F23" s="30">
        <f>'میلادی و شمسی(معادله خط)'!E46</f>
        <v>607.26671594692016</v>
      </c>
      <c r="G23" s="30">
        <f>'میلادی و شمسی(معادله خط)'!F46</f>
        <v>582.45804973352801</v>
      </c>
      <c r="H23" s="30">
        <f>'میلادی و شمسی(معادله خط)'!G46</f>
        <v>812.33598648437157</v>
      </c>
      <c r="I23" s="30">
        <f>'میلادی و شمسی(معادله خط)'!H46</f>
        <v>1087.5061457285533</v>
      </c>
      <c r="J23" s="30">
        <f>'میلادی و شمسی(معادله خط)'!I46</f>
        <v>832.82962186108807</v>
      </c>
      <c r="K23" s="30">
        <f>'میلادی و شمسی(معادله خط)'!J46</f>
        <v>438.77228370165983</v>
      </c>
      <c r="L23" s="30">
        <f>'میلادی و شمسی(معادله خط)'!K46</f>
        <v>319.46372965444277</v>
      </c>
      <c r="M23" s="30">
        <f>'میلادی و شمسی(معادله خط)'!L46</f>
        <v>237.07214903209029</v>
      </c>
      <c r="N23" s="30">
        <f>'میلادی و شمسی(معادله خط)'!M46</f>
        <v>187.19732775953057</v>
      </c>
    </row>
    <row r="24" spans="1:14" ht="18">
      <c r="A24" s="17">
        <v>2004</v>
      </c>
      <c r="B24" s="15">
        <v>2005</v>
      </c>
      <c r="C24" s="30">
        <f>'میلادی و شمسی(معادله خط)'!B48</f>
        <v>146.77878404562074</v>
      </c>
      <c r="D24" s="30">
        <f>'میلادی و شمسی(معادله خط)'!C48</f>
        <v>240.4994614533546</v>
      </c>
      <c r="E24" s="30">
        <f>'میلادی و شمسی(معادله خط)'!D48</f>
        <v>320.79770738748664</v>
      </c>
      <c r="F24" s="30">
        <f>'میلادی و شمسی(معادله خط)'!E48</f>
        <v>259.54819232501632</v>
      </c>
      <c r="G24" s="30">
        <f>'میلادی و شمسی(معادله خط)'!F48</f>
        <v>704.15076542937311</v>
      </c>
      <c r="H24" s="30">
        <f>'میلادی و شمسی(معادله خط)'!G48</f>
        <v>1163.8801752687068</v>
      </c>
      <c r="I24" s="30">
        <f>'میلادی و شمسی(معادله خط)'!H48</f>
        <v>1014.1971514756574</v>
      </c>
      <c r="J24" s="30">
        <f>'میلادی و شمسی(معادله خط)'!I48</f>
        <v>707.18855974447877</v>
      </c>
      <c r="K24" s="30">
        <f>'میلادی و شمسی(معادله خط)'!J48</f>
        <v>487.57527908206271</v>
      </c>
      <c r="L24" s="30">
        <f>'میلادی و شمسی(معادله خط)'!K48</f>
        <v>373.51345830194089</v>
      </c>
      <c r="M24" s="30">
        <f>'میلادی و شمسی(معادله خط)'!L48</f>
        <v>255.57182656420227</v>
      </c>
      <c r="N24" s="30">
        <f>'میلادی و شمسی(معادله خط)'!M48</f>
        <v>187.80337707359206</v>
      </c>
    </row>
    <row r="25" spans="1:14" ht="18">
      <c r="A25" s="17">
        <v>2005</v>
      </c>
      <c r="B25" s="15">
        <v>2006</v>
      </c>
      <c r="C25" s="30">
        <f>'میلادی و شمسی(معادله خط)'!B50</f>
        <v>178.86848158729583</v>
      </c>
      <c r="D25" s="30">
        <f>'میلادی و شمسی(معادله خط)'!C50</f>
        <v>168.70313708543739</v>
      </c>
      <c r="E25" s="30">
        <f>'میلادی و شمسی(معادله خط)'!D50</f>
        <v>258.73460483881047</v>
      </c>
      <c r="F25" s="30">
        <f>'میلادی و شمسی(معادله خط)'!E50</f>
        <v>936.40571653888173</v>
      </c>
      <c r="G25" s="30">
        <f>'میلادی و شمسی(معادله خط)'!F50</f>
        <v>1212.8119829409288</v>
      </c>
      <c r="H25" s="30">
        <f>'میلادی و شمسی(معادله خط)'!G50</f>
        <v>1169.8087622297062</v>
      </c>
      <c r="I25" s="30">
        <f>'میلادی و شمسی(معادله خط)'!H50</f>
        <v>1307.629555890775</v>
      </c>
      <c r="J25" s="30">
        <f>'میلادی و شمسی(معادله خط)'!I50</f>
        <v>962.73409379009536</v>
      </c>
      <c r="K25" s="30">
        <f>'میلادی و شمسی(معادله خط)'!J50</f>
        <v>599.29796457149337</v>
      </c>
      <c r="L25" s="30">
        <f>'میلادی و شمسی(معادله خط)'!K50</f>
        <v>406.37412093877549</v>
      </c>
      <c r="M25" s="30">
        <f>'میلادی و شمسی(معادله خط)'!L50</f>
        <v>289.60831148750486</v>
      </c>
      <c r="N25" s="30">
        <f>'میلادی و شمسی(معادله خط)'!M50</f>
        <v>209.92591634456267</v>
      </c>
    </row>
    <row r="26" spans="1:14" ht="18">
      <c r="A26" s="17">
        <v>2006</v>
      </c>
      <c r="B26" s="15">
        <v>2007</v>
      </c>
      <c r="C26" s="30">
        <f>'میلادی و شمسی(معادله خط)'!B52</f>
        <v>219.87478292825503</v>
      </c>
      <c r="D26" s="30">
        <f>'میلادی و شمسی(معادله خط)'!C52</f>
        <v>241.59639369362503</v>
      </c>
      <c r="E26" s="30">
        <f>'میلادی و شمسی(معادله خط)'!D52</f>
        <v>218.3713114823089</v>
      </c>
      <c r="F26" s="30">
        <f>'میلادی و شمسی(معادله خط)'!E52</f>
        <v>271.7741524670235</v>
      </c>
      <c r="G26" s="30">
        <f>'میلادی و شمسی(معادله خط)'!F52</f>
        <v>430.24461947448503</v>
      </c>
      <c r="H26" s="30">
        <f>'میلادی و شمسی(معادله خط)'!G52</f>
        <v>1044.900251916235</v>
      </c>
      <c r="I26" s="30">
        <f>'میلادی و شمسی(معادله خط)'!H52</f>
        <v>1397.3792570345763</v>
      </c>
      <c r="J26" s="30">
        <f>'میلادی و شمسی(معادله خط)'!I52</f>
        <v>888.57826461044658</v>
      </c>
      <c r="K26" s="30">
        <f>'میلادی و شمسی(معادله خط)'!J52</f>
        <v>463.74054656754834</v>
      </c>
      <c r="L26" s="30">
        <f>'میلادی و شمسی(معادله خط)'!K52</f>
        <v>309.57791782391894</v>
      </c>
      <c r="M26" s="30">
        <f>'میلادی و شمسی(معادله خط)'!L52</f>
        <v>219.34526504633877</v>
      </c>
      <c r="N26" s="30">
        <f>'میلادی و شمسی(معادله خط)'!M52</f>
        <v>188.39195990784953</v>
      </c>
    </row>
    <row r="27" spans="1:14" ht="18">
      <c r="A27" s="17">
        <v>2007</v>
      </c>
      <c r="B27" s="15">
        <v>2008</v>
      </c>
      <c r="C27" s="30">
        <f>'میلادی و شمسی(معادله خط)'!B54</f>
        <v>157.35397037798452</v>
      </c>
      <c r="D27" s="30">
        <f>'میلادی و شمسی(معادله خط)'!C54</f>
        <v>262.54754734135952</v>
      </c>
      <c r="E27" s="30">
        <f>'میلادی و شمسی(معادله خط)'!D54</f>
        <v>317.03286028299271</v>
      </c>
      <c r="F27" s="30">
        <f>'میلادی و شمسی(معادله خط)'!E54</f>
        <v>233.32973053023997</v>
      </c>
      <c r="G27" s="30">
        <f>'میلادی و شمسی(معادله خط)'!F54</f>
        <v>329.72824906074277</v>
      </c>
      <c r="H27" s="30">
        <f>'میلادی و شمسی(معادله خط)'!G54</f>
        <v>452.5486628150237</v>
      </c>
      <c r="I27" s="30">
        <f>'میلادی و شمسی(معادله خط)'!H54</f>
        <v>389.79098465719619</v>
      </c>
      <c r="J27" s="30">
        <f>'میلادی و شمسی(معادله خط)'!I54</f>
        <v>229.09669599656439</v>
      </c>
      <c r="K27" s="30">
        <f>'میلادی و شمسی(معادله خط)'!J54</f>
        <v>140.9818108826656</v>
      </c>
      <c r="L27" s="30">
        <f>'میلادی و شمسی(معادله خط)'!K54</f>
        <v>135.0190119388682</v>
      </c>
      <c r="M27" s="30">
        <f>'میلادی و شمسی(معادله خط)'!L54</f>
        <v>127.6213263942182</v>
      </c>
      <c r="N27" s="30">
        <f>'میلادی و شمسی(معادله خط)'!M54</f>
        <v>107.3363566012759</v>
      </c>
    </row>
    <row r="28" spans="1:14" ht="18">
      <c r="A28" s="17">
        <v>2008</v>
      </c>
      <c r="B28" s="15">
        <v>2009</v>
      </c>
      <c r="C28" s="30">
        <f>'میلادی و شمسی(معادله خط)'!B56</f>
        <v>115.85425419661271</v>
      </c>
      <c r="D28" s="30">
        <f>'میلادی و شمسی(معادله خط)'!C56</f>
        <v>139.2986717214888</v>
      </c>
      <c r="E28" s="30">
        <f>'میلادی و شمسی(معادله خط)'!D56</f>
        <v>146.35137713531449</v>
      </c>
      <c r="F28" s="30">
        <f>'میلادی و شمسی(معادله خط)'!E56</f>
        <v>190.19606653099947</v>
      </c>
      <c r="G28" s="30">
        <f>'میلادی و شمسی(معادله خط)'!F56</f>
        <v>298.32342076935498</v>
      </c>
      <c r="H28" s="30">
        <f>'میلادی و شمسی(معادله خط)'!G56</f>
        <v>402.13117478773501</v>
      </c>
      <c r="I28" s="30">
        <f>'میلادی و شمسی(معادله خط)'!H56</f>
        <v>562.38211360024877</v>
      </c>
      <c r="J28" s="30">
        <f>'میلادی و شمسی(معادله خط)'!I56</f>
        <v>482.61137554645927</v>
      </c>
      <c r="K28" s="30">
        <f>'میلادی و شمسی(معادله خط)'!J56</f>
        <v>234.40444887994585</v>
      </c>
      <c r="L28" s="30">
        <f>'میلادی و شمسی(معادله خط)'!K56</f>
        <v>162.92074134520715</v>
      </c>
      <c r="M28" s="30">
        <f>'میلادی و شمسی(معادله خط)'!L56</f>
        <v>119.61348730054794</v>
      </c>
      <c r="N28" s="30">
        <f>'میلادی و شمسی(معادله خط)'!M56</f>
        <v>100.03091176875461</v>
      </c>
    </row>
    <row r="29" spans="1:14" ht="18">
      <c r="A29" s="17">
        <v>2009</v>
      </c>
      <c r="B29" s="15">
        <v>2010</v>
      </c>
      <c r="C29" s="30">
        <f>'میلادی و شمسی(معادله خط)'!B58</f>
        <v>105.53024783774858</v>
      </c>
      <c r="D29" s="30">
        <f>'میلادی و شمسی(معادله خط)'!C58</f>
        <v>220.80792628570146</v>
      </c>
      <c r="E29" s="30">
        <f>'میلادی و شمسی(معادله خط)'!D58</f>
        <v>237.94222380353955</v>
      </c>
      <c r="F29" s="30">
        <f>'میلادی و شمسی(معادله خط)'!E58</f>
        <v>248.90902234114901</v>
      </c>
      <c r="G29" s="30">
        <f>'میلادی و شمسی(معادله خط)'!F58</f>
        <v>452.97701640287096</v>
      </c>
      <c r="H29" s="30">
        <f>'میلادی و شمسی(معادله خط)'!G58</f>
        <v>651.96200460269597</v>
      </c>
      <c r="I29" s="30">
        <f>'میلادی و شمسی(معادله خط)'!H58</f>
        <v>718.726411405862</v>
      </c>
      <c r="J29" s="30">
        <f>'میلادی و شمسی(معادله خط)'!I58</f>
        <v>519.25232713713694</v>
      </c>
      <c r="K29" s="30">
        <f>'میلادی و شمسی(معادله خط)'!J58</f>
        <v>309.33348419704703</v>
      </c>
      <c r="L29" s="30">
        <f>'میلادی و شمسی(معادله خط)'!K58</f>
        <v>227.38734066482633</v>
      </c>
      <c r="M29" s="30">
        <f>'میلادی و شمسی(معادله خط)'!L58</f>
        <v>159.5933373689009</v>
      </c>
      <c r="N29" s="30">
        <f>'میلادی و شمسی(معادله خط)'!M58</f>
        <v>133.21348542167206</v>
      </c>
    </row>
    <row r="30" spans="1:14" ht="18">
      <c r="A30" s="17">
        <v>2010</v>
      </c>
      <c r="B30" s="15">
        <v>2011</v>
      </c>
      <c r="C30" s="30">
        <f>'میلادی و شمسی(معادله خط)'!B60</f>
        <v>111.78692286613378</v>
      </c>
      <c r="D30" s="30">
        <f>'میلادی و شمسی(معادله خط)'!C60</f>
        <v>98.603345347981389</v>
      </c>
      <c r="E30" s="30">
        <f>'میلادی و شمسی(معادله خط)'!D60</f>
        <v>115.36727925443164</v>
      </c>
      <c r="F30" s="30">
        <f>'میلادی و شمسی(معادله خط)'!E60</f>
        <v>108.30954073242583</v>
      </c>
      <c r="G30" s="30">
        <f>'میلادی و شمسی(معادله خط)'!F60</f>
        <v>376.76319787396329</v>
      </c>
      <c r="H30" s="30">
        <f>'میلادی و شمسی(معادله خط)'!G60</f>
        <v>747.61273894477586</v>
      </c>
      <c r="I30" s="30">
        <f>'میلادی و شمسی(معادله خط)'!H60</f>
        <v>735.28015922448049</v>
      </c>
      <c r="J30" s="30">
        <f>'میلادی و شمسی(معادله خط)'!I60</f>
        <v>471.02221253114908</v>
      </c>
      <c r="K30" s="30">
        <f>'میلادی و شمسی(معادله خط)'!J60</f>
        <v>256.62086867104119</v>
      </c>
      <c r="L30" s="30">
        <f>'میلادی و شمسی(معادله خط)'!K60</f>
        <v>174.19913683657143</v>
      </c>
      <c r="M30" s="30">
        <f>'میلادی و شمسی(معادله خط)'!L60</f>
        <v>121.14461084973308</v>
      </c>
      <c r="N30" s="30">
        <f>'میلادی و شمسی(معادله خط)'!M60</f>
        <v>101.65401207220981</v>
      </c>
    </row>
    <row r="31" spans="1:14" ht="18">
      <c r="A31" s="17">
        <v>2011</v>
      </c>
      <c r="B31" s="15">
        <v>2012</v>
      </c>
      <c r="C31" s="30">
        <f>'میلادی و شمسی(معادله خط)'!B62</f>
        <v>121.57998499226861</v>
      </c>
      <c r="D31" s="30">
        <f>'میلادی و شمسی(معادله خط)'!C62</f>
        <v>236.13730345813241</v>
      </c>
      <c r="E31" s="30">
        <f>'میلادی و شمسی(معادله خط)'!D62</f>
        <v>245.05680172788308</v>
      </c>
      <c r="F31" s="30">
        <f>'میلادی و شمسی(معادله خط)'!E62</f>
        <v>195.05570654293081</v>
      </c>
      <c r="G31" s="30">
        <f>'میلادی و شمسی(معادله خط)'!F62</f>
        <v>261.31098864712311</v>
      </c>
      <c r="H31" s="30">
        <f>'میلادی و شمسی(معادله خط)'!G62</f>
        <v>512.91370598184176</v>
      </c>
      <c r="I31" s="30">
        <f>'میلادی و شمسی(معادله خط)'!H62</f>
        <v>622.58743405006055</v>
      </c>
      <c r="J31" s="30">
        <f>'میلادی و شمسی(معادله خط)'!I62</f>
        <v>363.00189286391844</v>
      </c>
      <c r="K31" s="30">
        <f>'میلادی و شمسی(معادله خط)'!J62</f>
        <v>188.95380687994515</v>
      </c>
      <c r="L31" s="30">
        <f>'میلادی و شمسی(معادله خط)'!K62</f>
        <v>140.55168586081572</v>
      </c>
      <c r="M31" s="30">
        <f>'میلادی و شمسی(معادله خط)'!L62</f>
        <v>104.84695161537374</v>
      </c>
      <c r="N31" s="30">
        <f>'میلادی و شمسی(معادله خط)'!M62</f>
        <v>101.77910709565134</v>
      </c>
    </row>
    <row r="32" spans="1:14" ht="18">
      <c r="A32" s="17">
        <v>2012</v>
      </c>
      <c r="B32" s="15">
        <v>2013</v>
      </c>
      <c r="C32" s="30">
        <f>'میلادی و شمسی(معادله خط)'!B64</f>
        <v>97.534547801524909</v>
      </c>
      <c r="D32" s="30">
        <f>'میلادی و شمسی(معادله خط)'!C64</f>
        <v>141.10501544365962</v>
      </c>
      <c r="E32" s="30">
        <f>'میلادی و شمسی(معادله خط)'!D64</f>
        <v>311.3246744616502</v>
      </c>
      <c r="F32" s="30">
        <f>'میلادی و شمسی(معادله خط)'!E64</f>
        <v>361.60123475719359</v>
      </c>
      <c r="G32" s="30">
        <f>'میلادی و شمسی(معادله خط)'!F64</f>
        <v>433.88320217311468</v>
      </c>
      <c r="H32" s="30">
        <f>'میلادی و شمسی(معادله خط)'!G64</f>
        <v>645.41236111133367</v>
      </c>
      <c r="I32" s="30">
        <f>'میلادی و شمسی(معادله خط)'!H64</f>
        <v>596.86210949556721</v>
      </c>
      <c r="J32" s="30">
        <f>'میلادی و شمسی(معادله خط)'!I64</f>
        <v>368.54017832801009</v>
      </c>
      <c r="K32" s="30">
        <f>'میلادی و شمسی(معادله خط)'!J64</f>
        <v>248.78158972985489</v>
      </c>
      <c r="L32" s="30">
        <f>'میلادی و شمسی(معادله خط)'!K64</f>
        <v>191.89453228141062</v>
      </c>
      <c r="M32" s="30">
        <f>'میلادی و شمسی(معادله خط)'!L64</f>
        <v>132.33168171087155</v>
      </c>
      <c r="N32" s="30">
        <f>'میلادی و شمسی(معادله خط)'!M64</f>
        <v>117.91499069358701</v>
      </c>
    </row>
    <row r="33" spans="1:14" ht="18">
      <c r="A33" s="17">
        <v>2013</v>
      </c>
      <c r="B33" s="15">
        <v>2014</v>
      </c>
      <c r="C33" s="30">
        <f>'میلادی و شمسی(معادله خط)'!B66</f>
        <v>100.50482235079778</v>
      </c>
      <c r="D33" s="30">
        <f>'میلادی و شمسی(معادله خط)'!C66</f>
        <v>148.0926353099085</v>
      </c>
      <c r="E33" s="30">
        <f>'میلادی و شمسی(معادله خط)'!D66</f>
        <v>188.73516390694618</v>
      </c>
      <c r="F33" s="30">
        <f>'میلادی و شمسی(معادله خط)'!E66</f>
        <v>167.44661706293755</v>
      </c>
      <c r="G33" s="30">
        <f>'میلادی و شمسی(معادله خط)'!F66</f>
        <v>281.84073722775872</v>
      </c>
      <c r="H33" s="30">
        <f>'میلادی و شمسی(معادله خط)'!G66</f>
        <v>609.21134297358037</v>
      </c>
      <c r="I33" s="30">
        <f>'میلادی و شمسی(معادله خط)'!H66</f>
        <v>644.13552084501248</v>
      </c>
      <c r="J33" s="30">
        <f>'میلادی و شمسی(معادله خط)'!I66</f>
        <v>389.79036405933329</v>
      </c>
      <c r="K33" s="30">
        <f>'میلادی و شمسی(معادله خط)'!J66</f>
        <v>269.48564946837786</v>
      </c>
      <c r="L33" s="30">
        <f>'میلادی و شمسی(معادله خط)'!K66</f>
        <v>185.01757867908566</v>
      </c>
      <c r="M33" s="30">
        <f>'میلادی و شمسی(معادله خط)'!L66</f>
        <v>140.56217666992956</v>
      </c>
      <c r="N33" s="30">
        <f>'میلادی و شمسی(معادله خط)'!M66</f>
        <v>120.73002897864333</v>
      </c>
    </row>
    <row r="34" spans="1:14" ht="18.75" thickBot="1">
      <c r="A34" s="18">
        <v>2014</v>
      </c>
      <c r="B34" s="16">
        <v>2015</v>
      </c>
      <c r="C34" s="30">
        <f>'میلادی و شمسی(معادله خط)'!B68</f>
        <v>120.99765398467562</v>
      </c>
      <c r="D34" s="30">
        <f>'میلادی و شمسی(معادله خط)'!C68</f>
        <v>171.41800017685043</v>
      </c>
      <c r="E34" s="30">
        <f>'میلادی و شمسی(معادله خط)'!D68</f>
        <v>169.92620350285944</v>
      </c>
      <c r="F34" s="30">
        <f>'میلادی و شمسی(معادله خط)'!E68</f>
        <v>168.80723711333587</v>
      </c>
      <c r="G34" s="30">
        <f>'میلادی و شمسی(معادله خط)'!F68</f>
        <v>232.69564408893399</v>
      </c>
      <c r="H34" s="30">
        <f>'میلادی و شمسی(معادله خط)'!G68</f>
        <v>648.87753616983264</v>
      </c>
      <c r="I34" s="30">
        <f>'میلادی و شمسی(معادله خط)'!H68</f>
        <v>796.89362541948435</v>
      </c>
      <c r="J34" s="30">
        <f>'میلادی و شمسی(معادله خط)'!I68</f>
        <v>424.75038855101889</v>
      </c>
      <c r="K34" s="30">
        <f>'میلادی و شمسی(معادله خط)'!J68</f>
        <v>230.21141655990539</v>
      </c>
      <c r="L34" s="30">
        <f>'میلادی و شمسی(معادله خط)'!K68</f>
        <v>152.62743130127484</v>
      </c>
      <c r="M34" s="30">
        <f>'میلادی و شمسی(معادله خط)'!L68</f>
        <v>0</v>
      </c>
      <c r="N34" s="30">
        <f>'میلادی و شمسی(معادله خط)'!M68</f>
        <v>0</v>
      </c>
    </row>
    <row r="35" spans="1:14">
      <c r="C35" s="46">
        <f>AVERAGE(C3:C34)</f>
        <v>179.66293239427469</v>
      </c>
      <c r="D35" s="46">
        <f t="shared" ref="D35:E35" si="0">AVERAGE(D3:D34)</f>
        <v>263.13037951013791</v>
      </c>
      <c r="E35" s="46">
        <f t="shared" si="0"/>
        <v>341.9020465576545</v>
      </c>
      <c r="F35" s="46">
        <f>AVERAGE(F2:F34)</f>
        <v>358.22916703749519</v>
      </c>
      <c r="G35" s="46">
        <f t="shared" ref="G35:N35" si="1">AVERAGE(G2:G34)</f>
        <v>509.50758774468096</v>
      </c>
      <c r="H35" s="46">
        <f t="shared" si="1"/>
        <v>882.26469694725813</v>
      </c>
      <c r="I35" s="46">
        <f t="shared" si="1"/>
        <v>1061.1887250645273</v>
      </c>
      <c r="J35" s="46">
        <f t="shared" si="1"/>
        <v>772.72124906500608</v>
      </c>
      <c r="K35" s="46">
        <f t="shared" si="1"/>
        <v>458.49533781244384</v>
      </c>
      <c r="L35" s="46">
        <f t="shared" si="1"/>
        <v>325.2508611925976</v>
      </c>
      <c r="M35" s="46">
        <f t="shared" si="1"/>
        <v>232.15676843798457</v>
      </c>
      <c r="N35" s="46">
        <f t="shared" si="1"/>
        <v>181.63245934859489</v>
      </c>
    </row>
    <row r="36" spans="1:14">
      <c r="C36" s="45">
        <f>_xlfn.STDEV.S(C3:C34)</f>
        <v>76.706066726460861</v>
      </c>
      <c r="D36" s="45">
        <f t="shared" ref="D36:E36" si="2">_xlfn.STDEV.S(D3:D34)</f>
        <v>164.52636256714555</v>
      </c>
      <c r="E36" s="45">
        <f t="shared" si="2"/>
        <v>211.90149589147046</v>
      </c>
      <c r="F36" s="45">
        <f>_xlfn.STDEV.S(F2:F34)</f>
        <v>192.70542835496954</v>
      </c>
      <c r="G36" s="45">
        <f t="shared" ref="G36:N36" si="3">_xlfn.STDEV.S(G2:G34)</f>
        <v>276.34544713192469</v>
      </c>
      <c r="H36" s="45">
        <f t="shared" si="3"/>
        <v>344.78562119981729</v>
      </c>
      <c r="I36" s="45">
        <f t="shared" si="3"/>
        <v>412.94939791086676</v>
      </c>
      <c r="J36" s="45">
        <f t="shared" si="3"/>
        <v>405.11706023194648</v>
      </c>
      <c r="K36" s="45">
        <f t="shared" si="3"/>
        <v>245.78846252751595</v>
      </c>
      <c r="L36" s="45">
        <f t="shared" si="3"/>
        <v>166.61818994850617</v>
      </c>
      <c r="M36" s="45">
        <f t="shared" si="3"/>
        <v>114.75749553285996</v>
      </c>
      <c r="N36" s="45">
        <f t="shared" si="3"/>
        <v>76.880962117540648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>
      <selection activeCell="J389" sqref="J389"/>
    </sheetView>
  </sheetViews>
  <sheetFormatPr defaultRowHeight="15"/>
  <cols>
    <col min="2" max="2" width="13.140625" customWidth="1"/>
    <col min="3" max="3" width="15" customWidth="1"/>
    <col min="4" max="4" width="12.85546875" customWidth="1"/>
  </cols>
  <sheetData>
    <row r="1" spans="1:4" ht="15.75" thickBot="1">
      <c r="A1" s="31" t="s">
        <v>59</v>
      </c>
      <c r="B1" s="32" t="s">
        <v>60</v>
      </c>
      <c r="C1" s="33" t="s">
        <v>61</v>
      </c>
      <c r="D1" s="32" t="s">
        <v>60</v>
      </c>
    </row>
    <row r="2" spans="1:4">
      <c r="A2" s="34">
        <v>136107</v>
      </c>
      <c r="B2" s="35">
        <v>228.69952317196808</v>
      </c>
      <c r="C2" s="36">
        <v>198210</v>
      </c>
      <c r="D2" s="30"/>
    </row>
    <row r="3" spans="1:4">
      <c r="A3" s="34">
        <v>136108</v>
      </c>
      <c r="B3" s="35">
        <v>428.43197714633658</v>
      </c>
      <c r="C3" s="36">
        <v>198211</v>
      </c>
      <c r="D3" s="30"/>
    </row>
    <row r="4" spans="1:4">
      <c r="A4" s="34">
        <v>136109</v>
      </c>
      <c r="B4" s="35">
        <v>275.49481032073879</v>
      </c>
      <c r="C4" s="36">
        <v>198212</v>
      </c>
      <c r="D4" s="30"/>
    </row>
    <row r="5" spans="1:4">
      <c r="A5" s="34">
        <v>136110</v>
      </c>
      <c r="B5" s="35">
        <v>390.23217123257916</v>
      </c>
      <c r="C5" s="37">
        <v>198301</v>
      </c>
      <c r="D5" s="30"/>
    </row>
    <row r="6" spans="1:4">
      <c r="A6" s="34">
        <v>136111</v>
      </c>
      <c r="B6" s="35">
        <v>345.20054810542081</v>
      </c>
      <c r="C6" s="37">
        <v>198302</v>
      </c>
      <c r="D6" s="30"/>
    </row>
    <row r="7" spans="1:4">
      <c r="A7" s="34">
        <v>136112</v>
      </c>
      <c r="B7" s="35">
        <v>516.19226374856635</v>
      </c>
      <c r="C7" s="37">
        <v>198303</v>
      </c>
      <c r="D7" s="30"/>
    </row>
    <row r="8" spans="1:4">
      <c r="A8" s="34">
        <v>136201</v>
      </c>
      <c r="B8" s="35">
        <v>1029.9727654651492</v>
      </c>
      <c r="C8" s="37">
        <v>198304</v>
      </c>
      <c r="D8" s="30"/>
    </row>
    <row r="9" spans="1:4">
      <c r="A9" s="34">
        <v>136202</v>
      </c>
      <c r="B9" s="35">
        <v>1427.6759584537469</v>
      </c>
      <c r="C9" s="37">
        <v>198305</v>
      </c>
      <c r="D9" s="30"/>
    </row>
    <row r="10" spans="1:4">
      <c r="A10" s="34">
        <v>136203</v>
      </c>
      <c r="B10" s="35">
        <v>743.52250990346113</v>
      </c>
      <c r="C10" s="37">
        <v>198306</v>
      </c>
      <c r="D10" s="30"/>
    </row>
    <row r="11" spans="1:4">
      <c r="A11" s="34">
        <v>136204</v>
      </c>
      <c r="B11" s="35">
        <v>468.73409394354064</v>
      </c>
      <c r="C11" s="37">
        <v>198307</v>
      </c>
      <c r="D11" s="30"/>
    </row>
    <row r="12" spans="1:4">
      <c r="A12" s="34">
        <v>136205</v>
      </c>
      <c r="B12" s="35">
        <v>330.08084443079849</v>
      </c>
      <c r="C12" s="37">
        <v>198308</v>
      </c>
      <c r="D12" s="30"/>
    </row>
    <row r="13" spans="1:4">
      <c r="A13" s="34">
        <v>136206</v>
      </c>
      <c r="B13" s="35">
        <v>254.49922258690748</v>
      </c>
      <c r="C13" s="37">
        <v>198309</v>
      </c>
      <c r="D13" s="30"/>
    </row>
    <row r="14" spans="1:4">
      <c r="A14" s="34">
        <v>136207</v>
      </c>
      <c r="B14" s="35">
        <v>211.65623521270354</v>
      </c>
      <c r="C14" s="37">
        <v>198310</v>
      </c>
      <c r="D14" s="30"/>
    </row>
    <row r="15" spans="1:4">
      <c r="A15" s="34">
        <v>136208</v>
      </c>
      <c r="B15" s="35">
        <v>186.15140729693366</v>
      </c>
      <c r="C15" s="37">
        <v>198311</v>
      </c>
      <c r="D15" s="30"/>
    </row>
    <row r="16" spans="1:4">
      <c r="A16" s="34">
        <v>136209</v>
      </c>
      <c r="B16" s="35">
        <v>212.85066546952797</v>
      </c>
      <c r="C16" s="37">
        <v>198312</v>
      </c>
      <c r="D16" s="30"/>
    </row>
    <row r="17" spans="1:4">
      <c r="A17" s="34">
        <v>136210</v>
      </c>
      <c r="B17" s="35">
        <v>215.99048400848653</v>
      </c>
      <c r="C17" s="37">
        <v>198401</v>
      </c>
      <c r="D17" s="30"/>
    </row>
    <row r="18" spans="1:4">
      <c r="A18" s="34">
        <v>136211</v>
      </c>
      <c r="B18" s="35">
        <v>265.83669826579523</v>
      </c>
      <c r="C18" s="37">
        <v>198402</v>
      </c>
      <c r="D18" s="30"/>
    </row>
    <row r="19" spans="1:4">
      <c r="A19" s="34">
        <v>136212</v>
      </c>
      <c r="B19" s="35">
        <v>365.72834669372105</v>
      </c>
      <c r="C19" s="37">
        <v>198403</v>
      </c>
      <c r="D19" s="30"/>
    </row>
    <row r="20" spans="1:4">
      <c r="A20" s="34">
        <v>136301</v>
      </c>
      <c r="B20" s="35">
        <v>1234.2867659695853</v>
      </c>
      <c r="C20" s="37">
        <v>198404</v>
      </c>
      <c r="D20" s="30"/>
    </row>
    <row r="21" spans="1:4">
      <c r="A21" s="34">
        <v>136302</v>
      </c>
      <c r="B21" s="35">
        <v>696.60928310852125</v>
      </c>
      <c r="C21" s="37">
        <v>198405</v>
      </c>
      <c r="D21" s="30"/>
    </row>
    <row r="22" spans="1:4">
      <c r="A22" s="34">
        <v>136303</v>
      </c>
      <c r="B22" s="35">
        <v>390.90106890729203</v>
      </c>
      <c r="C22" s="37">
        <v>198406</v>
      </c>
      <c r="D22" s="30"/>
    </row>
    <row r="23" spans="1:4">
      <c r="A23" s="34">
        <v>136304</v>
      </c>
      <c r="B23" s="35">
        <v>267.65944329173135</v>
      </c>
      <c r="C23" s="37">
        <v>198407</v>
      </c>
      <c r="D23" s="30"/>
    </row>
    <row r="24" spans="1:4">
      <c r="A24" s="34">
        <v>136305</v>
      </c>
      <c r="B24" s="35">
        <v>216.40543982238646</v>
      </c>
      <c r="C24" s="37">
        <v>198408</v>
      </c>
      <c r="D24" s="30"/>
    </row>
    <row r="25" spans="1:4">
      <c r="A25" s="34">
        <v>136306</v>
      </c>
      <c r="B25" s="35">
        <v>184.45996320486896</v>
      </c>
      <c r="C25" s="37">
        <v>198409</v>
      </c>
      <c r="D25" s="30"/>
    </row>
    <row r="26" spans="1:4">
      <c r="A26" s="34">
        <v>136307</v>
      </c>
      <c r="B26" s="35">
        <v>182.23974194052843</v>
      </c>
      <c r="C26" s="37">
        <v>198410</v>
      </c>
      <c r="D26" s="30"/>
    </row>
    <row r="27" spans="1:4">
      <c r="A27" s="34">
        <v>136308</v>
      </c>
      <c r="B27" s="35">
        <v>215.44381593613969</v>
      </c>
      <c r="C27" s="37">
        <v>198411</v>
      </c>
      <c r="D27" s="30"/>
    </row>
    <row r="28" spans="1:4">
      <c r="A28" s="34">
        <v>136309</v>
      </c>
      <c r="B28" s="35">
        <v>245.69157271545794</v>
      </c>
      <c r="C28" s="37">
        <v>198412</v>
      </c>
      <c r="D28" s="30"/>
    </row>
    <row r="29" spans="1:4">
      <c r="A29" s="34">
        <v>136310</v>
      </c>
      <c r="B29" s="35">
        <v>305.87498339354414</v>
      </c>
      <c r="C29" s="37">
        <v>198501</v>
      </c>
      <c r="D29" s="30"/>
    </row>
    <row r="30" spans="1:4">
      <c r="A30" s="34">
        <v>136311</v>
      </c>
      <c r="B30" s="35">
        <v>514.28179770140002</v>
      </c>
      <c r="C30" s="37">
        <v>198502</v>
      </c>
      <c r="D30" s="30"/>
    </row>
    <row r="31" spans="1:4">
      <c r="A31" s="34">
        <v>136312</v>
      </c>
      <c r="B31" s="35">
        <v>436.22731015114988</v>
      </c>
      <c r="C31" s="37">
        <v>198503</v>
      </c>
      <c r="D31" s="30"/>
    </row>
    <row r="32" spans="1:4">
      <c r="A32" s="34">
        <v>136401</v>
      </c>
      <c r="B32" s="35">
        <v>969.4288176850921</v>
      </c>
      <c r="C32" s="37">
        <v>198504</v>
      </c>
      <c r="D32" s="30"/>
    </row>
    <row r="33" spans="1:4">
      <c r="A33" s="34">
        <v>136402</v>
      </c>
      <c r="B33" s="35">
        <v>553.53302476388012</v>
      </c>
      <c r="C33" s="37">
        <v>198505</v>
      </c>
      <c r="D33" s="30"/>
    </row>
    <row r="34" spans="1:4">
      <c r="A34" s="34">
        <v>136403</v>
      </c>
      <c r="B34" s="35">
        <v>353.7497738199902</v>
      </c>
      <c r="C34" s="37">
        <v>198506</v>
      </c>
      <c r="D34" s="30"/>
    </row>
    <row r="35" spans="1:4">
      <c r="A35" s="34">
        <v>136404</v>
      </c>
      <c r="B35" s="35">
        <v>285.07089845342989</v>
      </c>
      <c r="C35" s="37">
        <v>198507</v>
      </c>
      <c r="D35" s="30"/>
    </row>
    <row r="36" spans="1:4">
      <c r="A36" s="34">
        <v>136405</v>
      </c>
      <c r="B36" s="35">
        <v>233.75211474601903</v>
      </c>
      <c r="C36" s="37">
        <v>198508</v>
      </c>
      <c r="D36" s="30"/>
    </row>
    <row r="37" spans="1:4">
      <c r="A37" s="34">
        <v>136406</v>
      </c>
      <c r="B37" s="35">
        <v>175.15985561730645</v>
      </c>
      <c r="C37" s="37">
        <v>198509</v>
      </c>
      <c r="D37" s="30"/>
    </row>
    <row r="38" spans="1:4">
      <c r="A38" s="34">
        <v>136407</v>
      </c>
      <c r="B38" s="35">
        <v>180.42682725009897</v>
      </c>
      <c r="C38" s="37">
        <v>198510</v>
      </c>
      <c r="D38" s="30"/>
    </row>
    <row r="39" spans="1:4">
      <c r="A39" s="34">
        <v>136408</v>
      </c>
      <c r="B39" s="35">
        <v>170.89611006464585</v>
      </c>
      <c r="C39" s="37">
        <v>198511</v>
      </c>
      <c r="D39" s="30"/>
    </row>
    <row r="40" spans="1:4">
      <c r="A40" s="34">
        <v>136409</v>
      </c>
      <c r="B40" s="35">
        <v>343.95707476520028</v>
      </c>
      <c r="C40" s="37">
        <v>198512</v>
      </c>
      <c r="D40" s="30"/>
    </row>
    <row r="41" spans="1:4">
      <c r="A41" s="34">
        <v>136410</v>
      </c>
      <c r="B41" s="35">
        <v>290.27063692340295</v>
      </c>
      <c r="C41" s="37">
        <v>198601</v>
      </c>
      <c r="D41" s="30"/>
    </row>
    <row r="42" spans="1:4">
      <c r="A42" s="34">
        <v>136411</v>
      </c>
      <c r="B42" s="35">
        <v>302.41214125820522</v>
      </c>
      <c r="C42" s="37">
        <v>198602</v>
      </c>
      <c r="D42" s="30"/>
    </row>
    <row r="43" spans="1:4">
      <c r="A43" s="34">
        <v>136412</v>
      </c>
      <c r="B43" s="35">
        <v>450.09177895000397</v>
      </c>
      <c r="C43" s="37">
        <v>198603</v>
      </c>
      <c r="D43" s="30"/>
    </row>
    <row r="44" spans="1:4">
      <c r="A44" s="34">
        <v>136501</v>
      </c>
      <c r="B44" s="35">
        <v>1325.5659840114267</v>
      </c>
      <c r="C44" s="37">
        <v>198604</v>
      </c>
      <c r="D44" s="30"/>
    </row>
    <row r="45" spans="1:4">
      <c r="A45" s="34">
        <v>136502</v>
      </c>
      <c r="B45" s="35">
        <v>1750.8232767302873</v>
      </c>
      <c r="C45" s="37">
        <v>198605</v>
      </c>
      <c r="D45" s="30"/>
    </row>
    <row r="46" spans="1:4">
      <c r="A46" s="34">
        <v>136503</v>
      </c>
      <c r="B46" s="35">
        <v>872.09845983578623</v>
      </c>
      <c r="C46" s="37">
        <v>198606</v>
      </c>
      <c r="D46" s="30"/>
    </row>
    <row r="47" spans="1:4">
      <c r="A47" s="34">
        <v>136504</v>
      </c>
      <c r="B47" s="35">
        <v>651.02002734016833</v>
      </c>
      <c r="C47" s="37">
        <v>198607</v>
      </c>
      <c r="D47" s="30"/>
    </row>
    <row r="48" spans="1:4">
      <c r="A48" s="34">
        <v>136505</v>
      </c>
      <c r="B48" s="35">
        <v>426.61602860532798</v>
      </c>
      <c r="C48" s="37">
        <v>198608</v>
      </c>
      <c r="D48" s="30"/>
    </row>
    <row r="49" spans="1:4">
      <c r="A49" s="34">
        <v>136506</v>
      </c>
      <c r="B49" s="35">
        <v>310.90530644859695</v>
      </c>
      <c r="C49" s="37">
        <v>198609</v>
      </c>
      <c r="D49" s="30"/>
    </row>
    <row r="50" spans="1:4">
      <c r="A50" s="34">
        <v>136507</v>
      </c>
      <c r="B50" s="35">
        <v>242.24561708497347</v>
      </c>
      <c r="C50" s="37">
        <v>198610</v>
      </c>
      <c r="D50" s="30"/>
    </row>
    <row r="51" spans="1:4">
      <c r="A51" s="34">
        <v>136508</v>
      </c>
      <c r="B51" s="35">
        <v>229.31414352563417</v>
      </c>
      <c r="C51" s="37">
        <v>198611</v>
      </c>
      <c r="D51" s="30"/>
    </row>
    <row r="52" spans="1:4">
      <c r="A52" s="34">
        <v>136509</v>
      </c>
      <c r="B52" s="35">
        <v>631.38914491409253</v>
      </c>
      <c r="C52" s="37">
        <v>198612</v>
      </c>
      <c r="D52" s="30"/>
    </row>
    <row r="53" spans="1:4">
      <c r="A53" s="34">
        <v>136510</v>
      </c>
      <c r="B53" s="35">
        <v>589.71667276049709</v>
      </c>
      <c r="C53" s="37">
        <v>198701</v>
      </c>
      <c r="D53" s="30"/>
    </row>
    <row r="54" spans="1:4">
      <c r="A54" s="34">
        <v>136511</v>
      </c>
      <c r="B54" s="35">
        <v>479.7515947255107</v>
      </c>
      <c r="C54" s="37">
        <v>198702</v>
      </c>
      <c r="D54" s="30"/>
    </row>
    <row r="55" spans="1:4">
      <c r="A55" s="34">
        <v>136512</v>
      </c>
      <c r="B55" s="35">
        <v>1101.1487291427809</v>
      </c>
      <c r="C55" s="37">
        <v>198703</v>
      </c>
      <c r="D55" s="30"/>
    </row>
    <row r="56" spans="1:4">
      <c r="A56" s="34">
        <v>136601</v>
      </c>
      <c r="B56" s="35">
        <v>1409.0264373558132</v>
      </c>
      <c r="C56" s="37">
        <v>198704</v>
      </c>
      <c r="D56" s="30"/>
    </row>
    <row r="57" spans="1:4">
      <c r="A57" s="34">
        <v>136602</v>
      </c>
      <c r="B57" s="35">
        <v>1663.1470916468606</v>
      </c>
      <c r="C57" s="37">
        <v>198705</v>
      </c>
      <c r="D57" s="30"/>
    </row>
    <row r="58" spans="1:4">
      <c r="A58" s="34">
        <v>136603</v>
      </c>
      <c r="B58" s="35">
        <v>890.21018057499111</v>
      </c>
      <c r="C58" s="37">
        <v>198706</v>
      </c>
      <c r="D58" s="30"/>
    </row>
    <row r="59" spans="1:4">
      <c r="A59" s="34">
        <v>136604</v>
      </c>
      <c r="B59" s="35">
        <v>737.77498416032938</v>
      </c>
      <c r="C59" s="37">
        <v>198707</v>
      </c>
      <c r="D59" s="30"/>
    </row>
    <row r="60" spans="1:4">
      <c r="A60" s="34">
        <v>136605</v>
      </c>
      <c r="B60" s="35">
        <v>475.47080863034</v>
      </c>
      <c r="C60" s="37">
        <v>198708</v>
      </c>
      <c r="D60" s="30"/>
    </row>
    <row r="61" spans="1:4">
      <c r="A61" s="34">
        <v>136606</v>
      </c>
      <c r="B61" s="35">
        <v>304.62350783394112</v>
      </c>
      <c r="C61" s="37">
        <v>198709</v>
      </c>
      <c r="D61" s="30"/>
    </row>
    <row r="62" spans="1:4">
      <c r="A62" s="34">
        <v>136607</v>
      </c>
      <c r="B62" s="35">
        <v>261.81237359482157</v>
      </c>
      <c r="C62" s="37">
        <v>198710</v>
      </c>
      <c r="D62" s="30"/>
    </row>
    <row r="63" spans="1:4">
      <c r="A63" s="34">
        <v>136608</v>
      </c>
      <c r="B63" s="35">
        <v>442.65761111875781</v>
      </c>
      <c r="C63" s="37">
        <v>198711</v>
      </c>
      <c r="D63" s="30"/>
    </row>
    <row r="64" spans="1:4">
      <c r="A64" s="34">
        <v>136609</v>
      </c>
      <c r="B64" s="35">
        <v>256.79267483262515</v>
      </c>
      <c r="C64" s="37">
        <v>198712</v>
      </c>
      <c r="D64" s="30"/>
    </row>
    <row r="65" spans="1:4">
      <c r="A65" s="34">
        <v>136610</v>
      </c>
      <c r="B65" s="35">
        <v>588.29398718479513</v>
      </c>
      <c r="C65" s="37">
        <v>198801</v>
      </c>
      <c r="D65" s="30"/>
    </row>
    <row r="66" spans="1:4">
      <c r="A66" s="34">
        <v>136611</v>
      </c>
      <c r="B66" s="35">
        <v>558.15204119065402</v>
      </c>
      <c r="C66" s="37">
        <v>198802</v>
      </c>
      <c r="D66" s="30"/>
    </row>
    <row r="67" spans="1:4">
      <c r="A67" s="34">
        <v>136612</v>
      </c>
      <c r="B67" s="35">
        <v>1593.5225775272477</v>
      </c>
      <c r="C67" s="37">
        <v>198803</v>
      </c>
      <c r="D67" s="30"/>
    </row>
    <row r="68" spans="1:4">
      <c r="A68" s="34">
        <v>136701</v>
      </c>
      <c r="B68" s="35">
        <v>1199.7949407930057</v>
      </c>
      <c r="C68" s="37">
        <v>198804</v>
      </c>
      <c r="D68" s="30"/>
    </row>
    <row r="69" spans="1:4">
      <c r="A69" s="34">
        <v>136702</v>
      </c>
      <c r="B69" s="35">
        <v>1068.8838886594235</v>
      </c>
      <c r="C69" s="37">
        <v>198805</v>
      </c>
      <c r="D69" s="30"/>
    </row>
    <row r="70" spans="1:4">
      <c r="A70" s="34">
        <v>136703</v>
      </c>
      <c r="B70" s="35">
        <v>672.51906434945056</v>
      </c>
      <c r="C70" s="37">
        <v>198806</v>
      </c>
      <c r="D70" s="30"/>
    </row>
    <row r="71" spans="1:4">
      <c r="A71" s="34">
        <v>136704</v>
      </c>
      <c r="B71" s="35">
        <v>469.73130811852661</v>
      </c>
      <c r="C71" s="37">
        <v>198807</v>
      </c>
      <c r="D71" s="30"/>
    </row>
    <row r="72" spans="1:4">
      <c r="A72" s="34">
        <v>136705</v>
      </c>
      <c r="B72" s="35">
        <v>334.46171723264854</v>
      </c>
      <c r="C72" s="37">
        <v>198808</v>
      </c>
      <c r="D72" s="30"/>
    </row>
    <row r="73" spans="1:4">
      <c r="A73" s="34">
        <v>136706</v>
      </c>
      <c r="B73" s="35">
        <v>233.40641401048725</v>
      </c>
      <c r="C73" s="37">
        <v>198809</v>
      </c>
      <c r="D73" s="30"/>
    </row>
    <row r="74" spans="1:4">
      <c r="A74" s="34">
        <v>136707</v>
      </c>
      <c r="B74" s="35">
        <v>235.00483853950621</v>
      </c>
      <c r="C74" s="37">
        <v>198810</v>
      </c>
      <c r="D74" s="30"/>
    </row>
    <row r="75" spans="1:4">
      <c r="A75" s="34">
        <v>136708</v>
      </c>
      <c r="B75" s="35">
        <v>294.36459862427893</v>
      </c>
      <c r="C75" s="37">
        <v>198811</v>
      </c>
      <c r="D75" s="30"/>
    </row>
    <row r="76" spans="1:4">
      <c r="A76" s="34">
        <v>136709</v>
      </c>
      <c r="B76" s="35">
        <v>289.53655040665643</v>
      </c>
      <c r="C76" s="37">
        <v>198812</v>
      </c>
      <c r="D76" s="30"/>
    </row>
    <row r="77" spans="1:4">
      <c r="A77" s="34">
        <v>136710</v>
      </c>
      <c r="B77" s="35">
        <v>354.69634044527038</v>
      </c>
      <c r="C77" s="37">
        <v>198901</v>
      </c>
      <c r="D77" s="30"/>
    </row>
    <row r="78" spans="1:4">
      <c r="A78" s="34">
        <v>136711</v>
      </c>
      <c r="B78" s="35">
        <v>310.07563951440795</v>
      </c>
      <c r="C78" s="37">
        <v>198902</v>
      </c>
      <c r="D78" s="30"/>
    </row>
    <row r="79" spans="1:4">
      <c r="A79" s="34">
        <v>136712</v>
      </c>
      <c r="B79" s="35">
        <v>771.71432882560066</v>
      </c>
      <c r="C79" s="37">
        <v>198903</v>
      </c>
      <c r="D79" s="30"/>
    </row>
    <row r="80" spans="1:4">
      <c r="A80" s="34">
        <v>136801</v>
      </c>
      <c r="B80" s="35">
        <v>1039.8741071770223</v>
      </c>
      <c r="C80" s="37">
        <v>198904</v>
      </c>
      <c r="D80" s="30"/>
    </row>
    <row r="81" spans="1:4">
      <c r="A81" s="34">
        <v>136802</v>
      </c>
      <c r="B81" s="35">
        <v>966.8040860624759</v>
      </c>
      <c r="C81" s="37">
        <v>198905</v>
      </c>
      <c r="D81" s="30"/>
    </row>
    <row r="82" spans="1:4">
      <c r="A82" s="34">
        <v>136803</v>
      </c>
      <c r="B82" s="35">
        <v>571.1990647161648</v>
      </c>
      <c r="C82" s="37">
        <v>198906</v>
      </c>
      <c r="D82" s="30"/>
    </row>
    <row r="83" spans="1:4">
      <c r="A83" s="34">
        <v>136804</v>
      </c>
      <c r="B83" s="35">
        <v>364.83918348771272</v>
      </c>
      <c r="C83" s="37">
        <v>198907</v>
      </c>
      <c r="D83" s="30"/>
    </row>
    <row r="84" spans="1:4">
      <c r="A84" s="34">
        <v>136805</v>
      </c>
      <c r="B84" s="35">
        <v>266.08480871430754</v>
      </c>
      <c r="C84" s="37">
        <v>198908</v>
      </c>
      <c r="D84" s="30"/>
    </row>
    <row r="85" spans="1:4">
      <c r="A85" s="34">
        <v>136806</v>
      </c>
      <c r="B85" s="35">
        <v>216.47144940275354</v>
      </c>
      <c r="C85" s="37">
        <v>198909</v>
      </c>
      <c r="D85" s="30"/>
    </row>
    <row r="86" spans="1:4">
      <c r="A86" s="34">
        <v>136807</v>
      </c>
      <c r="B86" s="35">
        <v>183.20381459574264</v>
      </c>
      <c r="C86" s="37">
        <v>198910</v>
      </c>
      <c r="D86" s="38"/>
    </row>
    <row r="87" spans="1:4">
      <c r="A87" s="34">
        <v>136808</v>
      </c>
      <c r="B87" s="35">
        <v>336.16575075258203</v>
      </c>
      <c r="C87" s="37">
        <v>198911</v>
      </c>
      <c r="D87" s="38"/>
    </row>
    <row r="88" spans="1:4">
      <c r="A88" s="34">
        <v>136809</v>
      </c>
      <c r="B88" s="35">
        <v>645.88237928567128</v>
      </c>
      <c r="C88" s="37">
        <v>198912</v>
      </c>
      <c r="D88" s="38"/>
    </row>
    <row r="89" spans="1:4">
      <c r="A89" s="34">
        <v>136810</v>
      </c>
      <c r="B89" s="35">
        <v>457.8494889227029</v>
      </c>
      <c r="C89" s="37">
        <v>199001</v>
      </c>
      <c r="D89" s="38"/>
    </row>
    <row r="90" spans="1:4">
      <c r="A90" s="34">
        <v>136811</v>
      </c>
      <c r="B90" s="35">
        <v>466.33764231319446</v>
      </c>
      <c r="C90" s="37">
        <v>199002</v>
      </c>
      <c r="D90" s="38"/>
    </row>
    <row r="91" spans="1:4">
      <c r="A91" s="34">
        <v>136812</v>
      </c>
      <c r="B91" s="35">
        <v>893.20563053545038</v>
      </c>
      <c r="C91" s="37">
        <v>199003</v>
      </c>
      <c r="D91" s="38"/>
    </row>
    <row r="92" spans="1:4">
      <c r="A92" s="34">
        <v>136901</v>
      </c>
      <c r="B92" s="35">
        <v>946.72158275215452</v>
      </c>
      <c r="C92" s="37">
        <v>199004</v>
      </c>
      <c r="D92" s="38"/>
    </row>
    <row r="93" spans="1:4">
      <c r="A93" s="34">
        <v>136902</v>
      </c>
      <c r="B93" s="35">
        <v>873.38466677856411</v>
      </c>
      <c r="C93" s="37">
        <v>199005</v>
      </c>
      <c r="D93" s="38"/>
    </row>
    <row r="94" spans="1:4">
      <c r="A94" s="34">
        <v>136903</v>
      </c>
      <c r="B94" s="35">
        <v>531.19489179283289</v>
      </c>
      <c r="C94" s="37">
        <v>199006</v>
      </c>
      <c r="D94" s="38"/>
    </row>
    <row r="95" spans="1:4">
      <c r="A95" s="34">
        <v>136904</v>
      </c>
      <c r="B95" s="35">
        <v>382.16714765307734</v>
      </c>
      <c r="C95" s="37">
        <v>199007</v>
      </c>
      <c r="D95" s="38"/>
    </row>
    <row r="96" spans="1:4">
      <c r="A96" s="34">
        <v>136905</v>
      </c>
      <c r="B96" s="35">
        <v>301.56169982706649</v>
      </c>
      <c r="C96" s="37">
        <v>199008</v>
      </c>
      <c r="D96" s="38"/>
    </row>
    <row r="97" spans="1:4">
      <c r="A97" s="34">
        <v>136906</v>
      </c>
      <c r="B97" s="35">
        <v>237.65318235238834</v>
      </c>
      <c r="C97" s="37">
        <v>199009</v>
      </c>
      <c r="D97" s="38"/>
    </row>
    <row r="98" spans="1:4">
      <c r="A98" s="34">
        <v>136907</v>
      </c>
      <c r="B98" s="35">
        <v>194.9242742760035</v>
      </c>
      <c r="C98" s="37">
        <v>199010</v>
      </c>
      <c r="D98" s="38"/>
    </row>
    <row r="99" spans="1:4">
      <c r="A99" s="34">
        <v>136908</v>
      </c>
      <c r="B99" s="35">
        <v>179.39642551304496</v>
      </c>
      <c r="C99" s="37">
        <v>199011</v>
      </c>
      <c r="D99" s="38"/>
    </row>
    <row r="100" spans="1:4">
      <c r="A100" s="34">
        <v>136909</v>
      </c>
      <c r="B100" s="35">
        <v>170.26498413293263</v>
      </c>
      <c r="C100" s="37">
        <v>199012</v>
      </c>
      <c r="D100" s="38"/>
    </row>
    <row r="101" spans="1:4">
      <c r="A101" s="34">
        <v>136910</v>
      </c>
      <c r="B101" s="35">
        <v>216.3298530924823</v>
      </c>
      <c r="C101" s="37">
        <v>199101</v>
      </c>
      <c r="D101" s="38"/>
    </row>
    <row r="102" spans="1:4">
      <c r="A102" s="34">
        <v>136911</v>
      </c>
      <c r="B102" s="35">
        <v>325.8225523021498</v>
      </c>
      <c r="C102" s="37">
        <v>199102</v>
      </c>
      <c r="D102" s="38"/>
    </row>
    <row r="103" spans="1:4">
      <c r="A103" s="34">
        <v>136912</v>
      </c>
      <c r="B103" s="35">
        <v>676.72728643126504</v>
      </c>
      <c r="C103" s="37">
        <v>199103</v>
      </c>
      <c r="D103" s="38"/>
    </row>
    <row r="104" spans="1:4">
      <c r="A104" s="34">
        <v>137001</v>
      </c>
      <c r="B104" s="35">
        <v>1571.5810718173991</v>
      </c>
      <c r="C104" s="37">
        <v>199104</v>
      </c>
      <c r="D104" s="38"/>
    </row>
    <row r="105" spans="1:4">
      <c r="A105" s="34">
        <v>137002</v>
      </c>
      <c r="B105" s="35">
        <v>771.60791285992002</v>
      </c>
      <c r="C105" s="37">
        <v>199105</v>
      </c>
      <c r="D105" s="38"/>
    </row>
    <row r="106" spans="1:4">
      <c r="A106" s="34">
        <v>137003</v>
      </c>
      <c r="B106" s="35">
        <v>387.3674523112619</v>
      </c>
      <c r="C106" s="37">
        <v>199106</v>
      </c>
      <c r="D106" s="38"/>
    </row>
    <row r="107" spans="1:4">
      <c r="A107" s="34">
        <v>137004</v>
      </c>
      <c r="B107" s="35">
        <v>280.56849261452714</v>
      </c>
      <c r="C107" s="37">
        <v>199107</v>
      </c>
      <c r="D107" s="38"/>
    </row>
    <row r="108" spans="1:4">
      <c r="A108" s="34">
        <v>137005</v>
      </c>
      <c r="B108" s="35">
        <v>228.85453217388746</v>
      </c>
      <c r="C108" s="37">
        <v>199108</v>
      </c>
      <c r="D108" s="38"/>
    </row>
    <row r="109" spans="1:4">
      <c r="A109" s="34">
        <v>137006</v>
      </c>
      <c r="B109" s="35">
        <v>192.16082090452062</v>
      </c>
      <c r="C109" s="37">
        <v>199109</v>
      </c>
      <c r="D109" s="38"/>
    </row>
    <row r="110" spans="1:4">
      <c r="A110" s="34">
        <v>137007</v>
      </c>
      <c r="B110" s="35">
        <v>206.18870533123018</v>
      </c>
      <c r="C110" s="37">
        <v>199110</v>
      </c>
      <c r="D110" s="38"/>
    </row>
    <row r="111" spans="1:4">
      <c r="A111" s="34">
        <v>137008</v>
      </c>
      <c r="B111" s="35">
        <v>172.431811202494</v>
      </c>
      <c r="C111" s="37">
        <v>199111</v>
      </c>
      <c r="D111" s="38"/>
    </row>
    <row r="112" spans="1:4">
      <c r="A112" s="34">
        <v>137009</v>
      </c>
      <c r="B112" s="35">
        <v>757.75669815640413</v>
      </c>
      <c r="C112" s="37">
        <v>199112</v>
      </c>
      <c r="D112" s="38"/>
    </row>
    <row r="113" spans="1:4">
      <c r="A113" s="34">
        <v>137010</v>
      </c>
      <c r="B113" s="35">
        <v>390.46786819910596</v>
      </c>
      <c r="C113" s="37">
        <v>199201</v>
      </c>
      <c r="D113" s="38"/>
    </row>
    <row r="114" spans="1:4">
      <c r="A114" s="34">
        <v>137011</v>
      </c>
      <c r="B114" s="35">
        <v>343.38217940562856</v>
      </c>
      <c r="C114" s="37">
        <v>199202</v>
      </c>
      <c r="D114" s="38"/>
    </row>
    <row r="115" spans="1:4">
      <c r="A115" s="34">
        <v>137012</v>
      </c>
      <c r="B115" s="35">
        <v>931.48116266604848</v>
      </c>
      <c r="C115" s="37">
        <v>199203</v>
      </c>
      <c r="D115" s="38"/>
    </row>
    <row r="116" spans="1:4">
      <c r="A116" s="34">
        <v>137101</v>
      </c>
      <c r="B116" s="35">
        <v>1570.5310807094156</v>
      </c>
      <c r="C116" s="37">
        <v>199204</v>
      </c>
      <c r="D116" s="38"/>
    </row>
    <row r="117" spans="1:4">
      <c r="A117" s="34">
        <v>137102</v>
      </c>
      <c r="B117" s="35">
        <v>2021.8711165731477</v>
      </c>
      <c r="C117" s="37">
        <v>199205</v>
      </c>
      <c r="D117" s="38"/>
    </row>
    <row r="118" spans="1:4">
      <c r="A118" s="34">
        <v>137103</v>
      </c>
      <c r="B118" s="35">
        <v>1166.9379903394579</v>
      </c>
      <c r="C118" s="37">
        <v>199206</v>
      </c>
      <c r="D118" s="38"/>
    </row>
    <row r="119" spans="1:4">
      <c r="A119" s="34">
        <v>137104</v>
      </c>
      <c r="B119" s="35">
        <v>732.1016937962645</v>
      </c>
      <c r="C119" s="37">
        <v>199207</v>
      </c>
      <c r="D119" s="38"/>
    </row>
    <row r="120" spans="1:4">
      <c r="A120" s="34">
        <v>137105</v>
      </c>
      <c r="B120" s="35">
        <v>460.25147657444768</v>
      </c>
      <c r="C120" s="37">
        <v>199208</v>
      </c>
      <c r="D120" s="38"/>
    </row>
    <row r="121" spans="1:4">
      <c r="A121" s="34">
        <v>137106</v>
      </c>
      <c r="B121" s="35">
        <v>314.45471335697499</v>
      </c>
      <c r="C121" s="37">
        <v>199209</v>
      </c>
      <c r="D121" s="38"/>
    </row>
    <row r="122" spans="1:4">
      <c r="A122" s="34">
        <v>137107</v>
      </c>
      <c r="B122" s="35">
        <v>268.09282304150116</v>
      </c>
      <c r="C122" s="37">
        <v>199210</v>
      </c>
      <c r="D122" s="38"/>
    </row>
    <row r="123" spans="1:4">
      <c r="A123" s="34">
        <v>137108</v>
      </c>
      <c r="B123" s="35">
        <v>274.81472287801461</v>
      </c>
      <c r="C123" s="37">
        <v>199211</v>
      </c>
      <c r="D123" s="38"/>
    </row>
    <row r="124" spans="1:4">
      <c r="A124" s="34">
        <v>137109</v>
      </c>
      <c r="B124" s="35">
        <v>452.34989833853814</v>
      </c>
      <c r="C124" s="37">
        <v>199212</v>
      </c>
      <c r="D124" s="38"/>
    </row>
    <row r="125" spans="1:4">
      <c r="A125" s="34">
        <v>137110</v>
      </c>
      <c r="B125" s="35">
        <v>942.96594639700731</v>
      </c>
      <c r="C125" s="37">
        <v>199301</v>
      </c>
      <c r="D125" s="38"/>
    </row>
    <row r="126" spans="1:4">
      <c r="A126" s="34">
        <v>137111</v>
      </c>
      <c r="B126" s="35">
        <v>746.22745603954843</v>
      </c>
      <c r="C126" s="37">
        <v>199302</v>
      </c>
      <c r="D126" s="38"/>
    </row>
    <row r="127" spans="1:4">
      <c r="A127" s="34">
        <v>137112</v>
      </c>
      <c r="B127" s="35">
        <v>2262.9381145615253</v>
      </c>
      <c r="C127" s="37">
        <v>199303</v>
      </c>
      <c r="D127" s="38"/>
    </row>
    <row r="128" spans="1:4">
      <c r="A128" s="34">
        <v>137201</v>
      </c>
      <c r="B128" s="35">
        <v>1793.6424082431099</v>
      </c>
      <c r="C128" s="37">
        <v>199304</v>
      </c>
      <c r="D128" s="38"/>
    </row>
    <row r="129" spans="1:4">
      <c r="A129" s="34">
        <v>137202</v>
      </c>
      <c r="B129" s="35">
        <v>2341.535403516642</v>
      </c>
      <c r="C129" s="37">
        <v>199305</v>
      </c>
      <c r="D129" s="38"/>
    </row>
    <row r="130" spans="1:4">
      <c r="A130" s="34">
        <v>137203</v>
      </c>
      <c r="B130" s="35">
        <v>1330.7630162809041</v>
      </c>
      <c r="C130" s="37">
        <v>199306</v>
      </c>
      <c r="D130" s="38"/>
    </row>
    <row r="131" spans="1:4">
      <c r="A131" s="34">
        <v>137204</v>
      </c>
      <c r="B131" s="35">
        <v>943.38146443575567</v>
      </c>
      <c r="C131" s="37">
        <v>199307</v>
      </c>
      <c r="D131" s="38"/>
    </row>
    <row r="132" spans="1:4">
      <c r="A132" s="34">
        <v>137205</v>
      </c>
      <c r="B132" s="35">
        <v>669.16993191386291</v>
      </c>
      <c r="C132" s="37">
        <v>199308</v>
      </c>
      <c r="D132" s="38"/>
    </row>
    <row r="133" spans="1:4">
      <c r="A133" s="34">
        <v>137206</v>
      </c>
      <c r="B133" s="35">
        <v>473.72598591131828</v>
      </c>
      <c r="C133" s="37">
        <v>199309</v>
      </c>
      <c r="D133" s="38"/>
    </row>
    <row r="134" spans="1:4">
      <c r="A134" s="34">
        <v>137207</v>
      </c>
      <c r="B134" s="35">
        <v>357.94584070889016</v>
      </c>
      <c r="C134" s="37">
        <v>199310</v>
      </c>
      <c r="D134" s="38"/>
    </row>
    <row r="135" spans="1:4">
      <c r="A135" s="34">
        <v>137208</v>
      </c>
      <c r="B135" s="35">
        <v>424.96563755419294</v>
      </c>
      <c r="C135" s="37">
        <v>199311</v>
      </c>
      <c r="D135" s="38"/>
    </row>
    <row r="136" spans="1:4">
      <c r="A136" s="34">
        <v>137209</v>
      </c>
      <c r="B136" s="35">
        <v>403.92039830066335</v>
      </c>
      <c r="C136" s="37">
        <v>199312</v>
      </c>
      <c r="D136" s="38"/>
    </row>
    <row r="137" spans="1:4">
      <c r="A137" s="34">
        <v>137210</v>
      </c>
      <c r="B137" s="35">
        <v>441.03416848208298</v>
      </c>
      <c r="C137" s="37">
        <v>199401</v>
      </c>
      <c r="D137" s="38"/>
    </row>
    <row r="138" spans="1:4">
      <c r="A138" s="34">
        <v>137211</v>
      </c>
      <c r="B138" s="35">
        <v>576.21156909498006</v>
      </c>
      <c r="C138" s="37">
        <v>199402</v>
      </c>
      <c r="D138" s="38"/>
    </row>
    <row r="139" spans="1:4">
      <c r="A139" s="34">
        <v>137212</v>
      </c>
      <c r="B139" s="35">
        <v>537.99010676308023</v>
      </c>
      <c r="C139" s="37">
        <v>199403</v>
      </c>
      <c r="D139" s="38"/>
    </row>
    <row r="140" spans="1:4">
      <c r="A140" s="34">
        <v>137301</v>
      </c>
      <c r="B140" s="35">
        <v>786.14888914960784</v>
      </c>
      <c r="C140" s="37">
        <v>199404</v>
      </c>
      <c r="D140" s="38"/>
    </row>
    <row r="141" spans="1:4">
      <c r="A141" s="34">
        <v>137302</v>
      </c>
      <c r="B141" s="35">
        <v>665.84241909134107</v>
      </c>
      <c r="C141" s="37">
        <v>199405</v>
      </c>
      <c r="D141" s="38"/>
    </row>
    <row r="142" spans="1:4">
      <c r="A142" s="34">
        <v>137303</v>
      </c>
      <c r="B142" s="35">
        <v>397.35271160132447</v>
      </c>
      <c r="C142" s="37">
        <v>199406</v>
      </c>
      <c r="D142" s="38"/>
    </row>
    <row r="143" spans="1:4">
      <c r="A143" s="34">
        <v>137304</v>
      </c>
      <c r="B143" s="35">
        <v>292.85500951727272</v>
      </c>
      <c r="C143" s="37">
        <v>199407</v>
      </c>
      <c r="D143" s="38"/>
    </row>
    <row r="144" spans="1:4">
      <c r="A144" s="34">
        <v>137305</v>
      </c>
      <c r="B144" s="35">
        <v>244.54758510593464</v>
      </c>
      <c r="C144" s="37">
        <v>199408</v>
      </c>
      <c r="D144" s="38"/>
    </row>
    <row r="145" spans="1:4">
      <c r="A145" s="34">
        <v>137306</v>
      </c>
      <c r="B145" s="35">
        <v>195.86389314858749</v>
      </c>
      <c r="C145" s="37">
        <v>199409</v>
      </c>
      <c r="D145" s="38"/>
    </row>
    <row r="146" spans="1:4">
      <c r="A146" s="34">
        <v>137307</v>
      </c>
      <c r="B146" s="35">
        <v>190.71550095216327</v>
      </c>
      <c r="C146" s="37">
        <v>199410</v>
      </c>
      <c r="D146" s="38"/>
    </row>
    <row r="147" spans="1:4">
      <c r="A147" s="34">
        <v>137308</v>
      </c>
      <c r="B147" s="35">
        <v>689.09459365491364</v>
      </c>
      <c r="C147" s="37">
        <v>199411</v>
      </c>
      <c r="D147" s="38"/>
    </row>
    <row r="148" spans="1:4">
      <c r="A148" s="34">
        <v>137309</v>
      </c>
      <c r="B148" s="35">
        <v>1264.3939189736525</v>
      </c>
      <c r="C148" s="37">
        <v>199412</v>
      </c>
      <c r="D148" s="38"/>
    </row>
    <row r="149" spans="1:4">
      <c r="A149" s="34">
        <v>137310</v>
      </c>
      <c r="B149" s="35">
        <v>584.11226241120005</v>
      </c>
      <c r="C149" s="37">
        <v>199501</v>
      </c>
      <c r="D149" s="38"/>
    </row>
    <row r="150" spans="1:4">
      <c r="A150" s="34">
        <v>137311</v>
      </c>
      <c r="B150" s="35">
        <v>663.55774757722168</v>
      </c>
      <c r="C150" s="37">
        <v>199502</v>
      </c>
      <c r="D150" s="38"/>
    </row>
    <row r="151" spans="1:4">
      <c r="A151" s="34">
        <v>137312</v>
      </c>
      <c r="B151" s="35">
        <v>663.61147815994536</v>
      </c>
      <c r="C151" s="37">
        <v>199503</v>
      </c>
      <c r="D151" s="38"/>
    </row>
    <row r="152" spans="1:4">
      <c r="A152" s="34">
        <v>137401</v>
      </c>
      <c r="B152" s="35">
        <v>901.32863937293178</v>
      </c>
      <c r="C152" s="37">
        <v>199504</v>
      </c>
      <c r="D152" s="38"/>
    </row>
    <row r="153" spans="1:4">
      <c r="A153" s="34">
        <v>137402</v>
      </c>
      <c r="B153" s="35">
        <v>962.01590019257003</v>
      </c>
      <c r="C153" s="37">
        <v>199505</v>
      </c>
      <c r="D153" s="38"/>
    </row>
    <row r="154" spans="1:4">
      <c r="A154" s="34">
        <v>137403</v>
      </c>
      <c r="B154" s="35">
        <v>668.41758899372985</v>
      </c>
      <c r="C154" s="37">
        <v>199506</v>
      </c>
      <c r="D154" s="38"/>
    </row>
    <row r="155" spans="1:4">
      <c r="A155" s="34">
        <v>137404</v>
      </c>
      <c r="B155" s="35">
        <v>473.04005252524371</v>
      </c>
      <c r="C155" s="37">
        <v>199507</v>
      </c>
      <c r="D155" s="38"/>
    </row>
    <row r="156" spans="1:4">
      <c r="A156" s="34">
        <v>137405</v>
      </c>
      <c r="B156" s="35">
        <v>362.85626635765004</v>
      </c>
      <c r="C156" s="37">
        <v>199508</v>
      </c>
      <c r="D156" s="38"/>
    </row>
    <row r="157" spans="1:4">
      <c r="A157" s="34">
        <v>137406</v>
      </c>
      <c r="B157" s="35">
        <v>295.88203553914764</v>
      </c>
      <c r="C157" s="37">
        <v>199509</v>
      </c>
      <c r="D157" s="38"/>
    </row>
    <row r="158" spans="1:4">
      <c r="A158" s="34">
        <v>137407</v>
      </c>
      <c r="B158" s="35">
        <v>215.0105084603901</v>
      </c>
      <c r="C158" s="37">
        <v>199510</v>
      </c>
      <c r="D158" s="38"/>
    </row>
    <row r="159" spans="1:4">
      <c r="A159" s="34">
        <v>137408</v>
      </c>
      <c r="B159" s="35">
        <v>197.33868268738763</v>
      </c>
      <c r="C159" s="37">
        <v>199511</v>
      </c>
      <c r="D159" s="38"/>
    </row>
    <row r="160" spans="1:4">
      <c r="A160" s="34">
        <v>137409</v>
      </c>
      <c r="B160" s="35">
        <v>197.82841323710633</v>
      </c>
      <c r="C160" s="37">
        <v>199512</v>
      </c>
      <c r="D160" s="38"/>
    </row>
    <row r="161" spans="1:4">
      <c r="A161" s="34">
        <v>137410</v>
      </c>
      <c r="B161" s="35">
        <v>234.173801370013</v>
      </c>
      <c r="C161" s="37">
        <v>199601</v>
      </c>
      <c r="D161" s="38"/>
    </row>
    <row r="162" spans="1:4">
      <c r="A162" s="34">
        <v>137411</v>
      </c>
      <c r="B162" s="35">
        <v>380.42009668876017</v>
      </c>
      <c r="C162" s="37">
        <v>199602</v>
      </c>
      <c r="D162" s="38"/>
    </row>
    <row r="163" spans="1:4">
      <c r="A163" s="34">
        <v>137412</v>
      </c>
      <c r="B163" s="35">
        <v>843.5731398305785</v>
      </c>
      <c r="C163" s="37">
        <v>199603</v>
      </c>
      <c r="D163" s="38"/>
    </row>
    <row r="164" spans="1:4">
      <c r="A164" s="34">
        <v>137501</v>
      </c>
      <c r="B164" s="35">
        <v>1567.4485906246643</v>
      </c>
      <c r="C164" s="37">
        <v>199604</v>
      </c>
      <c r="D164" s="38"/>
    </row>
    <row r="165" spans="1:4">
      <c r="A165" s="34">
        <v>137502</v>
      </c>
      <c r="B165" s="35">
        <v>1330.6297119087646</v>
      </c>
      <c r="C165" s="37">
        <v>199605</v>
      </c>
      <c r="D165" s="38"/>
    </row>
    <row r="166" spans="1:4">
      <c r="A166" s="34">
        <v>137503</v>
      </c>
      <c r="B166" s="35">
        <v>718.08655186628266</v>
      </c>
      <c r="C166" s="37">
        <v>199606</v>
      </c>
      <c r="D166" s="38"/>
    </row>
    <row r="167" spans="1:4">
      <c r="A167" s="34">
        <v>137504</v>
      </c>
      <c r="B167" s="35">
        <v>454.48277073299448</v>
      </c>
      <c r="C167" s="37">
        <v>199607</v>
      </c>
      <c r="D167" s="38"/>
    </row>
    <row r="168" spans="1:4">
      <c r="A168" s="34">
        <v>137505</v>
      </c>
      <c r="B168" s="35">
        <v>312.02059765078025</v>
      </c>
      <c r="C168" s="37">
        <v>199608</v>
      </c>
      <c r="D168" s="38"/>
    </row>
    <row r="169" spans="1:4">
      <c r="A169" s="34">
        <v>137506</v>
      </c>
      <c r="B169" s="35">
        <v>227.48241869471605</v>
      </c>
      <c r="C169" s="37">
        <v>199609</v>
      </c>
      <c r="D169" s="38"/>
    </row>
    <row r="170" spans="1:4">
      <c r="A170" s="34">
        <v>137507</v>
      </c>
      <c r="B170" s="35">
        <v>214.66457593956471</v>
      </c>
      <c r="C170" s="37">
        <v>199610</v>
      </c>
      <c r="D170" s="38"/>
    </row>
    <row r="171" spans="1:4">
      <c r="A171" s="34">
        <v>137508</v>
      </c>
      <c r="B171" s="35">
        <v>187.82036541017439</v>
      </c>
      <c r="C171" s="37">
        <v>199611</v>
      </c>
      <c r="D171" s="38"/>
    </row>
    <row r="172" spans="1:4">
      <c r="A172" s="34">
        <v>137509</v>
      </c>
      <c r="B172" s="35">
        <v>205.35149865460087</v>
      </c>
      <c r="C172" s="37">
        <v>199612</v>
      </c>
      <c r="D172" s="38"/>
    </row>
    <row r="173" spans="1:4">
      <c r="A173" s="34">
        <v>137510</v>
      </c>
      <c r="B173" s="35">
        <v>240.01504859915968</v>
      </c>
      <c r="C173" s="37">
        <v>199701</v>
      </c>
      <c r="D173" s="38"/>
    </row>
    <row r="174" spans="1:4">
      <c r="A174" s="34">
        <v>137511</v>
      </c>
      <c r="B174" s="35">
        <v>210.35238711497055</v>
      </c>
      <c r="C174" s="37">
        <v>199702</v>
      </c>
      <c r="D174" s="38"/>
    </row>
    <row r="175" spans="1:4">
      <c r="A175" s="34">
        <v>137512</v>
      </c>
      <c r="B175" s="35">
        <v>318.91007058166787</v>
      </c>
      <c r="C175" s="37">
        <v>199703</v>
      </c>
      <c r="D175" s="38"/>
    </row>
    <row r="176" spans="1:4">
      <c r="A176" s="34">
        <v>137601</v>
      </c>
      <c r="B176" s="35">
        <v>994.86238945361151</v>
      </c>
      <c r="C176" s="37">
        <v>199704</v>
      </c>
      <c r="D176" s="38"/>
    </row>
    <row r="177" spans="1:4">
      <c r="A177" s="34">
        <v>137602</v>
      </c>
      <c r="B177" s="35">
        <v>984.42929890843118</v>
      </c>
      <c r="C177" s="37">
        <v>199705</v>
      </c>
      <c r="D177" s="38"/>
    </row>
    <row r="178" spans="1:4">
      <c r="A178" s="34">
        <v>137603</v>
      </c>
      <c r="B178" s="35">
        <v>551.53213598624984</v>
      </c>
      <c r="C178" s="37">
        <v>199706</v>
      </c>
      <c r="D178" s="38"/>
    </row>
    <row r="179" spans="1:4">
      <c r="A179" s="34">
        <v>137604</v>
      </c>
      <c r="B179" s="35">
        <v>310.99827857794423</v>
      </c>
      <c r="C179" s="37">
        <v>199707</v>
      </c>
      <c r="D179" s="38"/>
    </row>
    <row r="180" spans="1:4">
      <c r="A180" s="34">
        <v>137605</v>
      </c>
      <c r="B180" s="35">
        <v>222.6753984980551</v>
      </c>
      <c r="C180" s="37">
        <v>199708</v>
      </c>
      <c r="D180" s="38"/>
    </row>
    <row r="181" spans="1:4">
      <c r="A181" s="34">
        <v>137606</v>
      </c>
      <c r="B181" s="35">
        <v>170.92945277022741</v>
      </c>
      <c r="C181" s="37">
        <v>199709</v>
      </c>
      <c r="D181" s="38"/>
    </row>
    <row r="182" spans="1:4">
      <c r="A182" s="34">
        <v>137607</v>
      </c>
      <c r="B182" s="35">
        <v>166.63229065536254</v>
      </c>
      <c r="C182" s="37">
        <v>199710</v>
      </c>
      <c r="D182" s="38"/>
    </row>
    <row r="183" spans="1:4">
      <c r="A183" s="34">
        <v>137608</v>
      </c>
      <c r="B183" s="35">
        <v>194.93497910576207</v>
      </c>
      <c r="C183" s="37">
        <v>199711</v>
      </c>
      <c r="D183" s="38"/>
    </row>
    <row r="184" spans="1:4">
      <c r="A184" s="34">
        <v>137609</v>
      </c>
      <c r="B184" s="35">
        <v>197.13086797601841</v>
      </c>
      <c r="C184" s="37">
        <v>199712</v>
      </c>
      <c r="D184" s="38"/>
    </row>
    <row r="185" spans="1:4">
      <c r="A185" s="34">
        <v>137610</v>
      </c>
      <c r="B185" s="35">
        <v>307.54708718977241</v>
      </c>
      <c r="C185" s="37">
        <v>199801</v>
      </c>
      <c r="D185" s="38"/>
    </row>
    <row r="186" spans="1:4">
      <c r="A186" s="34">
        <v>137611</v>
      </c>
      <c r="B186" s="35">
        <v>757.43833074013901</v>
      </c>
      <c r="C186" s="37">
        <v>199802</v>
      </c>
      <c r="D186" s="38"/>
    </row>
    <row r="187" spans="1:4">
      <c r="A187" s="34">
        <v>137612</v>
      </c>
      <c r="B187" s="35">
        <v>984.58587482315716</v>
      </c>
      <c r="C187" s="37">
        <v>199803</v>
      </c>
      <c r="D187" s="38"/>
    </row>
    <row r="188" spans="1:4">
      <c r="A188" s="34">
        <v>137701</v>
      </c>
      <c r="B188" s="35">
        <v>2035.2467371257289</v>
      </c>
      <c r="C188" s="37">
        <v>199804</v>
      </c>
      <c r="D188" s="38"/>
    </row>
    <row r="189" spans="1:4">
      <c r="A189" s="34">
        <v>137702</v>
      </c>
      <c r="B189" s="35">
        <v>1022.293505630775</v>
      </c>
      <c r="C189" s="37">
        <v>199805</v>
      </c>
      <c r="D189" s="38"/>
    </row>
    <row r="190" spans="1:4">
      <c r="A190" s="34">
        <v>137703</v>
      </c>
      <c r="B190" s="35">
        <v>522.98886911410113</v>
      </c>
      <c r="C190" s="37">
        <v>199806</v>
      </c>
      <c r="D190" s="38"/>
    </row>
    <row r="191" spans="1:4">
      <c r="A191" s="34">
        <v>137704</v>
      </c>
      <c r="B191" s="35">
        <v>412.36304609903164</v>
      </c>
      <c r="C191" s="37">
        <v>199807</v>
      </c>
      <c r="D191" s="38"/>
    </row>
    <row r="192" spans="1:4">
      <c r="A192" s="34">
        <v>137705</v>
      </c>
      <c r="B192" s="35">
        <v>318.04665169441421</v>
      </c>
      <c r="C192" s="37">
        <v>199808</v>
      </c>
      <c r="D192" s="38"/>
    </row>
    <row r="193" spans="1:4">
      <c r="A193" s="34">
        <v>137706</v>
      </c>
      <c r="B193" s="35">
        <v>222.37437859866708</v>
      </c>
      <c r="C193" s="37">
        <v>199809</v>
      </c>
      <c r="D193" s="38"/>
    </row>
    <row r="194" spans="1:4">
      <c r="A194" s="34">
        <v>137707</v>
      </c>
      <c r="B194" s="35">
        <v>157.2038008680598</v>
      </c>
      <c r="C194" s="37">
        <v>199810</v>
      </c>
      <c r="D194" s="38"/>
    </row>
    <row r="195" spans="1:4">
      <c r="A195" s="34">
        <v>137708</v>
      </c>
      <c r="B195" s="35">
        <v>174.58579633899862</v>
      </c>
      <c r="C195" s="37">
        <v>199811</v>
      </c>
      <c r="D195" s="38"/>
    </row>
    <row r="196" spans="1:4">
      <c r="A196" s="34">
        <v>137709</v>
      </c>
      <c r="B196" s="35">
        <v>169.01809431849125</v>
      </c>
      <c r="C196" s="37">
        <v>199812</v>
      </c>
      <c r="D196" s="38"/>
    </row>
    <row r="197" spans="1:4">
      <c r="A197" s="34">
        <v>137710</v>
      </c>
      <c r="B197" s="35">
        <v>300.80481399400151</v>
      </c>
      <c r="C197" s="37">
        <v>199901</v>
      </c>
      <c r="D197" s="38"/>
    </row>
    <row r="198" spans="1:4">
      <c r="A198" s="34">
        <v>137711</v>
      </c>
      <c r="B198" s="35">
        <v>335.36924021958475</v>
      </c>
      <c r="C198" s="37">
        <v>199902</v>
      </c>
      <c r="D198" s="38"/>
    </row>
    <row r="199" spans="1:4">
      <c r="A199" s="34">
        <v>137712</v>
      </c>
      <c r="B199" s="35">
        <v>744.79275339434321</v>
      </c>
      <c r="C199" s="37">
        <v>199903</v>
      </c>
      <c r="D199" s="38"/>
    </row>
    <row r="200" spans="1:4">
      <c r="A200" s="34">
        <v>137801</v>
      </c>
      <c r="B200" s="35">
        <v>892.23304320061334</v>
      </c>
      <c r="C200" s="37">
        <v>199904</v>
      </c>
      <c r="D200" s="38"/>
    </row>
    <row r="201" spans="1:4">
      <c r="A201" s="34">
        <v>137802</v>
      </c>
      <c r="B201" s="35">
        <v>577.40808205905319</v>
      </c>
      <c r="C201" s="37">
        <v>199905</v>
      </c>
      <c r="D201" s="38"/>
    </row>
    <row r="202" spans="1:4">
      <c r="A202" s="34">
        <v>137803</v>
      </c>
      <c r="B202" s="35">
        <v>310.28206295207752</v>
      </c>
      <c r="C202" s="37">
        <v>199906</v>
      </c>
      <c r="D202" s="38"/>
    </row>
    <row r="203" spans="1:4">
      <c r="A203" s="34">
        <v>137804</v>
      </c>
      <c r="B203" s="35">
        <v>209.14674208845005</v>
      </c>
      <c r="C203" s="37">
        <v>199907</v>
      </c>
      <c r="D203" s="38"/>
    </row>
    <row r="204" spans="1:4">
      <c r="A204" s="34">
        <v>137805</v>
      </c>
      <c r="B204" s="35">
        <v>155.42230449527622</v>
      </c>
      <c r="C204" s="37">
        <v>199908</v>
      </c>
      <c r="D204" s="38"/>
    </row>
    <row r="205" spans="1:4">
      <c r="A205" s="34">
        <v>137806</v>
      </c>
      <c r="B205" s="35">
        <v>130.29347962109156</v>
      </c>
      <c r="C205" s="37">
        <v>199909</v>
      </c>
      <c r="D205" s="38"/>
    </row>
    <row r="206" spans="1:4">
      <c r="A206" s="34">
        <v>137807</v>
      </c>
      <c r="B206" s="35">
        <v>128.11421216519872</v>
      </c>
      <c r="C206" s="37">
        <v>199910</v>
      </c>
      <c r="D206" s="38"/>
    </row>
    <row r="207" spans="1:4">
      <c r="A207" s="34">
        <v>137808</v>
      </c>
      <c r="B207" s="35">
        <v>146.68121206464721</v>
      </c>
      <c r="C207" s="37">
        <v>199911</v>
      </c>
      <c r="D207" s="38"/>
    </row>
    <row r="208" spans="1:4">
      <c r="A208" s="34">
        <v>137809</v>
      </c>
      <c r="B208" s="35">
        <v>169.02015235090528</v>
      </c>
      <c r="C208" s="37">
        <v>199912</v>
      </c>
      <c r="D208" s="38"/>
    </row>
    <row r="209" spans="1:4">
      <c r="A209" s="34">
        <v>137810</v>
      </c>
      <c r="B209" s="35">
        <v>205.65128578832585</v>
      </c>
      <c r="C209" s="37">
        <v>200001</v>
      </c>
      <c r="D209" s="38"/>
    </row>
    <row r="210" spans="1:4">
      <c r="A210" s="34">
        <v>137811</v>
      </c>
      <c r="B210" s="35">
        <v>273.8475375990464</v>
      </c>
      <c r="C210" s="37">
        <v>200002</v>
      </c>
      <c r="D210" s="38"/>
    </row>
    <row r="211" spans="1:4">
      <c r="A211" s="34">
        <v>137812</v>
      </c>
      <c r="B211" s="35">
        <v>376.86051639764094</v>
      </c>
      <c r="C211" s="37">
        <v>200003</v>
      </c>
      <c r="D211" s="38"/>
    </row>
    <row r="212" spans="1:4">
      <c r="A212" s="34">
        <v>137901</v>
      </c>
      <c r="B212" s="35">
        <v>733.25809499612706</v>
      </c>
      <c r="C212" s="37">
        <v>200004</v>
      </c>
      <c r="D212" s="38"/>
    </row>
    <row r="213" spans="1:4">
      <c r="A213" s="34">
        <v>137902</v>
      </c>
      <c r="B213" s="35">
        <v>414.46921056640429</v>
      </c>
      <c r="C213" s="37">
        <v>200005</v>
      </c>
      <c r="D213" s="38"/>
    </row>
    <row r="214" spans="1:4">
      <c r="A214" s="34">
        <v>137903</v>
      </c>
      <c r="B214" s="35">
        <v>177.98993825011695</v>
      </c>
      <c r="C214" s="37">
        <v>200006</v>
      </c>
      <c r="D214" s="38"/>
    </row>
    <row r="215" spans="1:4">
      <c r="A215" s="34">
        <v>137904</v>
      </c>
      <c r="B215" s="35">
        <v>152.52566156681226</v>
      </c>
      <c r="C215" s="37">
        <v>200007</v>
      </c>
      <c r="D215" s="38"/>
    </row>
    <row r="216" spans="1:4">
      <c r="A216" s="34">
        <v>137905</v>
      </c>
      <c r="B216" s="35">
        <v>137.38206281099988</v>
      </c>
      <c r="C216" s="37">
        <v>200008</v>
      </c>
      <c r="D216" s="38"/>
    </row>
    <row r="217" spans="1:4">
      <c r="A217" s="34">
        <v>137906</v>
      </c>
      <c r="B217" s="35">
        <v>118.16173331983731</v>
      </c>
      <c r="C217" s="37">
        <v>200009</v>
      </c>
      <c r="D217" s="38"/>
    </row>
    <row r="218" spans="1:4">
      <c r="A218" s="34">
        <v>137907</v>
      </c>
      <c r="B218" s="35">
        <v>125.30330196137672</v>
      </c>
      <c r="C218" s="37">
        <v>200010</v>
      </c>
      <c r="D218" s="38"/>
    </row>
    <row r="219" spans="1:4">
      <c r="A219" s="34">
        <v>137908</v>
      </c>
      <c r="B219" s="35">
        <v>126.63074262624642</v>
      </c>
      <c r="C219" s="37">
        <v>200011</v>
      </c>
      <c r="D219" s="38"/>
    </row>
    <row r="220" spans="1:4">
      <c r="A220" s="34">
        <v>137909</v>
      </c>
      <c r="B220" s="35">
        <v>195.83113883770454</v>
      </c>
      <c r="C220" s="37">
        <v>200012</v>
      </c>
      <c r="D220" s="38"/>
    </row>
    <row r="221" spans="1:4">
      <c r="A221" s="34">
        <v>137910</v>
      </c>
      <c r="B221" s="35">
        <v>230.12443118682475</v>
      </c>
      <c r="C221" s="37">
        <v>200101</v>
      </c>
      <c r="D221" s="38"/>
    </row>
    <row r="222" spans="1:4">
      <c r="A222" s="34">
        <v>137911</v>
      </c>
      <c r="B222" s="35">
        <v>190.88799853132682</v>
      </c>
      <c r="C222" s="37">
        <v>200102</v>
      </c>
      <c r="D222" s="38"/>
    </row>
    <row r="223" spans="1:4">
      <c r="A223" s="34">
        <v>137912</v>
      </c>
      <c r="B223" s="35">
        <v>418.38200079219149</v>
      </c>
      <c r="C223" s="37">
        <v>200103</v>
      </c>
      <c r="D223" s="38"/>
    </row>
    <row r="224" spans="1:4">
      <c r="A224" s="34">
        <v>138001</v>
      </c>
      <c r="B224" s="35">
        <v>665.91663553997432</v>
      </c>
      <c r="C224" s="37">
        <v>200104</v>
      </c>
      <c r="D224" s="38"/>
    </row>
    <row r="225" spans="1:4">
      <c r="A225" s="34">
        <v>138002</v>
      </c>
      <c r="B225" s="35">
        <v>381.30608362742578</v>
      </c>
      <c r="C225" s="37">
        <v>200105</v>
      </c>
      <c r="D225" s="38"/>
    </row>
    <row r="226" spans="1:4">
      <c r="A226" s="34">
        <v>138003</v>
      </c>
      <c r="B226" s="35">
        <v>161.08164038715159</v>
      </c>
      <c r="C226" s="37">
        <v>200106</v>
      </c>
      <c r="D226" s="38"/>
    </row>
    <row r="227" spans="1:4">
      <c r="A227" s="34">
        <v>138004</v>
      </c>
      <c r="B227" s="35">
        <v>113.93325532032816</v>
      </c>
      <c r="C227" s="37">
        <v>200107</v>
      </c>
      <c r="D227" s="38"/>
    </row>
    <row r="228" spans="1:4">
      <c r="A228" s="34">
        <v>138005</v>
      </c>
      <c r="B228" s="35">
        <v>96.413266841554531</v>
      </c>
      <c r="C228" s="37">
        <v>200108</v>
      </c>
      <c r="D228" s="38"/>
    </row>
    <row r="229" spans="1:4">
      <c r="A229" s="34">
        <v>138006</v>
      </c>
      <c r="B229" s="35">
        <v>84.716674800234415</v>
      </c>
      <c r="C229" s="37">
        <v>200109</v>
      </c>
      <c r="D229" s="38"/>
    </row>
    <row r="230" spans="1:4">
      <c r="A230" s="34">
        <v>138007</v>
      </c>
      <c r="B230" s="35">
        <v>106.81044162800217</v>
      </c>
      <c r="C230" s="37">
        <v>200110</v>
      </c>
      <c r="D230" s="38"/>
    </row>
    <row r="231" spans="1:4">
      <c r="A231" s="34">
        <v>138008</v>
      </c>
      <c r="B231" s="35">
        <v>110.12298861480934</v>
      </c>
      <c r="C231" s="37">
        <v>200111</v>
      </c>
      <c r="D231" s="38"/>
    </row>
    <row r="232" spans="1:4">
      <c r="A232" s="34">
        <v>138009</v>
      </c>
      <c r="B232" s="35">
        <v>815.35371951326329</v>
      </c>
      <c r="C232" s="37">
        <v>200112</v>
      </c>
      <c r="D232" s="38"/>
    </row>
    <row r="233" spans="1:4">
      <c r="A233" s="34">
        <v>138010</v>
      </c>
      <c r="B233" s="35">
        <v>940.79667873543633</v>
      </c>
      <c r="C233" s="37">
        <v>200201</v>
      </c>
      <c r="D233" s="38"/>
    </row>
    <row r="234" spans="1:4">
      <c r="A234" s="34">
        <v>138011</v>
      </c>
      <c r="B234" s="35">
        <v>472.22932719494713</v>
      </c>
      <c r="C234" s="37">
        <v>200202</v>
      </c>
      <c r="D234" s="38"/>
    </row>
    <row r="235" spans="1:4">
      <c r="A235" s="34">
        <v>138012</v>
      </c>
      <c r="B235" s="35">
        <v>526.12023929997474</v>
      </c>
      <c r="C235" s="37">
        <v>200203</v>
      </c>
      <c r="D235" s="38"/>
    </row>
    <row r="236" spans="1:4">
      <c r="A236" s="34">
        <v>138101</v>
      </c>
      <c r="B236" s="35">
        <v>1447.7201416496919</v>
      </c>
      <c r="C236" s="37">
        <v>200204</v>
      </c>
      <c r="D236" s="38"/>
    </row>
    <row r="237" spans="1:4">
      <c r="A237" s="34">
        <v>138102</v>
      </c>
      <c r="B237" s="35">
        <v>1095.2576053357868</v>
      </c>
      <c r="C237" s="37">
        <v>200205</v>
      </c>
      <c r="D237" s="38"/>
    </row>
    <row r="238" spans="1:4">
      <c r="A238" s="34">
        <v>138103</v>
      </c>
      <c r="B238" s="35">
        <v>627.28019263962528</v>
      </c>
      <c r="C238" s="37">
        <v>200206</v>
      </c>
      <c r="D238" s="38"/>
    </row>
    <row r="239" spans="1:4">
      <c r="A239" s="34">
        <v>138104</v>
      </c>
      <c r="B239" s="35">
        <v>430.62791871622323</v>
      </c>
      <c r="C239" s="37">
        <v>200207</v>
      </c>
      <c r="D239" s="38"/>
    </row>
    <row r="240" spans="1:4">
      <c r="A240" s="34">
        <v>138105</v>
      </c>
      <c r="B240" s="35">
        <v>303.98212872163469</v>
      </c>
      <c r="C240" s="37">
        <v>200208</v>
      </c>
      <c r="D240" s="38"/>
    </row>
    <row r="241" spans="1:4">
      <c r="A241" s="34">
        <v>138106</v>
      </c>
      <c r="B241" s="35">
        <v>225.56677559935554</v>
      </c>
      <c r="C241" s="37">
        <v>200209</v>
      </c>
      <c r="D241" s="38"/>
    </row>
    <row r="242" spans="1:4">
      <c r="A242" s="34">
        <v>138107</v>
      </c>
      <c r="B242" s="35">
        <v>173.73260217979291</v>
      </c>
      <c r="C242" s="37">
        <v>200210</v>
      </c>
      <c r="D242" s="38"/>
    </row>
    <row r="243" spans="1:4">
      <c r="A243" s="34">
        <v>138108</v>
      </c>
      <c r="B243" s="35">
        <v>160.97711132269868</v>
      </c>
      <c r="C243" s="37">
        <v>200211</v>
      </c>
      <c r="D243" s="38"/>
    </row>
    <row r="244" spans="1:4">
      <c r="A244" s="34">
        <v>138109</v>
      </c>
      <c r="B244" s="35">
        <v>396.64894450224926</v>
      </c>
      <c r="C244" s="37">
        <v>200212</v>
      </c>
      <c r="D244" s="38"/>
    </row>
    <row r="245" spans="1:4">
      <c r="A245" s="34">
        <v>138110</v>
      </c>
      <c r="B245" s="35">
        <v>245.23941689466054</v>
      </c>
      <c r="C245" s="37">
        <v>200301</v>
      </c>
      <c r="D245" s="38"/>
    </row>
    <row r="246" spans="1:4">
      <c r="A246" s="34">
        <v>138111</v>
      </c>
      <c r="B246" s="35">
        <v>445.19588901283907</v>
      </c>
      <c r="C246" s="37">
        <v>200302</v>
      </c>
      <c r="D246" s="38"/>
    </row>
    <row r="247" spans="1:4">
      <c r="A247" s="34">
        <v>138112</v>
      </c>
      <c r="B247" s="35">
        <v>794.49981659849186</v>
      </c>
      <c r="C247" s="37">
        <v>200303</v>
      </c>
      <c r="D247" s="38"/>
    </row>
    <row r="248" spans="1:4">
      <c r="A248" s="34">
        <v>138201</v>
      </c>
      <c r="B248" s="35">
        <v>1277.414673296998</v>
      </c>
      <c r="C248" s="37">
        <v>200304</v>
      </c>
      <c r="D248" s="38"/>
    </row>
    <row r="249" spans="1:4">
      <c r="A249" s="34">
        <v>138202</v>
      </c>
      <c r="B249" s="35">
        <v>1202.9363812975407</v>
      </c>
      <c r="C249" s="37">
        <v>200305</v>
      </c>
      <c r="D249" s="38"/>
    </row>
    <row r="250" spans="1:4">
      <c r="A250" s="34">
        <v>138203</v>
      </c>
      <c r="B250" s="35">
        <v>583.0453571077785</v>
      </c>
      <c r="C250" s="37">
        <v>200306</v>
      </c>
      <c r="D250" s="38"/>
    </row>
    <row r="251" spans="1:4">
      <c r="A251" s="34">
        <v>138204</v>
      </c>
      <c r="B251" s="35">
        <v>420.48608283568592</v>
      </c>
      <c r="C251" s="37">
        <v>200307</v>
      </c>
      <c r="D251" s="38"/>
    </row>
    <row r="252" spans="1:4">
      <c r="A252" s="34">
        <v>138205</v>
      </c>
      <c r="B252" s="35">
        <v>278.38933548389946</v>
      </c>
      <c r="C252" s="37">
        <v>200308</v>
      </c>
      <c r="D252" s="38"/>
    </row>
    <row r="253" spans="1:4">
      <c r="A253" s="34">
        <v>138206</v>
      </c>
      <c r="B253" s="35">
        <v>195.65082044818939</v>
      </c>
      <c r="C253" s="37">
        <v>200309</v>
      </c>
      <c r="D253" s="38"/>
    </row>
    <row r="254" spans="1:4">
      <c r="A254" s="34">
        <v>138207</v>
      </c>
      <c r="B254" s="35">
        <v>159.49236798849313</v>
      </c>
      <c r="C254" s="37">
        <v>200310</v>
      </c>
      <c r="D254" s="38"/>
    </row>
    <row r="255" spans="1:4">
      <c r="A255" s="34">
        <v>138208</v>
      </c>
      <c r="B255" s="35">
        <v>150.1060317092508</v>
      </c>
      <c r="C255" s="37">
        <v>200311</v>
      </c>
      <c r="D255" s="38"/>
    </row>
    <row r="256" spans="1:4">
      <c r="A256" s="34">
        <v>138209</v>
      </c>
      <c r="B256" s="35">
        <v>227.75069517423708</v>
      </c>
      <c r="C256" s="37">
        <v>200312</v>
      </c>
      <c r="D256" s="38"/>
    </row>
    <row r="257" spans="1:4">
      <c r="A257" s="34">
        <v>138210</v>
      </c>
      <c r="B257" s="35">
        <v>648.27093508549274</v>
      </c>
      <c r="C257" s="37">
        <v>200401</v>
      </c>
      <c r="D257" s="38"/>
    </row>
    <row r="258" spans="1:4">
      <c r="A258" s="34">
        <v>138211</v>
      </c>
      <c r="B258" s="35">
        <v>569.90028915861876</v>
      </c>
      <c r="C258" s="37">
        <v>200402</v>
      </c>
      <c r="D258" s="38"/>
    </row>
    <row r="259" spans="1:4">
      <c r="A259" s="34">
        <v>138212</v>
      </c>
      <c r="B259" s="35">
        <v>670.0976891871203</v>
      </c>
      <c r="C259" s="37">
        <v>200403</v>
      </c>
      <c r="D259" s="38"/>
    </row>
    <row r="260" spans="1:4">
      <c r="A260" s="34">
        <v>138301</v>
      </c>
      <c r="B260" s="35">
        <v>1020.3915624307158</v>
      </c>
      <c r="C260" s="37">
        <v>200404</v>
      </c>
      <c r="D260" s="38"/>
    </row>
    <row r="261" spans="1:4">
      <c r="A261" s="34">
        <v>138302</v>
      </c>
      <c r="B261" s="35">
        <v>1065.0013610816777</v>
      </c>
      <c r="C261" s="37">
        <v>200405</v>
      </c>
      <c r="D261" s="38"/>
    </row>
    <row r="262" spans="1:4">
      <c r="A262" s="34">
        <v>138303</v>
      </c>
      <c r="B262" s="35">
        <v>482.67535476243734</v>
      </c>
      <c r="C262" s="37">
        <v>200406</v>
      </c>
      <c r="D262" s="38"/>
    </row>
    <row r="263" spans="1:4">
      <c r="A263" s="34">
        <v>138304</v>
      </c>
      <c r="B263" s="35">
        <v>357.10619381331264</v>
      </c>
      <c r="C263" s="37">
        <v>200407</v>
      </c>
      <c r="D263" s="38"/>
    </row>
    <row r="264" spans="1:4">
      <c r="A264" s="34">
        <v>138305</v>
      </c>
      <c r="B264" s="35">
        <v>256.09724179701891</v>
      </c>
      <c r="C264" s="37">
        <v>200408</v>
      </c>
      <c r="D264" s="38"/>
    </row>
    <row r="265" spans="1:4">
      <c r="A265" s="34">
        <v>138306</v>
      </c>
      <c r="B265" s="35">
        <v>202.76205162198846</v>
      </c>
      <c r="C265" s="37">
        <v>200409</v>
      </c>
      <c r="D265" s="38"/>
    </row>
    <row r="266" spans="1:4">
      <c r="A266" s="34">
        <v>138307</v>
      </c>
      <c r="B266" s="35">
        <v>164.38721392597947</v>
      </c>
      <c r="C266" s="37">
        <v>200410</v>
      </c>
      <c r="D266" s="38"/>
    </row>
    <row r="267" spans="1:4">
      <c r="A267" s="34">
        <v>138308</v>
      </c>
      <c r="B267" s="35">
        <v>159.28971179542916</v>
      </c>
      <c r="C267" s="37">
        <v>200411</v>
      </c>
      <c r="D267" s="38"/>
    </row>
    <row r="268" spans="1:4">
      <c r="A268" s="34">
        <v>138309</v>
      </c>
      <c r="B268" s="35">
        <v>345.10335970698219</v>
      </c>
      <c r="C268" s="37">
        <v>200412</v>
      </c>
      <c r="D268" s="38"/>
    </row>
    <row r="269" spans="1:4">
      <c r="A269" s="34">
        <v>138310</v>
      </c>
      <c r="B269" s="35">
        <v>299.65460336964196</v>
      </c>
      <c r="C269" s="37">
        <v>200501</v>
      </c>
      <c r="D269" s="38"/>
    </row>
    <row r="270" spans="1:4">
      <c r="A270" s="34">
        <v>138311</v>
      </c>
      <c r="B270" s="35">
        <v>364.07864951688725</v>
      </c>
      <c r="C270" s="37">
        <v>200502</v>
      </c>
      <c r="D270" s="38"/>
    </row>
    <row r="271" spans="1:4">
      <c r="A271" s="34">
        <v>138312</v>
      </c>
      <c r="B271" s="35">
        <v>1167.4758127886216</v>
      </c>
      <c r="C271" s="37">
        <v>200503</v>
      </c>
      <c r="D271" s="38"/>
    </row>
    <row r="272" spans="1:4">
      <c r="A272" s="34">
        <v>138401</v>
      </c>
      <c r="B272" s="35">
        <v>1103.5962381974628</v>
      </c>
      <c r="C272" s="37">
        <v>200504</v>
      </c>
      <c r="D272" s="38"/>
    </row>
    <row r="273" spans="1:4">
      <c r="A273" s="34">
        <v>138402</v>
      </c>
      <c r="B273" s="35">
        <v>827.34601548064711</v>
      </c>
      <c r="C273" s="37">
        <v>200505</v>
      </c>
      <c r="D273" s="38"/>
    </row>
    <row r="274" spans="1:4">
      <c r="A274" s="34">
        <v>138403</v>
      </c>
      <c r="B274" s="35">
        <v>518.88394255823391</v>
      </c>
      <c r="C274" s="37">
        <v>200506</v>
      </c>
      <c r="D274" s="38"/>
    </row>
    <row r="275" spans="1:4">
      <c r="A275" s="34">
        <v>138404</v>
      </c>
      <c r="B275" s="35">
        <v>418.46304678018782</v>
      </c>
      <c r="C275" s="37">
        <v>200507</v>
      </c>
      <c r="D275" s="38"/>
    </row>
    <row r="276" spans="1:4">
      <c r="A276" s="34">
        <v>138405</v>
      </c>
      <c r="B276" s="35">
        <v>292.06252960401139</v>
      </c>
      <c r="C276" s="37">
        <v>200508</v>
      </c>
      <c r="D276" s="38"/>
    </row>
    <row r="277" spans="1:4">
      <c r="A277" s="34">
        <v>138406</v>
      </c>
      <c r="B277" s="35">
        <v>199.45500546209308</v>
      </c>
      <c r="C277" s="37">
        <v>200509</v>
      </c>
      <c r="D277" s="38"/>
    </row>
    <row r="278" spans="1:4">
      <c r="A278" s="34">
        <v>138407</v>
      </c>
      <c r="B278" s="35">
        <v>174.30582123021122</v>
      </c>
      <c r="C278" s="37">
        <v>200510</v>
      </c>
      <c r="D278" s="38"/>
    </row>
    <row r="279" spans="1:4">
      <c r="A279" s="34">
        <v>138408</v>
      </c>
      <c r="B279" s="35">
        <v>188.37944073281415</v>
      </c>
      <c r="C279" s="37">
        <v>200511</v>
      </c>
      <c r="D279" s="38"/>
    </row>
    <row r="280" spans="1:4">
      <c r="A280" s="34">
        <v>138409</v>
      </c>
      <c r="B280" s="35">
        <v>203.99561396081347</v>
      </c>
      <c r="C280" s="37">
        <v>200512</v>
      </c>
      <c r="D280" s="38"/>
    </row>
    <row r="281" spans="1:4">
      <c r="A281" s="34">
        <v>138410</v>
      </c>
      <c r="B281" s="35">
        <v>518.19212386933089</v>
      </c>
      <c r="C281" s="37">
        <v>200601</v>
      </c>
      <c r="D281" s="38"/>
    </row>
    <row r="282" spans="1:4">
      <c r="A282" s="34">
        <v>138411</v>
      </c>
      <c r="B282" s="35">
        <v>1432.3067828759538</v>
      </c>
      <c r="C282" s="37">
        <v>200602</v>
      </c>
      <c r="D282" s="38"/>
    </row>
    <row r="283" spans="1:4">
      <c r="A283" s="34">
        <v>138412</v>
      </c>
      <c r="B283" s="35">
        <v>984.31696587445845</v>
      </c>
      <c r="C283" s="37">
        <v>200603</v>
      </c>
      <c r="D283" s="38"/>
    </row>
    <row r="284" spans="1:4">
      <c r="A284" s="34">
        <v>138501</v>
      </c>
      <c r="B284" s="35">
        <v>1378.3054800872815</v>
      </c>
      <c r="C284" s="37">
        <v>200604</v>
      </c>
      <c r="D284" s="38"/>
    </row>
    <row r="285" spans="1:4">
      <c r="A285" s="34">
        <v>138502</v>
      </c>
      <c r="B285" s="35">
        <v>1122.3464948884221</v>
      </c>
      <c r="C285" s="37">
        <v>200605</v>
      </c>
      <c r="D285" s="38"/>
    </row>
    <row r="286" spans="1:4">
      <c r="A286" s="34">
        <v>138503</v>
      </c>
      <c r="B286" s="35">
        <v>690.66265925220193</v>
      </c>
      <c r="C286" s="37">
        <v>200606</v>
      </c>
      <c r="D286" s="38"/>
    </row>
    <row r="287" spans="1:4">
      <c r="A287" s="34">
        <v>138504</v>
      </c>
      <c r="B287" s="35">
        <v>447.59229425102069</v>
      </c>
      <c r="C287" s="37">
        <v>200607</v>
      </c>
      <c r="D287" s="38"/>
    </row>
    <row r="288" spans="1:4">
      <c r="A288" s="34">
        <v>138505</v>
      </c>
      <c r="B288" s="35">
        <v>328.61680541361761</v>
      </c>
      <c r="C288" s="37">
        <v>200608</v>
      </c>
      <c r="D288" s="38"/>
    </row>
    <row r="289" spans="1:4">
      <c r="A289" s="34">
        <v>138506</v>
      </c>
      <c r="B289" s="35">
        <v>228.35744097354456</v>
      </c>
      <c r="C289" s="37">
        <v>200609</v>
      </c>
      <c r="D289" s="38"/>
    </row>
    <row r="290" spans="1:4">
      <c r="A290" s="34">
        <v>138507</v>
      </c>
      <c r="B290" s="35">
        <v>195.16254588653189</v>
      </c>
      <c r="C290" s="37">
        <v>200610</v>
      </c>
      <c r="D290" s="38"/>
    </row>
    <row r="291" spans="1:4">
      <c r="A291" s="34">
        <v>138508</v>
      </c>
      <c r="B291" s="35">
        <v>250.36636599925095</v>
      </c>
      <c r="C291" s="37">
        <v>200611</v>
      </c>
      <c r="D291" s="38"/>
    </row>
    <row r="292" spans="1:4">
      <c r="A292" s="34">
        <v>138509</v>
      </c>
      <c r="B292" s="35">
        <v>229.83862206216835</v>
      </c>
      <c r="C292" s="37">
        <v>200612</v>
      </c>
      <c r="D292" s="38"/>
    </row>
    <row r="293" spans="1:4">
      <c r="A293" s="34">
        <v>138510</v>
      </c>
      <c r="B293" s="35">
        <v>232.43957004426622</v>
      </c>
      <c r="C293" s="37">
        <v>200701</v>
      </c>
      <c r="D293" s="38"/>
    </row>
    <row r="294" spans="1:4">
      <c r="A294" s="34">
        <v>138511</v>
      </c>
      <c r="B294" s="35">
        <v>383.05203691306906</v>
      </c>
      <c r="C294" s="37">
        <v>200702</v>
      </c>
      <c r="D294" s="38"/>
    </row>
    <row r="295" spans="1:4">
      <c r="A295" s="34">
        <v>138512</v>
      </c>
      <c r="B295" s="35">
        <v>664.09938218399611</v>
      </c>
      <c r="C295" s="37">
        <v>200703</v>
      </c>
      <c r="D295" s="38"/>
    </row>
    <row r="296" spans="1:4">
      <c r="A296" s="34">
        <v>138601</v>
      </c>
      <c r="B296" s="35">
        <v>1503.0251178016397</v>
      </c>
      <c r="C296" s="37">
        <v>200704</v>
      </c>
      <c r="D296" s="38"/>
    </row>
    <row r="297" spans="1:4">
      <c r="A297" s="34">
        <v>138602</v>
      </c>
      <c r="B297" s="35">
        <v>1128.0433591029903</v>
      </c>
      <c r="C297" s="37">
        <v>200705</v>
      </c>
      <c r="D297" s="38"/>
    </row>
    <row r="298" spans="1:4">
      <c r="A298" s="34">
        <v>138603</v>
      </c>
      <c r="B298" s="35">
        <v>520.88489481450438</v>
      </c>
      <c r="C298" s="37">
        <v>200706</v>
      </c>
      <c r="D298" s="38"/>
    </row>
    <row r="299" spans="1:4">
      <c r="A299" s="34">
        <v>138604</v>
      </c>
      <c r="B299" s="35">
        <v>358.67370728259914</v>
      </c>
      <c r="C299" s="37">
        <v>200707</v>
      </c>
      <c r="D299" s="38"/>
    </row>
    <row r="300" spans="1:4">
      <c r="A300" s="34">
        <v>138605</v>
      </c>
      <c r="B300" s="35">
        <v>233.34994858654611</v>
      </c>
      <c r="C300" s="37">
        <v>200708</v>
      </c>
      <c r="D300" s="38"/>
    </row>
    <row r="301" spans="1:4">
      <c r="A301" s="34">
        <v>138606</v>
      </c>
      <c r="B301" s="35">
        <v>195.88062861044352</v>
      </c>
      <c r="C301" s="37">
        <v>200709</v>
      </c>
      <c r="D301" s="38"/>
    </row>
    <row r="302" spans="1:4">
      <c r="A302" s="34">
        <v>138607</v>
      </c>
      <c r="B302" s="35">
        <v>176.5902312124187</v>
      </c>
      <c r="C302" s="37">
        <v>200710</v>
      </c>
      <c r="D302" s="38"/>
    </row>
    <row r="303" spans="1:4">
      <c r="A303" s="34">
        <v>138608</v>
      </c>
      <c r="B303" s="35">
        <v>170.00226865342231</v>
      </c>
      <c r="C303" s="37">
        <v>200711</v>
      </c>
      <c r="D303" s="38"/>
    </row>
    <row r="304" spans="1:4">
      <c r="A304" s="34">
        <v>138609</v>
      </c>
      <c r="B304" s="35">
        <v>367.89758587165056</v>
      </c>
      <c r="C304" s="37">
        <v>200712</v>
      </c>
      <c r="D304" s="38"/>
    </row>
    <row r="305" spans="1:4">
      <c r="A305" s="34">
        <v>138610</v>
      </c>
      <c r="B305" s="35">
        <v>246.83082770754547</v>
      </c>
      <c r="C305" s="37">
        <v>200801</v>
      </c>
      <c r="D305" s="38"/>
    </row>
    <row r="306" spans="1:4">
      <c r="A306" s="34">
        <v>138611</v>
      </c>
      <c r="B306" s="35">
        <v>251.87374395091436</v>
      </c>
      <c r="C306" s="37">
        <v>200802</v>
      </c>
      <c r="D306" s="38"/>
    </row>
    <row r="307" spans="1:4">
      <c r="A307" s="34">
        <v>138612</v>
      </c>
      <c r="B307" s="35">
        <v>439.10149129542481</v>
      </c>
      <c r="C307" s="37">
        <v>200803</v>
      </c>
      <c r="D307" s="38"/>
    </row>
    <row r="308" spans="1:4">
      <c r="A308" s="34">
        <v>138701</v>
      </c>
      <c r="B308" s="35">
        <v>440.98616670003645</v>
      </c>
      <c r="C308" s="37">
        <v>200804</v>
      </c>
      <c r="D308" s="38"/>
    </row>
    <row r="309" spans="1:4">
      <c r="A309" s="34">
        <v>138702</v>
      </c>
      <c r="B309" s="35">
        <v>289.04348548790847</v>
      </c>
      <c r="C309" s="37">
        <v>200805</v>
      </c>
      <c r="D309" s="38"/>
    </row>
    <row r="310" spans="1:4">
      <c r="A310" s="34">
        <v>138703</v>
      </c>
      <c r="B310" s="35">
        <v>143.67226394135184</v>
      </c>
      <c r="C310" s="37">
        <v>200806</v>
      </c>
      <c r="D310" s="38"/>
    </row>
    <row r="311" spans="1:4">
      <c r="A311" s="34">
        <v>138704</v>
      </c>
      <c r="B311" s="35">
        <v>136.17763010469798</v>
      </c>
      <c r="C311" s="37">
        <v>200807</v>
      </c>
      <c r="D311" s="38"/>
    </row>
    <row r="312" spans="1:4">
      <c r="A312" s="34">
        <v>138705</v>
      </c>
      <c r="B312" s="35">
        <v>130.98989762566362</v>
      </c>
      <c r="C312" s="37">
        <v>200808</v>
      </c>
      <c r="D312" s="38"/>
    </row>
    <row r="313" spans="1:4">
      <c r="A313" s="34">
        <v>138706</v>
      </c>
      <c r="B313" s="35">
        <v>118.95465322044907</v>
      </c>
      <c r="C313" s="37">
        <v>200809</v>
      </c>
      <c r="D313" s="38"/>
    </row>
    <row r="314" spans="1:4">
      <c r="A314" s="34">
        <v>138707</v>
      </c>
      <c r="B314" s="35">
        <v>99.201285971721376</v>
      </c>
      <c r="C314" s="37">
        <v>200810</v>
      </c>
      <c r="D314" s="38"/>
    </row>
    <row r="315" spans="1:4">
      <c r="A315" s="34">
        <v>138708</v>
      </c>
      <c r="B315" s="35">
        <v>139.85400915816118</v>
      </c>
      <c r="C315" s="37">
        <v>200811</v>
      </c>
      <c r="D315" s="38"/>
    </row>
    <row r="316" spans="1:4">
      <c r="A316" s="34">
        <v>138709</v>
      </c>
      <c r="B316" s="35">
        <v>143.282006391664</v>
      </c>
      <c r="C316" s="37">
        <v>200812</v>
      </c>
      <c r="D316" s="38"/>
    </row>
    <row r="317" spans="1:4">
      <c r="A317" s="34">
        <v>138710</v>
      </c>
      <c r="B317" s="35">
        <v>167.0860417992466</v>
      </c>
      <c r="C317" s="37">
        <v>200901</v>
      </c>
      <c r="D317" s="38"/>
    </row>
    <row r="318" spans="1:4">
      <c r="A318" s="34">
        <v>138711</v>
      </c>
      <c r="B318" s="35">
        <v>249.27376991335368</v>
      </c>
      <c r="C318" s="37">
        <v>200902</v>
      </c>
      <c r="D318" s="38"/>
    </row>
    <row r="319" spans="1:4">
      <c r="A319" s="34">
        <v>138712</v>
      </c>
      <c r="B319" s="35">
        <v>382.89211370285454</v>
      </c>
      <c r="C319" s="37">
        <v>200903</v>
      </c>
      <c r="D319" s="38"/>
    </row>
    <row r="320" spans="1:4">
      <c r="A320" s="34">
        <v>138801</v>
      </c>
      <c r="B320" s="35">
        <v>462.38802237834312</v>
      </c>
      <c r="C320" s="37">
        <v>200904</v>
      </c>
      <c r="D320" s="38"/>
    </row>
    <row r="321" spans="1:4">
      <c r="A321" s="34">
        <v>138802</v>
      </c>
      <c r="B321" s="35">
        <v>628.99883273722048</v>
      </c>
      <c r="C321" s="37">
        <v>200905</v>
      </c>
      <c r="D321" s="38"/>
    </row>
    <row r="322" spans="1:4">
      <c r="A322" s="34">
        <v>138803</v>
      </c>
      <c r="B322" s="35">
        <v>262.12378986873898</v>
      </c>
      <c r="C322" s="37">
        <v>200906</v>
      </c>
      <c r="D322" s="38"/>
    </row>
    <row r="323" spans="1:4">
      <c r="A323" s="34">
        <v>138804</v>
      </c>
      <c r="B323" s="35">
        <v>184.39806181546621</v>
      </c>
      <c r="C323" s="37">
        <v>200907</v>
      </c>
      <c r="D323" s="38"/>
    </row>
    <row r="324" spans="1:4">
      <c r="A324" s="34">
        <v>138805</v>
      </c>
      <c r="B324" s="35">
        <v>128.40151341462007</v>
      </c>
      <c r="C324" s="37">
        <v>200908</v>
      </c>
      <c r="D324" s="38"/>
    </row>
    <row r="325" spans="1:4">
      <c r="A325" s="34">
        <v>138806</v>
      </c>
      <c r="B325" s="35">
        <v>106.14661705349803</v>
      </c>
      <c r="C325" s="37">
        <v>200909</v>
      </c>
      <c r="D325" s="38"/>
    </row>
    <row r="326" spans="1:4">
      <c r="A326" s="34">
        <v>138807</v>
      </c>
      <c r="B326" s="35">
        <v>100.32844861675321</v>
      </c>
      <c r="C326" s="37">
        <v>200910</v>
      </c>
      <c r="D326" s="38"/>
    </row>
    <row r="327" spans="1:4">
      <c r="A327" s="34">
        <v>138808</v>
      </c>
      <c r="B327" s="35">
        <v>144.6260698499502</v>
      </c>
      <c r="C327" s="37">
        <v>200911</v>
      </c>
      <c r="D327" s="38"/>
    </row>
    <row r="328" spans="1:4">
      <c r="A328" s="34">
        <v>138809</v>
      </c>
      <c r="B328" s="35">
        <v>303.69258536399076</v>
      </c>
      <c r="C328" s="37">
        <v>200912</v>
      </c>
      <c r="D328" s="38"/>
    </row>
    <row r="329" spans="1:4">
      <c r="A329" s="34">
        <v>138810</v>
      </c>
      <c r="B329" s="35">
        <v>184.84288570517845</v>
      </c>
      <c r="C329" s="37">
        <v>201001</v>
      </c>
      <c r="D329" s="38"/>
    </row>
    <row r="330" spans="1:4">
      <c r="A330" s="34">
        <v>138811</v>
      </c>
      <c r="B330" s="35">
        <v>379.59872613653135</v>
      </c>
      <c r="C330" s="37">
        <v>201002</v>
      </c>
      <c r="D330" s="38"/>
    </row>
    <row r="331" spans="1:4">
      <c r="A331" s="34">
        <v>138812</v>
      </c>
      <c r="B331" s="35">
        <v>584.58428866164945</v>
      </c>
      <c r="C331" s="37">
        <v>201003</v>
      </c>
      <c r="D331" s="38"/>
    </row>
    <row r="332" spans="1:4">
      <c r="A332" s="34">
        <v>138901</v>
      </c>
      <c r="B332" s="35">
        <v>728.9726180911648</v>
      </c>
      <c r="C332" s="37">
        <v>201004</v>
      </c>
      <c r="D332" s="38"/>
    </row>
    <row r="333" spans="1:4">
      <c r="A333" s="34">
        <v>138902</v>
      </c>
      <c r="B333" s="35">
        <v>642.38167394618256</v>
      </c>
      <c r="C333" s="37">
        <v>201005</v>
      </c>
      <c r="D333" s="38"/>
    </row>
    <row r="334" spans="1:4">
      <c r="A334" s="34">
        <v>138903</v>
      </c>
      <c r="B334" s="35">
        <v>332.38143344490516</v>
      </c>
      <c r="C334" s="37">
        <v>201006</v>
      </c>
      <c r="D334" s="38"/>
    </row>
    <row r="335" spans="1:4">
      <c r="A335" s="34">
        <v>138904</v>
      </c>
      <c r="B335" s="35">
        <v>259.93239264706585</v>
      </c>
      <c r="C335" s="37">
        <v>201007</v>
      </c>
      <c r="D335" s="38"/>
    </row>
    <row r="336" spans="1:4">
      <c r="A336" s="34">
        <v>138905</v>
      </c>
      <c r="B336" s="35">
        <v>174.26257963216722</v>
      </c>
      <c r="C336" s="37">
        <v>201008</v>
      </c>
      <c r="D336" s="38"/>
    </row>
    <row r="337" spans="1:4">
      <c r="A337" s="34">
        <v>138906</v>
      </c>
      <c r="B337" s="35">
        <v>136.45413834454828</v>
      </c>
      <c r="C337" s="37">
        <v>201009</v>
      </c>
      <c r="D337" s="38"/>
    </row>
    <row r="338" spans="1:4">
      <c r="A338" s="34">
        <v>138907</v>
      </c>
      <c r="B338" s="35">
        <v>123.44283906564928</v>
      </c>
      <c r="C338" s="37">
        <v>201010</v>
      </c>
      <c r="D338" s="38"/>
    </row>
    <row r="339" spans="1:4">
      <c r="A339" s="34">
        <v>138908</v>
      </c>
      <c r="B339" s="35">
        <v>97.274177745669107</v>
      </c>
      <c r="C339" s="37">
        <v>201011</v>
      </c>
      <c r="D339" s="38"/>
    </row>
    <row r="340" spans="1:4">
      <c r="A340" s="34">
        <v>138909</v>
      </c>
      <c r="B340" s="35">
        <v>106.30186553995428</v>
      </c>
      <c r="C340" s="37">
        <v>201012</v>
      </c>
      <c r="D340" s="38"/>
    </row>
    <row r="341" spans="1:4">
      <c r="A341" s="34">
        <v>138910</v>
      </c>
      <c r="B341" s="35">
        <v>135.49029328363264</v>
      </c>
      <c r="C341" s="37">
        <v>201101</v>
      </c>
      <c r="D341" s="38"/>
    </row>
    <row r="342" spans="1:4">
      <c r="A342" s="34">
        <v>138911</v>
      </c>
      <c r="B342" s="35">
        <v>172.6474674282961</v>
      </c>
      <c r="C342" s="37">
        <v>201102</v>
      </c>
      <c r="D342" s="38"/>
    </row>
    <row r="343" spans="1:4">
      <c r="A343" s="34">
        <v>138912</v>
      </c>
      <c r="B343" s="35">
        <v>684.60236876609508</v>
      </c>
      <c r="C343" s="37">
        <v>201103</v>
      </c>
      <c r="D343" s="38"/>
    </row>
    <row r="344" spans="1:4">
      <c r="A344" s="34">
        <v>139001</v>
      </c>
      <c r="B344" s="35">
        <v>794.98811010708323</v>
      </c>
      <c r="C344" s="37">
        <v>201104</v>
      </c>
      <c r="D344" s="38"/>
    </row>
    <row r="345" spans="1:4">
      <c r="A345" s="34">
        <v>139002</v>
      </c>
      <c r="B345" s="35">
        <v>590.79237466785469</v>
      </c>
      <c r="C345" s="37">
        <v>201105</v>
      </c>
      <c r="D345" s="38"/>
    </row>
    <row r="346" spans="1:4">
      <c r="A346" s="34">
        <v>139003</v>
      </c>
      <c r="B346" s="35">
        <v>286.30910806294469</v>
      </c>
      <c r="C346" s="37">
        <v>201106</v>
      </c>
      <c r="D346" s="38"/>
    </row>
    <row r="347" spans="1:4">
      <c r="A347" s="34">
        <v>139004</v>
      </c>
      <c r="B347" s="35">
        <v>201.13472067886212</v>
      </c>
      <c r="C347" s="37">
        <v>201107</v>
      </c>
      <c r="D347" s="38"/>
    </row>
    <row r="348" spans="1:4">
      <c r="A348" s="34">
        <v>139005</v>
      </c>
      <c r="B348" s="35">
        <v>131.52165646129114</v>
      </c>
      <c r="C348" s="37">
        <v>201108</v>
      </c>
      <c r="D348" s="38"/>
    </row>
    <row r="349" spans="1:4">
      <c r="A349" s="34">
        <v>139006</v>
      </c>
      <c r="B349" s="35">
        <v>106.6833414809247</v>
      </c>
      <c r="C349" s="37">
        <v>201109</v>
      </c>
      <c r="D349" s="38"/>
    </row>
    <row r="350" spans="1:4">
      <c r="A350" s="34">
        <v>139007</v>
      </c>
      <c r="B350" s="35">
        <v>107.01631391778915</v>
      </c>
      <c r="C350" s="37">
        <v>201110</v>
      </c>
      <c r="D350" s="38"/>
    </row>
    <row r="351" spans="1:4">
      <c r="A351" s="34">
        <v>139008</v>
      </c>
      <c r="B351" s="35">
        <v>169.0331290066901</v>
      </c>
      <c r="C351" s="37">
        <v>201111</v>
      </c>
      <c r="D351" s="38"/>
    </row>
    <row r="352" spans="1:4">
      <c r="A352" s="34">
        <v>139009</v>
      </c>
      <c r="B352" s="35">
        <v>304.35315155744127</v>
      </c>
      <c r="C352" s="37">
        <v>201112</v>
      </c>
      <c r="D352" s="38"/>
    </row>
    <row r="353" spans="1:4">
      <c r="A353" s="34">
        <v>139010</v>
      </c>
      <c r="B353" s="35">
        <v>175.70317089388914</v>
      </c>
      <c r="C353" s="37">
        <v>201201</v>
      </c>
      <c r="D353" s="38"/>
    </row>
    <row r="354" spans="1:4">
      <c r="A354" s="34">
        <v>139011</v>
      </c>
      <c r="B354" s="35">
        <v>244.00946553082659</v>
      </c>
      <c r="C354" s="37">
        <v>201202</v>
      </c>
      <c r="D354" s="38"/>
    </row>
    <row r="355" spans="1:4">
      <c r="A355" s="34">
        <v>139012</v>
      </c>
      <c r="B355" s="35">
        <v>353.31051092701364</v>
      </c>
      <c r="C355" s="37">
        <v>201203</v>
      </c>
      <c r="D355" s="38"/>
    </row>
    <row r="356" spans="1:4">
      <c r="A356" s="34">
        <v>139101</v>
      </c>
      <c r="B356" s="35">
        <v>692.19746051239053</v>
      </c>
      <c r="C356" s="37">
        <v>201204</v>
      </c>
      <c r="D356" s="38"/>
    </row>
    <row r="357" spans="1:4">
      <c r="A357" s="34">
        <v>139102</v>
      </c>
      <c r="B357" s="35">
        <v>471.39386778133826</v>
      </c>
      <c r="C357" s="37">
        <v>201205</v>
      </c>
      <c r="D357" s="38"/>
    </row>
    <row r="358" spans="1:4">
      <c r="A358" s="34">
        <v>139103</v>
      </c>
      <c r="B358" s="35">
        <v>202.69622167403702</v>
      </c>
      <c r="C358" s="37">
        <v>201206</v>
      </c>
      <c r="D358" s="38"/>
    </row>
    <row r="359" spans="1:4">
      <c r="A359" s="34">
        <v>139104</v>
      </c>
      <c r="B359" s="35">
        <v>159.91169014656865</v>
      </c>
      <c r="C359" s="37">
        <v>201207</v>
      </c>
      <c r="D359" s="38"/>
    </row>
    <row r="360" spans="1:4">
      <c r="A360" s="34">
        <v>139105</v>
      </c>
      <c r="B360" s="35">
        <v>110.89801003832901</v>
      </c>
      <c r="C360" s="37">
        <v>201208</v>
      </c>
      <c r="D360" s="38"/>
    </row>
    <row r="361" spans="1:4">
      <c r="A361" s="34">
        <v>139106</v>
      </c>
      <c r="B361" s="35">
        <v>98.149660926165893</v>
      </c>
      <c r="C361" s="37">
        <v>201209</v>
      </c>
      <c r="D361" s="38"/>
    </row>
    <row r="362" spans="1:4">
      <c r="A362" s="34">
        <v>139107</v>
      </c>
      <c r="B362" s="35">
        <v>107.02061644081343</v>
      </c>
      <c r="C362" s="37">
        <v>201210</v>
      </c>
      <c r="D362" s="38"/>
    </row>
    <row r="363" spans="1:4">
      <c r="A363" s="34">
        <v>139108</v>
      </c>
      <c r="B363" s="35">
        <v>107.82203998022561</v>
      </c>
      <c r="C363" s="37">
        <v>201211</v>
      </c>
      <c r="D363" s="38"/>
    </row>
    <row r="364" spans="1:4">
      <c r="A364" s="34">
        <v>139109</v>
      </c>
      <c r="B364" s="35">
        <v>225.66198134874875</v>
      </c>
      <c r="C364" s="37">
        <v>201212</v>
      </c>
      <c r="D364" s="38"/>
    </row>
    <row r="365" spans="1:4">
      <c r="A365" s="34">
        <v>139110</v>
      </c>
      <c r="B365" s="35">
        <v>415.46598263015619</v>
      </c>
      <c r="C365" s="37">
        <v>201301</v>
      </c>
      <c r="D365" s="38"/>
    </row>
    <row r="366" spans="1:4">
      <c r="A366" s="34">
        <v>139111</v>
      </c>
      <c r="B366" s="35">
        <v>336.53367168237594</v>
      </c>
      <c r="C366" s="37">
        <v>201302</v>
      </c>
      <c r="D366" s="38"/>
    </row>
    <row r="367" spans="1:4">
      <c r="A367" s="34">
        <v>139112</v>
      </c>
      <c r="B367" s="35">
        <v>588.24909141902606</v>
      </c>
      <c r="C367" s="37">
        <v>201303</v>
      </c>
      <c r="D367" s="38"/>
    </row>
    <row r="368" spans="1:4">
      <c r="A368" s="34">
        <v>139201</v>
      </c>
      <c r="B368" s="35">
        <v>678.63182421341162</v>
      </c>
      <c r="C368" s="37">
        <v>201304</v>
      </c>
      <c r="D368" s="38"/>
    </row>
    <row r="369" spans="1:4">
      <c r="A369" s="34">
        <v>139202</v>
      </c>
      <c r="B369" s="35">
        <v>444.58625187764801</v>
      </c>
      <c r="C369" s="37">
        <v>201305</v>
      </c>
      <c r="D369" s="38"/>
    </row>
    <row r="370" spans="1:4">
      <c r="A370" s="34">
        <v>139203</v>
      </c>
      <c r="B370" s="35">
        <v>255.59496681296321</v>
      </c>
      <c r="C370" s="37">
        <v>201306</v>
      </c>
      <c r="D370" s="38"/>
    </row>
    <row r="371" spans="1:4">
      <c r="A371" s="34">
        <v>139204</v>
      </c>
      <c r="B371" s="35">
        <v>223.19142408519403</v>
      </c>
      <c r="C371" s="37">
        <v>201307</v>
      </c>
      <c r="D371" s="38"/>
    </row>
    <row r="372" spans="1:4">
      <c r="A372" s="34">
        <v>139205</v>
      </c>
      <c r="B372" s="35">
        <v>142.93423544364779</v>
      </c>
      <c r="C372" s="37">
        <v>201308</v>
      </c>
      <c r="D372" s="38"/>
    </row>
    <row r="373" spans="1:4">
      <c r="A373" s="34">
        <v>139206</v>
      </c>
      <c r="B373" s="35">
        <v>117.21099388131751</v>
      </c>
      <c r="C373" s="37">
        <v>201309</v>
      </c>
      <c r="D373" s="38"/>
    </row>
    <row r="374" spans="1:4">
      <c r="A374" s="34">
        <v>139207</v>
      </c>
      <c r="B374" s="35">
        <v>115.82543086298097</v>
      </c>
      <c r="C374" s="37">
        <v>201310</v>
      </c>
      <c r="D374" s="38"/>
    </row>
    <row r="375" spans="1:4">
      <c r="A375" s="34">
        <v>139208</v>
      </c>
      <c r="B375" s="35">
        <v>100.44965402406412</v>
      </c>
      <c r="C375" s="37">
        <v>201311</v>
      </c>
      <c r="D375" s="38"/>
    </row>
    <row r="376" spans="1:4">
      <c r="A376" s="34">
        <v>139209</v>
      </c>
      <c r="B376" s="35">
        <v>207.41807197567809</v>
      </c>
      <c r="C376" s="37">
        <v>201312</v>
      </c>
      <c r="D376" s="38"/>
    </row>
    <row r="377" spans="1:4">
      <c r="A377" s="34">
        <v>139210</v>
      </c>
      <c r="B377" s="35">
        <v>170.54438630361531</v>
      </c>
      <c r="C377" s="37">
        <v>201401</v>
      </c>
      <c r="D377" s="38"/>
    </row>
    <row r="378" spans="1:4">
      <c r="A378" s="34">
        <v>139211</v>
      </c>
      <c r="B378" s="35">
        <v>210.37085476808411</v>
      </c>
      <c r="C378" s="37">
        <v>201402</v>
      </c>
      <c r="D378" s="38"/>
    </row>
    <row r="379" spans="1:4">
      <c r="A379" s="34">
        <v>139212</v>
      </c>
      <c r="B379" s="35">
        <v>446.67642797856115</v>
      </c>
      <c r="C379" s="37">
        <v>201403</v>
      </c>
      <c r="D379" s="38"/>
    </row>
    <row r="380" spans="1:4">
      <c r="A380" s="34">
        <v>139301</v>
      </c>
      <c r="B380" s="35">
        <v>770.56570451485095</v>
      </c>
      <c r="C380" s="37">
        <v>201404</v>
      </c>
      <c r="D380" s="38"/>
    </row>
    <row r="381" spans="1:4">
      <c r="A381" s="34">
        <v>139302</v>
      </c>
      <c r="B381" s="35">
        <v>439.59310725606974</v>
      </c>
      <c r="C381" s="37">
        <v>201405</v>
      </c>
      <c r="D381" s="38"/>
    </row>
    <row r="382" spans="1:4">
      <c r="A382" s="34">
        <v>139303</v>
      </c>
      <c r="B382" s="35">
        <v>301.89232500022524</v>
      </c>
      <c r="C382" s="37">
        <v>201406</v>
      </c>
      <c r="D382" s="38"/>
    </row>
    <row r="383" spans="1:4">
      <c r="A383" s="34">
        <v>139304</v>
      </c>
      <c r="B383" s="35">
        <v>211.02133208184014</v>
      </c>
      <c r="C383" s="37">
        <v>201407</v>
      </c>
      <c r="D383" s="38"/>
    </row>
    <row r="384" spans="1:4">
      <c r="A384" s="34">
        <v>139305</v>
      </c>
      <c r="B384" s="35">
        <v>145.5464738720832</v>
      </c>
      <c r="C384" s="37">
        <v>201408</v>
      </c>
      <c r="D384" s="38"/>
    </row>
    <row r="385" spans="1:9">
      <c r="A385" s="34">
        <v>139306</v>
      </c>
      <c r="B385" s="35">
        <v>130.21722365635216</v>
      </c>
      <c r="C385" s="37">
        <v>201409</v>
      </c>
      <c r="D385" s="38"/>
    </row>
    <row r="386" spans="1:9">
      <c r="A386" s="34">
        <v>139307</v>
      </c>
      <c r="B386" s="35">
        <v>113.38253900354053</v>
      </c>
      <c r="C386" s="37">
        <v>201410</v>
      </c>
      <c r="D386" s="38"/>
    </row>
    <row r="387" spans="1:9">
      <c r="A387" s="34">
        <v>139308</v>
      </c>
      <c r="B387" s="35">
        <v>143.05545187198837</v>
      </c>
      <c r="C387" s="37">
        <v>201411</v>
      </c>
      <c r="D387" s="38"/>
    </row>
    <row r="388" spans="1:9">
      <c r="A388" s="34">
        <v>139309</v>
      </c>
      <c r="B388" s="35">
        <v>200.03863644060635</v>
      </c>
      <c r="C388" s="37">
        <v>201412</v>
      </c>
      <c r="D388" s="38"/>
    </row>
    <row r="389" spans="1:9">
      <c r="A389" s="34">
        <v>139310</v>
      </c>
      <c r="B389" s="35">
        <v>144.6039796253516</v>
      </c>
      <c r="C389" s="37">
        <v>201501</v>
      </c>
      <c r="D389" s="38"/>
    </row>
    <row r="390" spans="1:9">
      <c r="A390" s="34">
        <v>139311</v>
      </c>
      <c r="B390" s="35">
        <v>228.77989080204088</v>
      </c>
      <c r="C390" s="37">
        <v>201502</v>
      </c>
      <c r="D390" s="38"/>
    </row>
    <row r="391" spans="1:9">
      <c r="A391" s="34">
        <v>139312</v>
      </c>
      <c r="B391" s="35">
        <v>359.22035682967601</v>
      </c>
      <c r="C391" s="37">
        <v>201503</v>
      </c>
      <c r="D391" s="38"/>
      <c r="I391">
        <f>33*12</f>
        <v>396</v>
      </c>
    </row>
    <row r="392" spans="1:9">
      <c r="A392" s="34">
        <v>139401</v>
      </c>
      <c r="B392" s="35">
        <v>964.43364752513412</v>
      </c>
      <c r="C392" s="37">
        <v>201504</v>
      </c>
      <c r="D392" s="38"/>
    </row>
    <row r="393" spans="1:9">
      <c r="A393" s="34">
        <v>139402</v>
      </c>
      <c r="B393" s="35">
        <v>514.61394892054579</v>
      </c>
      <c r="C393" s="37">
        <v>201505</v>
      </c>
      <c r="D393" s="38"/>
    </row>
    <row r="394" spans="1:9">
      <c r="A394" s="34">
        <v>139403</v>
      </c>
      <c r="B394" s="35">
        <v>275.99572116540202</v>
      </c>
      <c r="C394" s="37">
        <v>201506</v>
      </c>
      <c r="D394" s="38"/>
    </row>
    <row r="395" spans="1:9">
      <c r="A395" s="34">
        <v>139404</v>
      </c>
      <c r="B395" s="35">
        <v>161.26730682400606</v>
      </c>
      <c r="C395" s="37">
        <v>201507</v>
      </c>
      <c r="D395" s="38"/>
    </row>
    <row r="396" spans="1:9">
      <c r="A396" s="34">
        <v>139405</v>
      </c>
      <c r="B396" s="35">
        <v>137.03689038298592</v>
      </c>
      <c r="C396" s="37">
        <v>201508</v>
      </c>
      <c r="D396" s="38"/>
    </row>
    <row r="397" spans="1:9" ht="15.75" thickBot="1">
      <c r="A397" s="39">
        <v>139406</v>
      </c>
      <c r="B397" s="40">
        <v>119.56331445065979</v>
      </c>
      <c r="C397" s="41">
        <v>201509</v>
      </c>
      <c r="D397" s="42"/>
    </row>
  </sheetData>
  <conditionalFormatting sqref="B2:B13">
    <cfRule type="cellIs" dxfId="32" priority="33" operator="lessThan">
      <formula>0</formula>
    </cfRule>
  </conditionalFormatting>
  <conditionalFormatting sqref="B14:B25">
    <cfRule type="cellIs" dxfId="31" priority="32" operator="lessThan">
      <formula>0</formula>
    </cfRule>
  </conditionalFormatting>
  <conditionalFormatting sqref="B26:B37">
    <cfRule type="cellIs" dxfId="30" priority="31" operator="lessThan">
      <formula>0</formula>
    </cfRule>
  </conditionalFormatting>
  <conditionalFormatting sqref="B38:B49">
    <cfRule type="cellIs" dxfId="29" priority="30" operator="lessThan">
      <formula>0</formula>
    </cfRule>
  </conditionalFormatting>
  <conditionalFormatting sqref="B50:B61">
    <cfRule type="cellIs" dxfId="28" priority="29" operator="lessThan">
      <formula>0</formula>
    </cfRule>
  </conditionalFormatting>
  <conditionalFormatting sqref="B62:B73">
    <cfRule type="cellIs" dxfId="27" priority="28" operator="lessThan">
      <formula>0</formula>
    </cfRule>
  </conditionalFormatting>
  <conditionalFormatting sqref="B74:B85">
    <cfRule type="cellIs" dxfId="26" priority="27" operator="lessThan">
      <formula>0</formula>
    </cfRule>
  </conditionalFormatting>
  <conditionalFormatting sqref="B86:B97">
    <cfRule type="cellIs" dxfId="25" priority="26" operator="lessThan">
      <formula>0</formula>
    </cfRule>
  </conditionalFormatting>
  <conditionalFormatting sqref="B98:B109">
    <cfRule type="cellIs" dxfId="24" priority="25" operator="lessThan">
      <formula>0</formula>
    </cfRule>
  </conditionalFormatting>
  <conditionalFormatting sqref="B110:B121">
    <cfRule type="cellIs" dxfId="23" priority="24" operator="lessThan">
      <formula>0</formula>
    </cfRule>
  </conditionalFormatting>
  <conditionalFormatting sqref="B122:B133">
    <cfRule type="cellIs" dxfId="22" priority="23" operator="lessThan">
      <formula>0</formula>
    </cfRule>
  </conditionalFormatting>
  <conditionalFormatting sqref="B134:B145">
    <cfRule type="cellIs" dxfId="21" priority="22" operator="lessThan">
      <formula>0</formula>
    </cfRule>
  </conditionalFormatting>
  <conditionalFormatting sqref="B146:B157">
    <cfRule type="cellIs" dxfId="20" priority="21" operator="lessThan">
      <formula>0</formula>
    </cfRule>
  </conditionalFormatting>
  <conditionalFormatting sqref="B158:B169">
    <cfRule type="cellIs" dxfId="19" priority="20" operator="lessThan">
      <formula>0</formula>
    </cfRule>
  </conditionalFormatting>
  <conditionalFormatting sqref="B170:B181">
    <cfRule type="cellIs" dxfId="18" priority="19" operator="lessThan">
      <formula>0</formula>
    </cfRule>
  </conditionalFormatting>
  <conditionalFormatting sqref="B182:B193">
    <cfRule type="cellIs" dxfId="17" priority="18" operator="lessThan">
      <formula>0</formula>
    </cfRule>
  </conditionalFormatting>
  <conditionalFormatting sqref="B194:B205">
    <cfRule type="cellIs" dxfId="16" priority="17" operator="lessThan">
      <formula>0</formula>
    </cfRule>
  </conditionalFormatting>
  <conditionalFormatting sqref="B206:B217">
    <cfRule type="cellIs" dxfId="15" priority="16" operator="lessThan">
      <formula>0</formula>
    </cfRule>
  </conditionalFormatting>
  <conditionalFormatting sqref="B218:B229">
    <cfRule type="cellIs" dxfId="14" priority="15" operator="lessThan">
      <formula>0</formula>
    </cfRule>
  </conditionalFormatting>
  <conditionalFormatting sqref="B230:B241">
    <cfRule type="cellIs" dxfId="13" priority="14" operator="lessThan">
      <formula>0</formula>
    </cfRule>
  </conditionalFormatting>
  <conditionalFormatting sqref="B242:B253">
    <cfRule type="cellIs" dxfId="12" priority="13" operator="lessThan">
      <formula>0</formula>
    </cfRule>
  </conditionalFormatting>
  <conditionalFormatting sqref="B254:B265">
    <cfRule type="cellIs" dxfId="11" priority="12" operator="lessThan">
      <formula>0</formula>
    </cfRule>
  </conditionalFormatting>
  <conditionalFormatting sqref="B266:B277">
    <cfRule type="cellIs" dxfId="10" priority="11" operator="lessThan">
      <formula>0</formula>
    </cfRule>
  </conditionalFormatting>
  <conditionalFormatting sqref="B278:B289">
    <cfRule type="cellIs" dxfId="9" priority="10" operator="lessThan">
      <formula>0</formula>
    </cfRule>
  </conditionalFormatting>
  <conditionalFormatting sqref="B290:B301">
    <cfRule type="cellIs" dxfId="8" priority="9" operator="lessThan">
      <formula>0</formula>
    </cfRule>
  </conditionalFormatting>
  <conditionalFormatting sqref="B302:B313">
    <cfRule type="cellIs" dxfId="7" priority="8" operator="lessThan">
      <formula>0</formula>
    </cfRule>
  </conditionalFormatting>
  <conditionalFormatting sqref="B314:B325">
    <cfRule type="cellIs" dxfId="6" priority="7" operator="lessThan">
      <formula>0</formula>
    </cfRule>
  </conditionalFormatting>
  <conditionalFormatting sqref="B326:B337">
    <cfRule type="cellIs" dxfId="5" priority="6" operator="lessThan">
      <formula>0</formula>
    </cfRule>
  </conditionalFormatting>
  <conditionalFormatting sqref="B338:B349">
    <cfRule type="cellIs" dxfId="4" priority="5" operator="lessThan">
      <formula>0</formula>
    </cfRule>
  </conditionalFormatting>
  <conditionalFormatting sqref="B350:B361">
    <cfRule type="cellIs" dxfId="3" priority="4" operator="lessThan">
      <formula>0</formula>
    </cfRule>
  </conditionalFormatting>
  <conditionalFormatting sqref="B362:B373">
    <cfRule type="cellIs" dxfId="2" priority="3" operator="lessThan">
      <formula>0</formula>
    </cfRule>
  </conditionalFormatting>
  <conditionalFormatting sqref="B374:B385">
    <cfRule type="cellIs" dxfId="1" priority="2" operator="lessThan">
      <formula>0</formula>
    </cfRule>
  </conditionalFormatting>
  <conditionalFormatting sqref="B386:B39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میلادی و شمسی</vt:lpstr>
      <vt:lpstr>میلادی(وزنی)</vt:lpstr>
      <vt:lpstr>میلادی و شمسی(معادله خط)</vt:lpstr>
      <vt:lpstr>میلادی (معادله خط)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PASARGAD</dc:creator>
  <cp:lastModifiedBy>mahboob</cp:lastModifiedBy>
  <dcterms:created xsi:type="dcterms:W3CDTF">2020-02-03T10:32:10Z</dcterms:created>
  <dcterms:modified xsi:type="dcterms:W3CDTF">2020-02-07T13:44:19Z</dcterms:modified>
</cp:coreProperties>
</file>