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2BE01D27-7955-403B-B974-7E5873A6F49E}" xr6:coauthVersionLast="47" xr6:coauthVersionMax="47" xr10:uidLastSave="{00000000-0000-0000-0000-000000000000}"/>
  <bookViews>
    <workbookView xWindow="-120" yWindow="-120" windowWidth="38640" windowHeight="21120" xr2:uid="{451F81F5-017C-4CCC-AB41-4D16BFAE7ED9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 a="1"/>
  <c r="C56" i="1" s="1"/>
  <c r="D56" i="1" a="1"/>
  <c r="D56" i="1" s="1"/>
  <c r="B56" i="1" a="1"/>
  <c r="B56" i="1" s="1"/>
  <c r="C55" i="1"/>
  <c r="D55" i="1"/>
  <c r="B55" i="1"/>
  <c r="D26" i="1"/>
  <c r="D27" i="1"/>
  <c r="D28" i="1"/>
  <c r="D29" i="1"/>
  <c r="D25" i="1"/>
  <c r="G60" i="1"/>
  <c r="G59" i="1"/>
  <c r="B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<sst xmlns="http://schemas.openxmlformats.org/spreadsheetml/2006/main" count="77" uniqueCount="54">
  <si>
    <t>Highlight in red the 10 lowest orders</t>
  </si>
  <si>
    <t>ID</t>
  </si>
  <si>
    <t>Name</t>
  </si>
  <si>
    <t>Brand</t>
  </si>
  <si>
    <t>Units</t>
  </si>
  <si>
    <t>Bill</t>
  </si>
  <si>
    <t>Harely</t>
  </si>
  <si>
    <t>Nyla</t>
  </si>
  <si>
    <t>Ivan</t>
  </si>
  <si>
    <t>Jonah</t>
  </si>
  <si>
    <t>Jordan</t>
  </si>
  <si>
    <t>Kylee</t>
  </si>
  <si>
    <t>Nora</t>
  </si>
  <si>
    <t>Lucia</t>
  </si>
  <si>
    <t>Brandon</t>
  </si>
  <si>
    <t>Losue</t>
  </si>
  <si>
    <t>nike</t>
  </si>
  <si>
    <t>armani</t>
  </si>
  <si>
    <t>puma</t>
  </si>
  <si>
    <t>asics</t>
  </si>
  <si>
    <t>john</t>
  </si>
  <si>
    <t>Jane</t>
  </si>
  <si>
    <t>Fill orange area using formula that can be copied down to accept or reject a project based on minimum requirements</t>
  </si>
  <si>
    <t>Project</t>
  </si>
  <si>
    <t>Revenue Est.</t>
  </si>
  <si>
    <t>Profit Est.</t>
  </si>
  <si>
    <t>Decision</t>
  </si>
  <si>
    <t>A</t>
  </si>
  <si>
    <t>B</t>
  </si>
  <si>
    <t>C</t>
  </si>
  <si>
    <t>D</t>
  </si>
  <si>
    <t>E</t>
  </si>
  <si>
    <t>Min Requirements</t>
  </si>
  <si>
    <t>Revenue</t>
  </si>
  <si>
    <t>Profit</t>
  </si>
  <si>
    <t>Find the number of shirts we need to sell to reach 5000$ in profit</t>
  </si>
  <si>
    <t>Assumption</t>
  </si>
  <si>
    <t>Price per unit</t>
  </si>
  <si>
    <t>cost per unit</t>
  </si>
  <si>
    <t>Fixed Cost</t>
  </si>
  <si>
    <t>Profitability</t>
  </si>
  <si>
    <t>Units Sold</t>
  </si>
  <si>
    <t>Variable Cost</t>
  </si>
  <si>
    <t>Data -&gt; what-if analysis -&gt; Goal Seek</t>
  </si>
  <si>
    <t>Use 2 different formulas to find the revenue for france in each month</t>
  </si>
  <si>
    <t>Country</t>
  </si>
  <si>
    <t>Home -&gt; conditional formatting -&gt; top/bottom rules -&gt; bottom 10 items</t>
  </si>
  <si>
    <t>France</t>
  </si>
  <si>
    <t>Date</t>
  </si>
  <si>
    <t>Quantity</t>
  </si>
  <si>
    <t>Price</t>
  </si>
  <si>
    <t>Mexico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</si>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</sst>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8" formatCode="&quot;$&quot;#,##0.00"/>
    <numFmt numFmtId="170" formatCode="&quot;$&quot;#,##0"/>
    <numFmt numFmtId="172" formatCode="[$-409]mmm\-yy;@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8" fontId="0" fillId="0" borderId="0" xfId="0" applyNumberFormat="1"/>
    <xf numFmtId="170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Fill="1" applyBorder="1"/>
    <xf numFmtId="164" fontId="0" fillId="2" borderId="0" xfId="1" applyNumberFormat="1" applyFont="1" applyFill="1" applyBorder="1"/>
    <xf numFmtId="1" fontId="0" fillId="3" borderId="0" xfId="1" applyNumberFormat="1" applyFont="1" applyFill="1" applyBorder="1"/>
    <xf numFmtId="0" fontId="0" fillId="0" borderId="1" xfId="0" applyBorder="1"/>
    <xf numFmtId="0" fontId="0" fillId="0" borderId="0" xfId="0" applyFont="1" applyFill="1" applyBorder="1"/>
    <xf numFmtId="172" fontId="0" fillId="0" borderId="1" xfId="0" applyNumberFormat="1" applyBorder="1"/>
    <xf numFmtId="172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53E9-AB8C-46B1-BB58-C8BF21AC3AAB}">
  <dimension ref="A2:M69"/>
  <sheetViews>
    <sheetView tabSelected="1" topLeftCell="A35" workbookViewId="0">
      <selection activeCell="C74" sqref="C74"/>
    </sheetView>
  </sheetViews>
  <sheetFormatPr defaultRowHeight="18.75" x14ac:dyDescent="0.3"/>
  <cols>
    <col min="1" max="1" width="10" customWidth="1"/>
    <col min="2" max="2" width="12.09765625" bestFit="1" customWidth="1"/>
    <col min="3" max="3" width="11.09765625" bestFit="1" customWidth="1"/>
    <col min="5" max="5" width="9.8984375" bestFit="1" customWidth="1"/>
    <col min="8" max="8" width="15.3984375" bestFit="1" customWidth="1"/>
    <col min="9" max="9" width="12.09765625" bestFit="1" customWidth="1"/>
  </cols>
  <sheetData>
    <row r="2" spans="1:11" x14ac:dyDescent="0.3">
      <c r="A2" s="1" t="s">
        <v>0</v>
      </c>
      <c r="B2" s="1"/>
      <c r="C2" s="1"/>
      <c r="D2" s="1"/>
    </row>
    <row r="4" spans="1:11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11" x14ac:dyDescent="0.3">
      <c r="A5">
        <v>1295</v>
      </c>
      <c r="B5" t="s">
        <v>5</v>
      </c>
      <c r="C5" t="s">
        <v>16</v>
      </c>
      <c r="D5">
        <v>2500</v>
      </c>
    </row>
    <row r="6" spans="1:11" x14ac:dyDescent="0.3">
      <c r="A6">
        <v>1298</v>
      </c>
      <c r="B6" t="s">
        <v>6</v>
      </c>
      <c r="C6" t="s">
        <v>17</v>
      </c>
      <c r="D6">
        <v>100</v>
      </c>
    </row>
    <row r="7" spans="1:11" x14ac:dyDescent="0.3">
      <c r="A7">
        <v>1301</v>
      </c>
      <c r="B7" t="s">
        <v>7</v>
      </c>
      <c r="C7" t="s">
        <v>16</v>
      </c>
      <c r="D7">
        <v>6000</v>
      </c>
    </row>
    <row r="8" spans="1:11" x14ac:dyDescent="0.3">
      <c r="A8">
        <v>1302</v>
      </c>
      <c r="B8" t="s">
        <v>8</v>
      </c>
      <c r="C8" t="s">
        <v>16</v>
      </c>
      <c r="D8">
        <v>450</v>
      </c>
    </row>
    <row r="9" spans="1:11" x14ac:dyDescent="0.3">
      <c r="A9">
        <v>1304</v>
      </c>
      <c r="B9" t="s">
        <v>9</v>
      </c>
      <c r="C9" t="s">
        <v>18</v>
      </c>
      <c r="D9">
        <v>320</v>
      </c>
      <c r="F9" s="9" t="s">
        <v>46</v>
      </c>
      <c r="G9" s="9"/>
      <c r="H9" s="9"/>
      <c r="I9" s="9"/>
      <c r="J9" s="9"/>
      <c r="K9" s="9"/>
    </row>
    <row r="10" spans="1:11" x14ac:dyDescent="0.3">
      <c r="A10">
        <v>1307</v>
      </c>
      <c r="B10" t="s">
        <v>10</v>
      </c>
      <c r="C10" t="s">
        <v>19</v>
      </c>
      <c r="D10">
        <v>200</v>
      </c>
    </row>
    <row r="11" spans="1:11" x14ac:dyDescent="0.3">
      <c r="A11">
        <v>1310</v>
      </c>
      <c r="B11" t="s">
        <v>11</v>
      </c>
      <c r="C11" t="s">
        <v>19</v>
      </c>
      <c r="D11">
        <v>200</v>
      </c>
    </row>
    <row r="12" spans="1:11" x14ac:dyDescent="0.3">
      <c r="A12">
        <v>1313</v>
      </c>
      <c r="B12" t="s">
        <v>12</v>
      </c>
      <c r="C12" t="s">
        <v>18</v>
      </c>
      <c r="D12">
        <v>999</v>
      </c>
    </row>
    <row r="13" spans="1:11" x14ac:dyDescent="0.3">
      <c r="A13">
        <v>1316</v>
      </c>
      <c r="B13" t="s">
        <v>13</v>
      </c>
      <c r="C13" t="s">
        <v>17</v>
      </c>
      <c r="D13">
        <v>1000</v>
      </c>
    </row>
    <row r="14" spans="1:11" x14ac:dyDescent="0.3">
      <c r="A14">
        <v>1319</v>
      </c>
      <c r="B14" t="s">
        <v>14</v>
      </c>
      <c r="C14" t="s">
        <v>16</v>
      </c>
      <c r="D14">
        <v>600</v>
      </c>
    </row>
    <row r="15" spans="1:11" x14ac:dyDescent="0.3">
      <c r="A15">
        <v>1322</v>
      </c>
      <c r="B15" t="s">
        <v>15</v>
      </c>
      <c r="C15" t="s">
        <v>19</v>
      </c>
      <c r="D15">
        <v>850</v>
      </c>
    </row>
    <row r="16" spans="1:11" x14ac:dyDescent="0.3">
      <c r="A16">
        <v>1354</v>
      </c>
      <c r="B16" t="s">
        <v>20</v>
      </c>
      <c r="C16" t="s">
        <v>18</v>
      </c>
      <c r="D16">
        <v>1700</v>
      </c>
    </row>
    <row r="17" spans="1:11" x14ac:dyDescent="0.3">
      <c r="A17">
        <v>1390</v>
      </c>
      <c r="B17" t="s">
        <v>21</v>
      </c>
      <c r="C17" t="s">
        <v>16</v>
      </c>
      <c r="D17">
        <v>310</v>
      </c>
    </row>
    <row r="22" spans="1:11" x14ac:dyDescent="0.3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1:11" x14ac:dyDescent="0.3">
      <c r="A24" s="3" t="s">
        <v>23</v>
      </c>
      <c r="B24" s="3" t="s">
        <v>24</v>
      </c>
      <c r="C24" s="3" t="s">
        <v>25</v>
      </c>
      <c r="D24" s="3" t="s">
        <v>26</v>
      </c>
      <c r="H24" s="3" t="s">
        <v>32</v>
      </c>
      <c r="I24" s="3"/>
    </row>
    <row r="25" spans="1:11" x14ac:dyDescent="0.3">
      <c r="A25" t="s">
        <v>27</v>
      </c>
      <c r="B25" s="6">
        <v>550000</v>
      </c>
      <c r="C25" s="8">
        <v>11000</v>
      </c>
      <c r="D25" t="str">
        <f>IF(AND(B25&gt;$I$25,C25&gt;=$I$26),"yes","no")</f>
        <v>no</v>
      </c>
      <c r="H25" t="s">
        <v>33</v>
      </c>
      <c r="I25" s="6">
        <v>500000</v>
      </c>
    </row>
    <row r="26" spans="1:11" x14ac:dyDescent="0.3">
      <c r="A26" t="s">
        <v>28</v>
      </c>
      <c r="B26" s="6">
        <v>510000</v>
      </c>
      <c r="C26" s="8">
        <v>30000</v>
      </c>
      <c r="D26" t="str">
        <f t="shared" ref="D26:D29" si="0">IF(AND(B26&gt;$I$25,C26&gt;=$I$26),"yes","no")</f>
        <v>yes</v>
      </c>
      <c r="H26" t="s">
        <v>34</v>
      </c>
      <c r="I26" s="6">
        <v>25000</v>
      </c>
    </row>
    <row r="27" spans="1:11" x14ac:dyDescent="0.3">
      <c r="A27" t="s">
        <v>29</v>
      </c>
      <c r="B27" s="6">
        <v>295000</v>
      </c>
      <c r="C27" s="8">
        <v>45800</v>
      </c>
      <c r="D27" t="str">
        <f t="shared" si="0"/>
        <v>no</v>
      </c>
    </row>
    <row r="28" spans="1:11" x14ac:dyDescent="0.3">
      <c r="A28" t="s">
        <v>30</v>
      </c>
      <c r="B28" s="6">
        <v>780000</v>
      </c>
      <c r="C28" s="8">
        <v>50000</v>
      </c>
      <c r="D28" t="str">
        <f t="shared" si="0"/>
        <v>yes</v>
      </c>
    </row>
    <row r="29" spans="1:11" x14ac:dyDescent="0.3">
      <c r="A29" t="s">
        <v>31</v>
      </c>
      <c r="B29" s="6">
        <v>805000</v>
      </c>
      <c r="C29" s="8">
        <v>12500</v>
      </c>
      <c r="D29" t="str">
        <f t="shared" si="0"/>
        <v>no</v>
      </c>
    </row>
    <row r="31" spans="1:11" x14ac:dyDescent="0.3">
      <c r="B31" s="9" t="str">
        <f ca="1">_xlfn.FORMULATEXT(D25)</f>
        <v>=IF(AND(B25&gt;$I$25,C25&gt;=$I$26),"yes","no")</v>
      </c>
      <c r="C31" s="9"/>
      <c r="D31" s="9"/>
      <c r="E31" s="9"/>
    </row>
    <row r="36" spans="1:8" x14ac:dyDescent="0.3">
      <c r="A36" t="s">
        <v>35</v>
      </c>
    </row>
    <row r="38" spans="1:8" x14ac:dyDescent="0.3">
      <c r="A38" s="10" t="s">
        <v>36</v>
      </c>
      <c r="B38" s="10"/>
      <c r="C38" s="10"/>
    </row>
    <row r="39" spans="1:8" x14ac:dyDescent="0.3">
      <c r="A39" t="s">
        <v>37</v>
      </c>
      <c r="C39" s="5">
        <v>29.99</v>
      </c>
    </row>
    <row r="40" spans="1:8" x14ac:dyDescent="0.3">
      <c r="A40" t="s">
        <v>38</v>
      </c>
      <c r="C40" s="5">
        <v>8.5</v>
      </c>
    </row>
    <row r="41" spans="1:8" x14ac:dyDescent="0.3">
      <c r="A41" t="s">
        <v>39</v>
      </c>
      <c r="C41" s="5">
        <v>15000</v>
      </c>
    </row>
    <row r="43" spans="1:8" x14ac:dyDescent="0.3">
      <c r="A43" s="10" t="s">
        <v>40</v>
      </c>
      <c r="B43" s="10"/>
      <c r="C43" s="10"/>
    </row>
    <row r="44" spans="1:8" x14ac:dyDescent="0.3">
      <c r="A44" t="s">
        <v>41</v>
      </c>
      <c r="C44" s="13">
        <v>100</v>
      </c>
      <c r="E44" s="9" t="s">
        <v>43</v>
      </c>
      <c r="F44" s="9"/>
      <c r="G44" s="9"/>
      <c r="H44" s="9"/>
    </row>
    <row r="45" spans="1:8" x14ac:dyDescent="0.3">
      <c r="A45" t="s">
        <v>33</v>
      </c>
      <c r="C45" s="11">
        <v>2999</v>
      </c>
    </row>
    <row r="46" spans="1:8" x14ac:dyDescent="0.3">
      <c r="A46" t="s">
        <v>42</v>
      </c>
      <c r="C46" s="11">
        <v>850</v>
      </c>
    </row>
    <row r="47" spans="1:8" x14ac:dyDescent="0.3">
      <c r="A47" t="s">
        <v>39</v>
      </c>
      <c r="C47" s="11">
        <v>15000</v>
      </c>
    </row>
    <row r="48" spans="1:8" x14ac:dyDescent="0.3">
      <c r="A48" t="s">
        <v>34</v>
      </c>
      <c r="C48" s="12">
        <v>12851</v>
      </c>
    </row>
    <row r="52" spans="1:13" x14ac:dyDescent="0.3">
      <c r="A52" s="1" t="s">
        <v>44</v>
      </c>
      <c r="B52" s="1"/>
      <c r="C52" s="1"/>
      <c r="D52" s="1"/>
      <c r="E52" s="1"/>
      <c r="F52" s="1"/>
    </row>
    <row r="54" spans="1:13" x14ac:dyDescent="0.3">
      <c r="A54" s="14" t="s">
        <v>45</v>
      </c>
      <c r="B54" s="16">
        <v>43853</v>
      </c>
      <c r="C54" s="16">
        <v>43885</v>
      </c>
      <c r="D54" s="16">
        <v>43915</v>
      </c>
    </row>
    <row r="55" spans="1:13" x14ac:dyDescent="0.3">
      <c r="A55" s="2" t="s">
        <v>47</v>
      </c>
      <c r="B55">
        <f>SUMIFS($E$59:$E$69,$A$59:$A$69,$A$55,$B$59:$B$69,B54)</f>
        <v>33403</v>
      </c>
      <c r="C55">
        <f t="shared" ref="C55:D55" si="1">SUMIFS($E$59:$E$69,$A$59:$A$69,$A$55,$B$59:$B$69,C54)</f>
        <v>22686</v>
      </c>
      <c r="D55">
        <f t="shared" si="1"/>
        <v>17596</v>
      </c>
    </row>
    <row r="56" spans="1:13" x14ac:dyDescent="0.3">
      <c r="A56" s="2" t="s">
        <v>47</v>
      </c>
      <c r="B56" cm="1">
        <f t="array" ref="B56">_xlfn.XLOOKUP($A$56&amp;B54,$A$59:$A$69&amp;$B$59:$B$69,$E$59:$E$69)</f>
        <v>33403</v>
      </c>
      <c r="C56" cm="1">
        <f t="array" ref="C56">_xlfn.XLOOKUP($A$56&amp;C54,$A$59:$A$69&amp;$B$59:$B$69,$E$59:$E$69)</f>
        <v>22686</v>
      </c>
      <c r="D56" cm="1">
        <f t="array" ref="D56">_xlfn.XLOOKUP($A$56&amp;D54,$A$59:$A$69&amp;$B$59:$B$69,$E$59:$E$69)</f>
        <v>17596</v>
      </c>
    </row>
    <row r="58" spans="1:13" x14ac:dyDescent="0.3">
      <c r="A58" s="3" t="s">
        <v>45</v>
      </c>
      <c r="B58" s="3" t="s">
        <v>48</v>
      </c>
      <c r="C58" s="3" t="s">
        <v>49</v>
      </c>
      <c r="D58" s="3" t="s">
        <v>50</v>
      </c>
      <c r="E58" s="3" t="s">
        <v>33</v>
      </c>
    </row>
    <row r="59" spans="1:13" x14ac:dyDescent="0.3">
      <c r="A59" s="15" t="s">
        <v>51</v>
      </c>
      <c r="B59" s="17">
        <v>43853</v>
      </c>
      <c r="C59">
        <v>2463</v>
      </c>
      <c r="D59" s="4">
        <v>12.99</v>
      </c>
      <c r="E59" s="8">
        <v>32000</v>
      </c>
      <c r="G59" s="9" t="str">
        <f ca="1">_xlfn.FORMULATEXT(B55)</f>
        <v>=SUMIFS($E$59:$E$69,$A$59:$A$69,$A$55,$B$59:$B$69,B54)</v>
      </c>
      <c r="H59" s="9"/>
      <c r="I59" s="9"/>
      <c r="J59" s="9"/>
      <c r="K59" s="9"/>
      <c r="L59" s="9"/>
      <c r="M59" s="9"/>
    </row>
    <row r="60" spans="1:13" x14ac:dyDescent="0.3">
      <c r="A60" s="15" t="s">
        <v>52</v>
      </c>
      <c r="B60" s="17">
        <v>43853</v>
      </c>
      <c r="C60">
        <v>705</v>
      </c>
      <c r="D60" s="4">
        <v>24.95</v>
      </c>
      <c r="E60" s="8">
        <v>17596</v>
      </c>
      <c r="G60" s="9" t="str">
        <f ca="1">_xlfn.FORMULATEXT(B56)</f>
        <v>=XLOOKUP($A$56&amp;B54,$A$59:$A$69&amp;$B$59:$B$69,$E$59:$E$69)</v>
      </c>
      <c r="H60" s="9"/>
      <c r="I60" s="9"/>
      <c r="J60" s="9"/>
      <c r="K60" s="9"/>
      <c r="L60" s="9"/>
      <c r="M60" s="9"/>
    </row>
    <row r="61" spans="1:13" x14ac:dyDescent="0.3">
      <c r="A61" s="15" t="s">
        <v>53</v>
      </c>
      <c r="B61" s="17">
        <v>43853</v>
      </c>
      <c r="C61">
        <v>622</v>
      </c>
      <c r="D61" s="4">
        <v>24.95</v>
      </c>
      <c r="E61" s="8">
        <v>15522</v>
      </c>
    </row>
    <row r="62" spans="1:13" x14ac:dyDescent="0.3">
      <c r="A62" s="15" t="s">
        <v>47</v>
      </c>
      <c r="B62" s="17">
        <v>43853</v>
      </c>
      <c r="C62">
        <v>1647</v>
      </c>
      <c r="D62" s="4">
        <v>19.95</v>
      </c>
      <c r="E62" s="8">
        <v>33403</v>
      </c>
    </row>
    <row r="63" spans="1:13" x14ac:dyDescent="0.3">
      <c r="A63" s="15" t="s">
        <v>51</v>
      </c>
      <c r="B63" s="17">
        <v>43885</v>
      </c>
      <c r="C63">
        <v>1786</v>
      </c>
      <c r="D63" s="4">
        <v>19.95</v>
      </c>
      <c r="E63" s="8">
        <v>35640</v>
      </c>
    </row>
    <row r="64" spans="1:13" x14ac:dyDescent="0.3">
      <c r="A64" s="15" t="s">
        <v>52</v>
      </c>
      <c r="B64" s="17">
        <v>43885</v>
      </c>
      <c r="C64">
        <v>1017</v>
      </c>
      <c r="D64" s="4">
        <v>19.95</v>
      </c>
      <c r="E64" s="8">
        <v>20298</v>
      </c>
    </row>
    <row r="65" spans="1:5" x14ac:dyDescent="0.3">
      <c r="A65" s="15" t="s">
        <v>53</v>
      </c>
      <c r="B65" s="17">
        <v>43885</v>
      </c>
      <c r="C65">
        <v>1197</v>
      </c>
      <c r="D65" s="4">
        <v>19.95</v>
      </c>
      <c r="E65" s="8">
        <v>23880</v>
      </c>
    </row>
    <row r="66" spans="1:5" x14ac:dyDescent="0.3">
      <c r="A66" s="15" t="s">
        <v>47</v>
      </c>
      <c r="B66" s="17">
        <v>43885</v>
      </c>
      <c r="C66">
        <v>1020</v>
      </c>
      <c r="D66" s="4">
        <v>22.25</v>
      </c>
      <c r="E66" s="8">
        <v>22686</v>
      </c>
    </row>
    <row r="67" spans="1:5" x14ac:dyDescent="0.3">
      <c r="A67" s="15" t="s">
        <v>52</v>
      </c>
      <c r="B67" s="17">
        <v>43915</v>
      </c>
      <c r="C67">
        <v>700</v>
      </c>
      <c r="D67" s="7">
        <v>24.95</v>
      </c>
      <c r="E67" s="8">
        <v>35640</v>
      </c>
    </row>
    <row r="68" spans="1:5" x14ac:dyDescent="0.3">
      <c r="A68" s="15" t="s">
        <v>53</v>
      </c>
      <c r="B68" s="17">
        <v>43915</v>
      </c>
      <c r="C68">
        <v>400</v>
      </c>
      <c r="D68" s="7">
        <v>22.25</v>
      </c>
      <c r="E68" s="8">
        <v>23880</v>
      </c>
    </row>
    <row r="69" spans="1:5" x14ac:dyDescent="0.3">
      <c r="A69" s="15" t="s">
        <v>47</v>
      </c>
      <c r="B69" s="17">
        <v>43915</v>
      </c>
      <c r="C69">
        <v>941</v>
      </c>
      <c r="D69" s="7">
        <v>19.95</v>
      </c>
      <c r="E69" s="8">
        <v>17596</v>
      </c>
    </row>
  </sheetData>
  <mergeCells count="10">
    <mergeCell ref="A52:F52"/>
    <mergeCell ref="F9:K9"/>
    <mergeCell ref="G59:M59"/>
    <mergeCell ref="G60:M60"/>
    <mergeCell ref="A2:D2"/>
    <mergeCell ref="A22:K22"/>
    <mergeCell ref="B31:E31"/>
    <mergeCell ref="A38:C38"/>
    <mergeCell ref="A43:C43"/>
    <mergeCell ref="E44:H44"/>
  </mergeCells>
  <conditionalFormatting sqref="D5:D17">
    <cfRule type="top10" dxfId="2" priority="3" percent="1" bottom="1" rank="10"/>
    <cfRule type="top10" dxfId="1" priority="2" bottom="1" rank="10"/>
  </conditionalFormatting>
  <conditionalFormatting sqref="A5:D17">
    <cfRule type="top10" dxfId="0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G</dc:creator>
  <cp:lastModifiedBy>Babak G</cp:lastModifiedBy>
  <dcterms:created xsi:type="dcterms:W3CDTF">2025-08-13T19:47:52Z</dcterms:created>
  <dcterms:modified xsi:type="dcterms:W3CDTF">2025-08-14T02:01:56Z</dcterms:modified>
</cp:coreProperties>
</file>