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"/>
    </mc:Choice>
  </mc:AlternateContent>
  <bookViews>
    <workbookView xWindow="0" yWindow="0" windowWidth="28800" windowHeight="123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4" i="1" l="1"/>
  <c r="L4" i="1" s="1"/>
  <c r="S19" i="1" s="1"/>
  <c r="I5" i="1"/>
  <c r="I6" i="1"/>
  <c r="I7" i="1"/>
  <c r="I3" i="1"/>
  <c r="W51" i="1" l="1"/>
  <c r="W50" i="1"/>
  <c r="W49" i="1"/>
  <c r="S24" i="1"/>
  <c r="S18" i="1"/>
  <c r="L7" i="1" l="1"/>
  <c r="S22" i="1" s="1"/>
  <c r="J49" i="1" l="1"/>
  <c r="J51" i="1"/>
  <c r="J50" i="1"/>
  <c r="J52" i="1" l="1"/>
  <c r="J48" i="1"/>
  <c r="L6" i="1" l="1"/>
  <c r="S21" i="1" s="1"/>
  <c r="L5" i="1"/>
  <c r="S20" i="1" s="1"/>
  <c r="L2" i="1" l="1"/>
  <c r="L8" i="1" l="1"/>
  <c r="S23" i="1" s="1"/>
</calcChain>
</file>

<file path=xl/sharedStrings.xml><?xml version="1.0" encoding="utf-8"?>
<sst xmlns="http://schemas.openxmlformats.org/spreadsheetml/2006/main" count="50" uniqueCount="24">
  <si>
    <t>d</t>
  </si>
  <si>
    <t>Y2O3</t>
  </si>
  <si>
    <t>Sc12</t>
  </si>
  <si>
    <t>Sc25</t>
  </si>
  <si>
    <t>Sc50</t>
  </si>
  <si>
    <t>Sc2O3</t>
  </si>
  <si>
    <t>YAG</t>
  </si>
  <si>
    <t>Lu33</t>
  </si>
  <si>
    <t>Lu50</t>
  </si>
  <si>
    <t>Lu67</t>
  </si>
  <si>
    <t>LuAG</t>
  </si>
  <si>
    <t>TmY2O3</t>
  </si>
  <si>
    <t>TmSc2O3</t>
  </si>
  <si>
    <t>0.05</t>
  </si>
  <si>
    <t>0.12</t>
  </si>
  <si>
    <t>0.25</t>
  </si>
  <si>
    <t>0.5</t>
  </si>
  <si>
    <t>0.95</t>
  </si>
  <si>
    <t>compound</t>
  </si>
  <si>
    <t>side</t>
  </si>
  <si>
    <t>sigma</t>
  </si>
  <si>
    <t>Tm2O3</t>
  </si>
  <si>
    <t>normalized 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</si>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</sst>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082981189851268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4.0020827170000004</c:v>
                </c:pt>
                <c:pt idx="2">
                  <c:v>5.5149438159999997</c:v>
                </c:pt>
                <c:pt idx="3">
                  <c:v>9.8051767719999994</c:v>
                </c:pt>
                <c:pt idx="4">
                  <c:v>16.49602187</c:v>
                </c:pt>
                <c:pt idx="5">
                  <c:v>26.836065569999999</c:v>
                </c:pt>
                <c:pt idx="6">
                  <c:v>28.387211099999998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5-4E6F-B9FE-4D03CAC4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43039"/>
        <c:axId val="934246783"/>
      </c:scatterChart>
      <c:valAx>
        <c:axId val="9342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246783"/>
        <c:crosses val="autoZero"/>
        <c:crossBetween val="midCat"/>
      </c:valAx>
      <c:valAx>
        <c:axId val="9342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2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89895013123358E-2"/>
                  <c:y val="-0.55994094488188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Foglio1!$G$2:$G$8</c:f>
              <c:numCache>
                <c:formatCode>General</c:formatCode>
                <c:ptCount val="7"/>
                <c:pt idx="0">
                  <c:v>28.387211099999998</c:v>
                </c:pt>
                <c:pt idx="1">
                  <c:v>26.24353</c:v>
                </c:pt>
                <c:pt idx="2">
                  <c:v>24.562377569999999</c:v>
                </c:pt>
                <c:pt idx="3">
                  <c:v>22.325591859999999</c:v>
                </c:pt>
                <c:pt idx="4">
                  <c:v>15.490419620000001</c:v>
                </c:pt>
                <c:pt idx="5">
                  <c:v>4.8360655699999997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FCD-A934-8178721F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94159"/>
        <c:axId val="1416393327"/>
      </c:scatterChart>
      <c:valAx>
        <c:axId val="14163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393327"/>
        <c:crosses val="autoZero"/>
        <c:crossBetween val="midCat"/>
      </c:valAx>
      <c:valAx>
        <c:axId val="14163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3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Foglio1!$B$48:$B$52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Foglio1!$C$48:$C$52</c:f>
              <c:numCache>
                <c:formatCode>General</c:formatCode>
                <c:ptCount val="5"/>
                <c:pt idx="0">
                  <c:v>0</c:v>
                </c:pt>
                <c:pt idx="1">
                  <c:v>2.9540915578103442</c:v>
                </c:pt>
                <c:pt idx="2">
                  <c:v>4.1283294575692429</c:v>
                </c:pt>
                <c:pt idx="3">
                  <c:v>5.1038482173979576</c:v>
                </c:pt>
                <c:pt idx="4">
                  <c:v>7.4631770786461455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4-4ED7-B6F9-A5FE76CE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43456"/>
        <c:axId val="1164644704"/>
      </c:scatterChart>
      <c:valAx>
        <c:axId val="1164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644704"/>
        <c:crosses val="autoZero"/>
        <c:crossBetween val="midCat"/>
      </c:valAx>
      <c:valAx>
        <c:axId val="1164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Foglio1!$E$48:$E$52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Foglio1!$F$48:$F$52</c:f>
              <c:numCache>
                <c:formatCode>General</c:formatCode>
                <c:ptCount val="5"/>
                <c:pt idx="0">
                  <c:v>7.4631770786461455</c:v>
                </c:pt>
                <c:pt idx="1">
                  <c:v>4.8545237205258118</c:v>
                </c:pt>
                <c:pt idx="2">
                  <c:v>4.09226538272185</c:v>
                </c:pt>
                <c:pt idx="3">
                  <c:v>2.9234235507272315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3-406B-9558-001CFFAF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8928"/>
        <c:axId val="1243203520"/>
      </c:scatterChart>
      <c:valAx>
        <c:axId val="12432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3520"/>
        <c:crosses val="autoZero"/>
        <c:crossBetween val="midCat"/>
      </c:valAx>
      <c:valAx>
        <c:axId val="1243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45166229221347"/>
                  <c:y val="-0.6578656313794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Foglio1!$I$48:$I$52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Foglio1!$J$48:$J$52</c:f>
              <c:numCache>
                <c:formatCode>General</c:formatCode>
                <c:ptCount val="5"/>
                <c:pt idx="0">
                  <c:v>0</c:v>
                </c:pt>
                <c:pt idx="1">
                  <c:v>3.786912666011109</c:v>
                </c:pt>
                <c:pt idx="2">
                  <c:v>4.1102578663243845</c:v>
                </c:pt>
                <c:pt idx="3">
                  <c:v>3.8627334981950785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D-4BF4-B872-840DD004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6432"/>
        <c:axId val="1243202272"/>
      </c:scatterChart>
      <c:valAx>
        <c:axId val="12432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2272"/>
        <c:crosses val="autoZero"/>
        <c:crossBetween val="midCat"/>
      </c:valAx>
      <c:valAx>
        <c:axId val="1243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34656605424322"/>
                  <c:y val="-0.58159886264216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Foglio1!$L$2:$L$8</c:f>
              <c:numCache>
                <c:formatCode>General</c:formatCode>
                <c:ptCount val="7"/>
                <c:pt idx="0">
                  <c:v>0</c:v>
                </c:pt>
                <c:pt idx="1">
                  <c:v>10.248354884861815</c:v>
                </c:pt>
                <c:pt idx="2">
                  <c:v>11.638734135889889</c:v>
                </c:pt>
                <c:pt idx="3">
                  <c:v>14.79548494395585</c:v>
                </c:pt>
                <c:pt idx="4">
                  <c:v>15.98531516195402</c:v>
                </c:pt>
                <c:pt idx="5">
                  <c:v>11.392145221043288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F-419C-9F93-95006052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86432"/>
        <c:axId val="1278395168"/>
      </c:scatterChart>
      <c:valAx>
        <c:axId val="12783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8395168"/>
        <c:crosses val="autoZero"/>
        <c:crossBetween val="midCat"/>
      </c:valAx>
      <c:valAx>
        <c:axId val="1278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83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7</xdr:col>
      <xdr:colOff>304800</xdr:colOff>
      <xdr:row>24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10</xdr:row>
      <xdr:rowOff>38100</xdr:rowOff>
    </xdr:from>
    <xdr:to>
      <xdr:col>13</xdr:col>
      <xdr:colOff>476250</xdr:colOff>
      <xdr:row>24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161925</xdr:rowOff>
    </xdr:from>
    <xdr:to>
      <xdr:col>7</xdr:col>
      <xdr:colOff>304800</xdr:colOff>
      <xdr:row>68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53</xdr:row>
      <xdr:rowOff>161925</xdr:rowOff>
    </xdr:from>
    <xdr:to>
      <xdr:col>13</xdr:col>
      <xdr:colOff>428625</xdr:colOff>
      <xdr:row>68</xdr:row>
      <xdr:rowOff>47625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35</xdr:row>
      <xdr:rowOff>123825</xdr:rowOff>
    </xdr:from>
    <xdr:to>
      <xdr:col>18</xdr:col>
      <xdr:colOff>352425</xdr:colOff>
      <xdr:row>50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323850</xdr:colOff>
      <xdr:row>7</xdr:row>
      <xdr:rowOff>123825</xdr:rowOff>
    </xdr:from>
    <xdr:to>
      <xdr:col>29</xdr:col>
      <xdr:colOff>19050</xdr:colOff>
      <xdr:row>21</xdr:row>
      <xdr:rowOff>142875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V28" sqref="V28"/>
    </sheetView>
  </sheetViews>
  <sheetFormatPr defaultRowHeight="15" x14ac:dyDescent="0.25"/>
  <cols>
    <col min="17" max="17" width="10.7109375" bestFit="1" customWidth="1"/>
  </cols>
  <sheetData>
    <row r="1" spans="1:19" x14ac:dyDescent="0.25">
      <c r="C1" t="s">
        <v>0</v>
      </c>
      <c r="G1" t="s">
        <v>0</v>
      </c>
    </row>
    <row r="2" spans="1:19" x14ac:dyDescent="0.25">
      <c r="A2" t="s">
        <v>1</v>
      </c>
      <c r="B2">
        <v>0</v>
      </c>
      <c r="C2">
        <v>0</v>
      </c>
      <c r="E2" t="s">
        <v>1</v>
      </c>
      <c r="F2">
        <v>0</v>
      </c>
      <c r="G2">
        <v>28.387211099999998</v>
      </c>
      <c r="I2">
        <v>0</v>
      </c>
      <c r="K2">
        <v>0</v>
      </c>
      <c r="L2">
        <f>I2^(1/2)</f>
        <v>0</v>
      </c>
    </row>
    <row r="3" spans="1:19" x14ac:dyDescent="0.25">
      <c r="A3" t="s">
        <v>11</v>
      </c>
      <c r="B3">
        <v>0.05</v>
      </c>
      <c r="C3">
        <v>4.0020827170000004</v>
      </c>
      <c r="E3" t="s">
        <v>11</v>
      </c>
      <c r="F3">
        <v>0.05</v>
      </c>
      <c r="G3">
        <v>26.24353</v>
      </c>
      <c r="I3">
        <f>C3*G3</f>
        <v>105.02877784607102</v>
      </c>
      <c r="K3" t="s">
        <v>13</v>
      </c>
      <c r="L3">
        <f t="shared" ref="L3:L8" si="0">I3^(1/2)</f>
        <v>10.248354884861815</v>
      </c>
    </row>
    <row r="4" spans="1:19" x14ac:dyDescent="0.25">
      <c r="A4" t="s">
        <v>2</v>
      </c>
      <c r="B4">
        <v>0.12</v>
      </c>
      <c r="C4">
        <v>5.5149438159999997</v>
      </c>
      <c r="E4" t="s">
        <v>2</v>
      </c>
      <c r="F4">
        <v>0.12</v>
      </c>
      <c r="G4">
        <v>24.562377569999999</v>
      </c>
      <c r="I4">
        <f t="shared" ref="I4:I7" si="1">C4*G4</f>
        <v>135.46013228592858</v>
      </c>
      <c r="K4" t="s">
        <v>14</v>
      </c>
      <c r="L4">
        <f>I4^(1/2)</f>
        <v>11.638734135889889</v>
      </c>
    </row>
    <row r="5" spans="1:19" x14ac:dyDescent="0.25">
      <c r="A5" t="s">
        <v>3</v>
      </c>
      <c r="B5">
        <v>0.25</v>
      </c>
      <c r="C5">
        <v>9.8051767719999994</v>
      </c>
      <c r="E5" t="s">
        <v>3</v>
      </c>
      <c r="F5">
        <v>0.25</v>
      </c>
      <c r="G5">
        <v>22.325591859999999</v>
      </c>
      <c r="I5">
        <f t="shared" si="1"/>
        <v>218.90637472682425</v>
      </c>
      <c r="K5" t="s">
        <v>15</v>
      </c>
      <c r="L5">
        <f t="shared" si="0"/>
        <v>14.79548494395585</v>
      </c>
    </row>
    <row r="6" spans="1:19" x14ac:dyDescent="0.25">
      <c r="A6" t="s">
        <v>4</v>
      </c>
      <c r="B6">
        <v>0.5</v>
      </c>
      <c r="C6">
        <v>16.49602187</v>
      </c>
      <c r="E6" t="s">
        <v>4</v>
      </c>
      <c r="F6">
        <v>0.5</v>
      </c>
      <c r="G6">
        <v>15.490419620000001</v>
      </c>
      <c r="I6">
        <f t="shared" si="1"/>
        <v>255.53030082699709</v>
      </c>
      <c r="K6" t="s">
        <v>16</v>
      </c>
      <c r="L6">
        <f t="shared" si="0"/>
        <v>15.98531516195402</v>
      </c>
    </row>
    <row r="7" spans="1:19" x14ac:dyDescent="0.25">
      <c r="A7" t="s">
        <v>12</v>
      </c>
      <c r="B7">
        <v>0.95</v>
      </c>
      <c r="C7">
        <v>26.836065569999999</v>
      </c>
      <c r="E7" t="s">
        <v>12</v>
      </c>
      <c r="F7">
        <v>0.95</v>
      </c>
      <c r="G7">
        <v>4.8360655699999997</v>
      </c>
      <c r="I7">
        <f t="shared" si="1"/>
        <v>129.78097273733943</v>
      </c>
      <c r="K7" t="s">
        <v>17</v>
      </c>
      <c r="L7">
        <f t="shared" si="0"/>
        <v>11.392145221043288</v>
      </c>
    </row>
    <row r="8" spans="1:19" x14ac:dyDescent="0.25">
      <c r="A8" t="s">
        <v>5</v>
      </c>
      <c r="B8">
        <v>1</v>
      </c>
      <c r="C8">
        <v>28.387211099999998</v>
      </c>
      <c r="E8" t="s">
        <v>5</v>
      </c>
      <c r="F8">
        <v>1</v>
      </c>
      <c r="G8">
        <v>0</v>
      </c>
      <c r="I8">
        <v>0</v>
      </c>
      <c r="K8">
        <v>1</v>
      </c>
      <c r="L8">
        <f t="shared" si="0"/>
        <v>0</v>
      </c>
    </row>
    <row r="16" spans="1:19" ht="15.75" thickBot="1" x14ac:dyDescent="0.3">
      <c r="P16" t="s">
        <v>18</v>
      </c>
      <c r="Q16" t="s">
        <v>19</v>
      </c>
      <c r="R16" t="s">
        <v>20</v>
      </c>
      <c r="S16" t="s">
        <v>22</v>
      </c>
    </row>
    <row r="17" spans="16:19" ht="15.75" thickBot="1" x14ac:dyDescent="0.3">
      <c r="P17" t="s">
        <v>1</v>
      </c>
      <c r="Q17" s="2">
        <v>10.605600000000001</v>
      </c>
      <c r="R17" s="1">
        <v>2.274</v>
      </c>
      <c r="S17">
        <v>0</v>
      </c>
    </row>
    <row r="18" spans="16:19" ht="15.75" thickBot="1" x14ac:dyDescent="0.3">
      <c r="P18" t="s">
        <v>11</v>
      </c>
      <c r="Q18" s="3">
        <v>10.596</v>
      </c>
      <c r="R18" s="5">
        <v>2.2629999999999999</v>
      </c>
      <c r="S18">
        <f>(L3*2*R18)/(Q18*(Q17+Q24))</f>
        <v>0.20850628541285049</v>
      </c>
    </row>
    <row r="19" spans="16:19" ht="15.75" thickBot="1" x14ac:dyDescent="0.3">
      <c r="P19" t="s">
        <v>2</v>
      </c>
      <c r="Q19" s="4">
        <v>10.5197</v>
      </c>
      <c r="R19" s="6">
        <v>2.2469999999999999</v>
      </c>
      <c r="S19">
        <f>(L4*2*R19)/(Q19*(Q17+Q23))</f>
        <v>0.24291107832829706</v>
      </c>
    </row>
    <row r="20" spans="16:19" ht="15.75" thickBot="1" x14ac:dyDescent="0.3">
      <c r="P20" t="s">
        <v>3</v>
      </c>
      <c r="Q20" s="2">
        <v>10.42563</v>
      </c>
      <c r="R20" s="7">
        <v>2.2370000000000001</v>
      </c>
      <c r="S20">
        <f>(L5*2*R20)/(Q20*(Q17+Q23))</f>
        <v>0.31019495994286722</v>
      </c>
    </row>
    <row r="21" spans="16:19" ht="15.75" thickBot="1" x14ac:dyDescent="0.3">
      <c r="P21" t="s">
        <v>4</v>
      </c>
      <c r="Q21" s="4">
        <v>10.242800000000001</v>
      </c>
      <c r="R21" s="6">
        <v>2.218</v>
      </c>
      <c r="S21">
        <f>(L6*2*R21)/(Q21*(Q18+Q24))</f>
        <v>0.32990209557745898</v>
      </c>
    </row>
    <row r="22" spans="16:19" ht="15.75" thickBot="1" x14ac:dyDescent="0.3">
      <c r="P22" t="s">
        <v>12</v>
      </c>
      <c r="Q22" s="2">
        <v>9.8889999999999993</v>
      </c>
      <c r="R22" s="7">
        <v>2.1389999999999998</v>
      </c>
      <c r="S22">
        <f>(L7*2*R22)/(Q22*(Q23+Q24))</f>
        <v>0.24334700028914266</v>
      </c>
    </row>
    <row r="23" spans="16:19" ht="15.75" thickBot="1" x14ac:dyDescent="0.3">
      <c r="P23" t="s">
        <v>5</v>
      </c>
      <c r="Q23" s="3">
        <v>9.8629999999999995</v>
      </c>
      <c r="R23" s="5">
        <v>2.1259999999999999</v>
      </c>
      <c r="S23">
        <f t="shared" ref="S23:S24" si="2">(L8*2*R23)/(Q23*(Q20+Q26))</f>
        <v>0</v>
      </c>
    </row>
    <row r="24" spans="16:19" x14ac:dyDescent="0.25">
      <c r="P24" t="s">
        <v>21</v>
      </c>
      <c r="Q24" s="4">
        <v>10.388999999999999</v>
      </c>
      <c r="R24" s="6">
        <v>2.2320000000000002</v>
      </c>
      <c r="S24">
        <f t="shared" si="2"/>
        <v>0</v>
      </c>
    </row>
    <row r="47" spans="1:23" ht="15.75" thickBot="1" x14ac:dyDescent="0.3">
      <c r="U47" t="s">
        <v>23</v>
      </c>
      <c r="V47" t="s">
        <v>20</v>
      </c>
    </row>
    <row r="48" spans="1:23" ht="15.75" thickBot="1" x14ac:dyDescent="0.3">
      <c r="A48" t="s">
        <v>6</v>
      </c>
      <c r="B48">
        <v>0</v>
      </c>
      <c r="C48">
        <v>0</v>
      </c>
      <c r="D48" t="s">
        <v>6</v>
      </c>
      <c r="E48">
        <v>0</v>
      </c>
      <c r="F48">
        <v>7.4631770786461455</v>
      </c>
      <c r="I48">
        <v>0</v>
      </c>
      <c r="J48">
        <f>C48*F48</f>
        <v>0</v>
      </c>
      <c r="T48" t="s">
        <v>6</v>
      </c>
      <c r="U48" s="8">
        <v>11.989000000000001</v>
      </c>
      <c r="V48" s="1">
        <v>2.105</v>
      </c>
      <c r="W48">
        <v>0</v>
      </c>
    </row>
    <row r="49" spans="1:23" ht="15.75" thickBot="1" x14ac:dyDescent="0.3">
      <c r="A49" t="s">
        <v>7</v>
      </c>
      <c r="B49">
        <v>0.33</v>
      </c>
      <c r="C49">
        <v>2.9540915578103442</v>
      </c>
      <c r="D49" t="s">
        <v>7</v>
      </c>
      <c r="E49">
        <v>0.33</v>
      </c>
      <c r="F49">
        <v>4.8545237205258118</v>
      </c>
      <c r="I49">
        <v>0.33</v>
      </c>
      <c r="J49">
        <f>(C49*F49)^0.5</f>
        <v>3.786912666011109</v>
      </c>
      <c r="T49" t="s">
        <v>7</v>
      </c>
      <c r="U49" s="9">
        <v>11.958</v>
      </c>
      <c r="V49" s="5">
        <v>2.0979999999999999</v>
      </c>
      <c r="W49">
        <f>(J49*2*V49)/(U49*(U48+U52))</f>
        <v>5.5628917684533041E-2</v>
      </c>
    </row>
    <row r="50" spans="1:23" ht="15.75" thickBot="1" x14ac:dyDescent="0.3">
      <c r="A50" t="s">
        <v>8</v>
      </c>
      <c r="B50">
        <v>0.5</v>
      </c>
      <c r="C50">
        <v>4.1283294575692429</v>
      </c>
      <c r="D50" t="s">
        <v>8</v>
      </c>
      <c r="E50">
        <v>0.5</v>
      </c>
      <c r="F50">
        <v>4.09226538272185</v>
      </c>
      <c r="I50">
        <v>0.5</v>
      </c>
      <c r="J50">
        <f>(C50*F50)^0.5</f>
        <v>4.1102578663243845</v>
      </c>
      <c r="T50" t="s">
        <v>8</v>
      </c>
      <c r="U50" s="10">
        <v>11.945</v>
      </c>
      <c r="V50" s="6">
        <v>2.0939999999999999</v>
      </c>
      <c r="W50">
        <f>(J50*2*V50)/(U50*(U48+U52))</f>
        <v>6.032925725782852E-2</v>
      </c>
    </row>
    <row r="51" spans="1:23" ht="15.75" thickBot="1" x14ac:dyDescent="0.3">
      <c r="A51" t="s">
        <v>9</v>
      </c>
      <c r="B51">
        <v>0.67</v>
      </c>
      <c r="C51">
        <v>5.1038482173979576</v>
      </c>
      <c r="D51" t="s">
        <v>9</v>
      </c>
      <c r="E51">
        <v>0.67</v>
      </c>
      <c r="F51">
        <v>2.9234235507272315</v>
      </c>
      <c r="I51">
        <v>0.67</v>
      </c>
      <c r="J51">
        <f>(C51*F51)^0.5</f>
        <v>3.8627334981950785</v>
      </c>
      <c r="T51" t="s">
        <v>9</v>
      </c>
      <c r="U51" s="8">
        <v>11.93</v>
      </c>
      <c r="V51" s="7">
        <v>2.0910000000000002</v>
      </c>
      <c r="W51">
        <f>(J51*2*V51)/(U51*(U48+U52))</f>
        <v>5.6686118605345427E-2</v>
      </c>
    </row>
    <row r="52" spans="1:23" ht="15.75" thickBot="1" x14ac:dyDescent="0.3">
      <c r="A52" t="s">
        <v>10</v>
      </c>
      <c r="B52">
        <v>1</v>
      </c>
      <c r="C52">
        <v>7.4631770786461455</v>
      </c>
      <c r="D52" t="s">
        <v>10</v>
      </c>
      <c r="E52">
        <v>1</v>
      </c>
      <c r="F52">
        <v>0</v>
      </c>
      <c r="I52">
        <v>1</v>
      </c>
      <c r="J52">
        <f t="shared" ref="J52" si="3">C52*F52</f>
        <v>0</v>
      </c>
      <c r="T52" t="s">
        <v>10</v>
      </c>
      <c r="U52" s="9">
        <v>11.898</v>
      </c>
      <c r="V52" s="5">
        <v>2.0880000000000001</v>
      </c>
      <c r="W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santonocito</dc:creator>
  <cp:lastModifiedBy>alberto santonocito</cp:lastModifiedBy>
  <dcterms:created xsi:type="dcterms:W3CDTF">2024-03-19T10:38:05Z</dcterms:created>
  <dcterms:modified xsi:type="dcterms:W3CDTF">2024-03-22T18:17:34Z</dcterms:modified>
</cp:coreProperties>
</file>