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AD4D096F-1A0C-444B-9B7B-3285EFACBC93}" xr6:coauthVersionLast="47" xr6:coauthVersionMax="47" xr10:uidLastSave="{00000000-0000-0000-0000-000000000000}"/>
  <bookViews>
    <workbookView xWindow="3560" yWindow="1000" windowWidth="21800" windowHeight="1329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4" i="2" l="1"/>
  <c r="L234" i="2"/>
  <c r="W245" i="2"/>
  <c r="L245" i="2"/>
  <c r="X245" i="2" s="1"/>
  <c r="Y245" i="2" s="1"/>
  <c r="K245" i="2"/>
  <c r="W244" i="2"/>
  <c r="L244" i="2"/>
  <c r="X244" i="2" s="1"/>
  <c r="Y244" i="2" s="1"/>
  <c r="K244" i="2"/>
  <c r="W243" i="2"/>
  <c r="L243" i="2"/>
  <c r="Z243" i="2" s="1"/>
  <c r="AA243" i="2" s="1"/>
  <c r="K243" i="2"/>
  <c r="Z242" i="2"/>
  <c r="AA242" i="2" s="1"/>
  <c r="W242" i="2"/>
  <c r="L242" i="2"/>
  <c r="X242" i="2" s="1"/>
  <c r="Y242" i="2" s="1"/>
  <c r="K242" i="2"/>
  <c r="W241" i="2"/>
  <c r="L241" i="2"/>
  <c r="Z241" i="2" s="1"/>
  <c r="AA241" i="2" s="1"/>
  <c r="K241" i="2"/>
  <c r="Z240" i="2"/>
  <c r="AA240" i="2" s="1"/>
  <c r="W240" i="2"/>
  <c r="L240" i="2"/>
  <c r="X240" i="2" s="1"/>
  <c r="Y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X237" i="2" s="1"/>
  <c r="Y237" i="2" s="1"/>
  <c r="K237" i="2"/>
  <c r="W236" i="2"/>
  <c r="L236" i="2"/>
  <c r="Z236" i="2" s="1"/>
  <c r="AA236" i="2" s="1"/>
  <c r="K236" i="2"/>
  <c r="W235" i="2"/>
  <c r="L235" i="2"/>
  <c r="Z235" i="2" s="1"/>
  <c r="K235" i="2"/>
  <c r="X234" i="2"/>
  <c r="Y234" i="2" s="1"/>
  <c r="K234" i="2"/>
  <c r="W233" i="2"/>
  <c r="L233" i="2"/>
  <c r="Z233" i="2" s="1"/>
  <c r="AA233" i="2" s="1"/>
  <c r="K233" i="2"/>
  <c r="X232" i="2"/>
  <c r="Y232" i="2" s="1"/>
  <c r="W232" i="2"/>
  <c r="W226" i="2"/>
  <c r="L226" i="2"/>
  <c r="Z226" i="2" s="1"/>
  <c r="AA226" i="2" s="1"/>
  <c r="L227" i="2"/>
  <c r="L228" i="2"/>
  <c r="L229" i="2"/>
  <c r="L230" i="2"/>
  <c r="L231" i="2"/>
  <c r="L232" i="2"/>
  <c r="Z232" i="2" s="1"/>
  <c r="AA232" i="2" s="1"/>
  <c r="K226" i="2"/>
  <c r="K227" i="2"/>
  <c r="K228" i="2"/>
  <c r="K229" i="2"/>
  <c r="K230" i="2"/>
  <c r="K231" i="2"/>
  <c r="K232" i="2"/>
  <c r="W219" i="2"/>
  <c r="W213" i="2"/>
  <c r="L219" i="2"/>
  <c r="X219" i="2" s="1"/>
  <c r="Y219" i="2" s="1"/>
  <c r="K219" i="2"/>
  <c r="L213" i="2"/>
  <c r="X213" i="2" s="1"/>
  <c r="Y213" i="2" s="1"/>
  <c r="K213" i="2"/>
  <c r="L203" i="2"/>
  <c r="Z203" i="2" s="1"/>
  <c r="AA203" i="2" s="1"/>
  <c r="L204" i="2"/>
  <c r="X204" i="2" s="1"/>
  <c r="Y204" i="2" s="1"/>
  <c r="K203" i="2"/>
  <c r="K204" i="2"/>
  <c r="W206" i="2"/>
  <c r="W203" i="2"/>
  <c r="W204" i="2"/>
  <c r="W205" i="2"/>
  <c r="W202" i="2"/>
  <c r="L202" i="2"/>
  <c r="X202" i="2" s="1"/>
  <c r="Y202" i="2" s="1"/>
  <c r="L205" i="2"/>
  <c r="Z205" i="2" s="1"/>
  <c r="AA205" i="2" s="1"/>
  <c r="L206" i="2"/>
  <c r="Z206" i="2" s="1"/>
  <c r="AA206" i="2" s="1"/>
  <c r="K202" i="2"/>
  <c r="K205" i="2"/>
  <c r="K206" i="2"/>
  <c r="L2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20" i="2"/>
  <c r="K221" i="2"/>
  <c r="K222" i="2"/>
  <c r="K223" i="2"/>
  <c r="K224" i="2"/>
  <c r="K225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207" i="2"/>
  <c r="K208" i="2"/>
  <c r="K209" i="2"/>
  <c r="K210" i="2"/>
  <c r="K211" i="2"/>
  <c r="K212" i="2"/>
  <c r="K214" i="2"/>
  <c r="K215" i="2"/>
  <c r="K216" i="2"/>
  <c r="K217" i="2"/>
  <c r="K218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21" i="2"/>
  <c r="L222" i="2"/>
  <c r="L223" i="2"/>
  <c r="L224" i="2"/>
  <c r="L22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207" i="2"/>
  <c r="Z207" i="2" s="1"/>
  <c r="AA207" i="2" s="1"/>
  <c r="L208" i="2"/>
  <c r="Z208" i="2" s="1"/>
  <c r="AA208" i="2" s="1"/>
  <c r="L209" i="2"/>
  <c r="Z209" i="2" s="1"/>
  <c r="AA209" i="2" s="1"/>
  <c r="L210" i="2"/>
  <c r="X210" i="2" s="1"/>
  <c r="Y210" i="2" s="1"/>
  <c r="L211" i="2"/>
  <c r="Z211" i="2" s="1"/>
  <c r="AA211" i="2" s="1"/>
  <c r="L212" i="2"/>
  <c r="Z212" i="2" s="1"/>
  <c r="AA212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158" i="2"/>
  <c r="X158" i="2" s="1"/>
  <c r="Y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1" i="2"/>
  <c r="Z171" i="2" s="1"/>
  <c r="AA171" i="2" s="1"/>
  <c r="L172" i="2"/>
  <c r="Z172" i="2" s="1"/>
  <c r="AA172" i="2" s="1"/>
  <c r="L173" i="2"/>
  <c r="X173" i="2" s="1"/>
  <c r="Y173" i="2" s="1"/>
  <c r="L174" i="2"/>
  <c r="Z174" i="2" s="1"/>
  <c r="AA174" i="2" s="1"/>
  <c r="L175" i="2"/>
  <c r="Z175" i="2" s="1"/>
  <c r="AA175" i="2" s="1"/>
  <c r="L176" i="2"/>
  <c r="X176" i="2" s="1"/>
  <c r="Y176" i="2" s="1"/>
  <c r="L177" i="2"/>
  <c r="X177" i="2" s="1"/>
  <c r="Y177" i="2" s="1"/>
  <c r="L178" i="2"/>
  <c r="Z178" i="2" s="1"/>
  <c r="AA178" i="2" s="1"/>
  <c r="L179" i="2"/>
  <c r="X179" i="2" s="1"/>
  <c r="Y179" i="2" s="1"/>
  <c r="L180" i="2"/>
  <c r="Z180" i="2" s="1"/>
  <c r="L181" i="2"/>
  <c r="Z181" i="2" s="1"/>
  <c r="AA181" i="2" s="1"/>
  <c r="L182" i="2"/>
  <c r="L183" i="2"/>
  <c r="L184" i="2"/>
  <c r="L185" i="2"/>
  <c r="L186" i="2"/>
  <c r="X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X190" i="2" s="1"/>
  <c r="Y190" i="2" s="1"/>
  <c r="L191" i="2"/>
  <c r="Z191" i="2" s="1"/>
  <c r="AA191" i="2" s="1"/>
  <c r="L192" i="2"/>
  <c r="L193" i="2"/>
  <c r="L194" i="2"/>
  <c r="L195" i="2"/>
  <c r="L196" i="2"/>
  <c r="L197" i="2"/>
  <c r="X197" i="2" s="1"/>
  <c r="Y197" i="2" s="1"/>
  <c r="L198" i="2"/>
  <c r="Z198" i="2" s="1"/>
  <c r="AA198" i="2" s="1"/>
  <c r="L199" i="2"/>
  <c r="Z199" i="2" s="1"/>
  <c r="AA199" i="2" s="1"/>
  <c r="L200" i="2"/>
  <c r="Z200" i="2" s="1"/>
  <c r="AA200" i="2" s="1"/>
  <c r="L201" i="2"/>
  <c r="Z201" i="2" s="1"/>
  <c r="AA201" i="2" s="1"/>
  <c r="W181" i="2"/>
  <c r="W197" i="2"/>
  <c r="W198" i="2"/>
  <c r="W199" i="2"/>
  <c r="W200" i="2"/>
  <c r="W201" i="2"/>
  <c r="W187" i="2"/>
  <c r="W188" i="2"/>
  <c r="W189" i="2"/>
  <c r="W190" i="2"/>
  <c r="W191" i="2"/>
  <c r="W169" i="2"/>
  <c r="W179" i="2"/>
  <c r="W178" i="2"/>
  <c r="W177" i="2"/>
  <c r="W176" i="2"/>
  <c r="W175" i="2"/>
  <c r="W174" i="2"/>
  <c r="W173" i="2"/>
  <c r="W172" i="2"/>
  <c r="W171" i="2"/>
  <c r="W170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168" i="2"/>
  <c r="W167" i="2"/>
  <c r="W166" i="2"/>
  <c r="W165" i="2"/>
  <c r="W164" i="2"/>
  <c r="W163" i="2"/>
  <c r="W162" i="2"/>
  <c r="W161" i="2"/>
  <c r="W160" i="2"/>
  <c r="W159" i="2"/>
  <c r="W158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18" i="2"/>
  <c r="W217" i="2"/>
  <c r="W216" i="2"/>
  <c r="W215" i="2"/>
  <c r="W214" i="2"/>
  <c r="W212" i="2"/>
  <c r="W211" i="2"/>
  <c r="W210" i="2"/>
  <c r="W209" i="2"/>
  <c r="W208" i="2"/>
  <c r="W207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U17" i="4"/>
  <c r="W17" i="4"/>
  <c r="R50" i="1"/>
  <c r="S50" i="1" s="1"/>
  <c r="P50" i="1"/>
  <c r="Q50" i="1" s="1"/>
  <c r="U16" i="4"/>
  <c r="W16" i="4"/>
  <c r="U15" i="4"/>
  <c r="W15" i="4"/>
  <c r="Z237" i="2" l="1"/>
  <c r="AA237" i="2" s="1"/>
  <c r="X226" i="2"/>
  <c r="Y226" i="2" s="1"/>
  <c r="X243" i="2"/>
  <c r="Y243" i="2" s="1"/>
  <c r="AA235" i="2"/>
  <c r="Z245" i="2"/>
  <c r="AA245" i="2" s="1"/>
  <c r="Z234" i="2"/>
  <c r="AA234" i="2" s="1"/>
  <c r="X235" i="2"/>
  <c r="Y235" i="2" s="1"/>
  <c r="X238" i="2"/>
  <c r="Y238" i="2" s="1"/>
  <c r="X241" i="2"/>
  <c r="Y241" i="2" s="1"/>
  <c r="Z244" i="2"/>
  <c r="AA244" i="2" s="1"/>
  <c r="X233" i="2"/>
  <c r="Y233" i="2" s="1"/>
  <c r="X236" i="2"/>
  <c r="Y236" i="2" s="1"/>
  <c r="X239" i="2"/>
  <c r="Y239" i="2" s="1"/>
  <c r="Z219" i="2"/>
  <c r="AA219" i="2" s="1"/>
  <c r="Z217" i="2"/>
  <c r="AA217" i="2" s="1"/>
  <c r="X218" i="2"/>
  <c r="Y218" i="2" s="1"/>
  <c r="X216" i="2"/>
  <c r="Y216" i="2" s="1"/>
  <c r="X215" i="2"/>
  <c r="Y215" i="2" s="1"/>
  <c r="Z213" i="2"/>
  <c r="AA213" i="2" s="1"/>
  <c r="X214" i="2"/>
  <c r="Y214" i="2" s="1"/>
  <c r="X205" i="2"/>
  <c r="Y205" i="2" s="1"/>
  <c r="X203" i="2"/>
  <c r="Y203" i="2" s="1"/>
  <c r="X206" i="2"/>
  <c r="Y206" i="2" s="1"/>
  <c r="Z202" i="2"/>
  <c r="AA202" i="2" s="1"/>
  <c r="Z204" i="2"/>
  <c r="AA204" i="2" s="1"/>
  <c r="Z190" i="2"/>
  <c r="AA190" i="2" s="1"/>
  <c r="X181" i="2"/>
  <c r="Y181" i="2" s="1"/>
  <c r="X199" i="2"/>
  <c r="Y199" i="2" s="1"/>
  <c r="X200" i="2"/>
  <c r="Y200" i="2" s="1"/>
  <c r="X191" i="2"/>
  <c r="Y191" i="2" s="1"/>
  <c r="X201" i="2"/>
  <c r="Y201" i="2" s="1"/>
  <c r="X198" i="2"/>
  <c r="Y198" i="2" s="1"/>
  <c r="X189" i="2"/>
  <c r="Y189" i="2" s="1"/>
  <c r="X188" i="2"/>
  <c r="Y188" i="2" s="1"/>
  <c r="Z197" i="2"/>
  <c r="AA197" i="2" s="1"/>
  <c r="X187" i="2"/>
  <c r="Y187" i="2" s="1"/>
  <c r="Z124" i="2"/>
  <c r="AA124" i="2" s="1"/>
  <c r="X108" i="2"/>
  <c r="Y108" i="2" s="1"/>
  <c r="Z122" i="2"/>
  <c r="AA122" i="2" s="1"/>
  <c r="Z158" i="2"/>
  <c r="AA158" i="2" s="1"/>
  <c r="X115" i="2"/>
  <c r="Y115" i="2" s="1"/>
  <c r="X107" i="2"/>
  <c r="Y107" i="2" s="1"/>
  <c r="Z176" i="2"/>
  <c r="AA176" i="2" s="1"/>
  <c r="Z173" i="2"/>
  <c r="AA173" i="2" s="1"/>
  <c r="Z177" i="2"/>
  <c r="AA177" i="2" s="1"/>
  <c r="X174" i="2"/>
  <c r="Y174" i="2" s="1"/>
  <c r="X175" i="2"/>
  <c r="Y175" i="2" s="1"/>
  <c r="X172" i="2"/>
  <c r="Y172" i="2" s="1"/>
  <c r="Z179" i="2"/>
  <c r="AA179" i="2" s="1"/>
  <c r="X170" i="2"/>
  <c r="Y170" i="2" s="1"/>
  <c r="X171" i="2"/>
  <c r="Y171" i="2" s="1"/>
  <c r="X178" i="2"/>
  <c r="Y178" i="2" s="1"/>
  <c r="X169" i="2"/>
  <c r="Y169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165" i="2"/>
  <c r="AA165" i="2" s="1"/>
  <c r="Z168" i="2"/>
  <c r="AA168" i="2" s="1"/>
  <c r="X166" i="2"/>
  <c r="Y166" i="2" s="1"/>
  <c r="X167" i="2"/>
  <c r="Y167" i="2" s="1"/>
  <c r="X164" i="2"/>
  <c r="Y164" i="2" s="1"/>
  <c r="X159" i="2"/>
  <c r="Y159" i="2" s="1"/>
  <c r="X160" i="2"/>
  <c r="Y160" i="2" s="1"/>
  <c r="Z162" i="2"/>
  <c r="AA162" i="2" s="1"/>
  <c r="X161" i="2"/>
  <c r="Y161" i="2" s="1"/>
  <c r="X163" i="2"/>
  <c r="Y163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209" i="2"/>
  <c r="Y209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12" i="2"/>
  <c r="Y212" i="2" s="1"/>
  <c r="X207" i="2"/>
  <c r="Y207" i="2" s="1"/>
  <c r="Z210" i="2"/>
  <c r="AA210" i="2" s="1"/>
  <c r="X211" i="2"/>
  <c r="Y211" i="2" s="1"/>
  <c r="X208" i="2"/>
  <c r="Y20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80" i="2"/>
  <c r="W182" i="2"/>
  <c r="W183" i="2"/>
  <c r="W184" i="2"/>
  <c r="W185" i="2"/>
  <c r="W186" i="2"/>
  <c r="W192" i="2"/>
  <c r="W193" i="2"/>
  <c r="W194" i="2"/>
  <c r="W195" i="2"/>
  <c r="W196" i="2"/>
  <c r="X196" i="2"/>
  <c r="Y196" i="2" s="1"/>
  <c r="X195" i="2"/>
  <c r="Y195" i="2" s="1"/>
  <c r="X194" i="2"/>
  <c r="Y194" i="2" s="1"/>
  <c r="X193" i="2"/>
  <c r="Y193" i="2" s="1"/>
  <c r="X192" i="2"/>
  <c r="Y192" i="2" s="1"/>
  <c r="Z186" i="2"/>
  <c r="AA186" i="2" s="1"/>
  <c r="X185" i="2"/>
  <c r="Y185" i="2" s="1"/>
  <c r="Z184" i="2"/>
  <c r="AA184" i="2" s="1"/>
  <c r="X183" i="2"/>
  <c r="Y183" i="2" s="1"/>
  <c r="X182" i="2"/>
  <c r="Y182" i="2" s="1"/>
  <c r="X180" i="2"/>
  <c r="Y180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20" i="2"/>
  <c r="Y220" i="2" s="1"/>
  <c r="X221" i="2"/>
  <c r="Y221" i="2" s="1"/>
  <c r="Z222" i="2"/>
  <c r="AA222" i="2" s="1"/>
  <c r="X223" i="2"/>
  <c r="Y223" i="2" s="1"/>
  <c r="Z224" i="2"/>
  <c r="AA224" i="2" s="1"/>
  <c r="X225" i="2"/>
  <c r="Y225" i="2" s="1"/>
  <c r="X227" i="2"/>
  <c r="Y227" i="2" s="1"/>
  <c r="X228" i="2"/>
  <c r="Y228" i="2" s="1"/>
  <c r="X229" i="2"/>
  <c r="Y229" i="2" s="1"/>
  <c r="Z230" i="2"/>
  <c r="AA230" i="2" s="1"/>
  <c r="X231" i="2"/>
  <c r="Y231" i="2" s="1"/>
  <c r="Z12" i="2"/>
  <c r="AA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31" i="2"/>
  <c r="W230" i="2"/>
  <c r="W229" i="2"/>
  <c r="W228" i="2"/>
  <c r="W227" i="2"/>
  <c r="W220" i="2"/>
  <c r="W225" i="2"/>
  <c r="W224" i="2"/>
  <c r="W223" i="2"/>
  <c r="W222" i="2"/>
  <c r="W221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96" i="2"/>
  <c r="AA196" i="2" s="1"/>
  <c r="Z193" i="2"/>
  <c r="AA193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94" i="2"/>
  <c r="AA194" i="2" s="1"/>
  <c r="Z185" i="2"/>
  <c r="AA185" i="2" s="1"/>
  <c r="Z26" i="2"/>
  <c r="AA26" i="2" s="1"/>
  <c r="Z59" i="2"/>
  <c r="AA59" i="2" s="1"/>
  <c r="Z39" i="2"/>
  <c r="AA39" i="2" s="1"/>
  <c r="Z48" i="2"/>
  <c r="AA48" i="2" s="1"/>
  <c r="X70" i="2"/>
  <c r="Y70" i="2" s="1"/>
  <c r="X184" i="2"/>
  <c r="Y184" i="2" s="1"/>
  <c r="X35" i="2"/>
  <c r="Y35" i="2" s="1"/>
  <c r="AA180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86" i="2"/>
  <c r="X81" i="2"/>
  <c r="Y81" i="2" s="1"/>
  <c r="Z32" i="2"/>
  <c r="AA32" i="2" s="1"/>
  <c r="Z71" i="2"/>
  <c r="AA71" i="2" s="1"/>
  <c r="Z82" i="2"/>
  <c r="AA82" i="2" s="1"/>
  <c r="Z67" i="2"/>
  <c r="AA67" i="2" s="1"/>
  <c r="Z183" i="2"/>
  <c r="AA183" i="2" s="1"/>
  <c r="Z57" i="2"/>
  <c r="AA57" i="2" s="1"/>
  <c r="Z72" i="2"/>
  <c r="AA72" i="2" s="1"/>
  <c r="Z77" i="2"/>
  <c r="AA77" i="2" s="1"/>
  <c r="Z83" i="2"/>
  <c r="AA83" i="2" s="1"/>
  <c r="Z195" i="2"/>
  <c r="AA195" i="2" s="1"/>
  <c r="Z182" i="2"/>
  <c r="AA182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92" i="2"/>
  <c r="AA192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23" i="2"/>
  <c r="AA223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28" i="2"/>
  <c r="AA228" i="2" s="1"/>
  <c r="Z220" i="2"/>
  <c r="AA220" i="2" s="1"/>
  <c r="X21" i="2"/>
  <c r="Y21" i="2" s="1"/>
  <c r="Z221" i="2"/>
  <c r="AA221" i="2" s="1"/>
  <c r="X22" i="2"/>
  <c r="Y22" i="2" s="1"/>
  <c r="Z20" i="2"/>
  <c r="AA20" i="2" s="1"/>
  <c r="X222" i="2"/>
  <c r="Y222" i="2" s="1"/>
  <c r="X16" i="2"/>
  <c r="Y16" i="2" s="1"/>
  <c r="Z231" i="2"/>
  <c r="AA231" i="2" s="1"/>
  <c r="Z19" i="2"/>
  <c r="AA19" i="2" s="1"/>
  <c r="Z5" i="2"/>
  <c r="AA5" i="2" s="1"/>
  <c r="X15" i="2"/>
  <c r="Y15" i="2" s="1"/>
  <c r="X224" i="2"/>
  <c r="Y224" i="2" s="1"/>
  <c r="Z18" i="2"/>
  <c r="AA18" i="2" s="1"/>
  <c r="Z229" i="2"/>
  <c r="AA229" i="2" s="1"/>
  <c r="Z17" i="2"/>
  <c r="AA17" i="2" s="1"/>
  <c r="X4" i="2"/>
  <c r="Y4" i="2" s="1"/>
  <c r="X12" i="2"/>
  <c r="Y12" i="2" s="1"/>
  <c r="Z227" i="2"/>
  <c r="AA227" i="2" s="1"/>
  <c r="Z225" i="2"/>
  <c r="AA225" i="2" s="1"/>
  <c r="Z14" i="2"/>
  <c r="AA14" i="2" s="1"/>
  <c r="Z13" i="2"/>
  <c r="AA13" i="2" s="1"/>
  <c r="X230" i="2"/>
  <c r="Y230" i="2" s="1"/>
</calcChain>
</file>

<file path=xl/sharedStrings.xml><?xml version="1.0" encoding="utf-8"?>
<sst xmlns="http://schemas.openxmlformats.org/spreadsheetml/2006/main" count="1549" uniqueCount="511">
  <si>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</si>
  <si>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</si>
  <si>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</si>
  <si>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</si>
  <si>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</si>
  <si>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</si>
  <si>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</si>
  <si>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</si>
  <si>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</si>
  <si>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</si>
  <si>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</si>
  <si>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</si>
  <si>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</si>
  <si>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</si>
  <si>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</si>
  <si>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</si>
  <si>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</si>
  <si>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</si>
  <si>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</si>
  <si>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</si>
  <si>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</si>
  <si>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</si>
  <si>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</si>
  <si>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</si>
  <si>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</si>
  <si>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</si>
  <si>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</si>
  <si>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</si>
  <si>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</si>
  <si>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</si>
  <si>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</si>
  <si>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</si>
  <si>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</si>
  <si>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</si>
  <si>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</si>
  <si>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</si>
  <si>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</si>
  <si>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</si>
  <si>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</si>
  <si>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</si>
  <si>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</si>
  <si>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</si>
  <si>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</si>
  <si>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</si>
  <si>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</si>
  <si>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</si>
  <si>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</si>
  <si>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</si>
  <si>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</si>
  <si>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</si>
  <si>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</si>
  <si>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</si>
  <si>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</si>
  <si>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</si>
  <si>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</si>
  <si>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</si>
  <si>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</si>
  <si>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</si>
  <si>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</si>
  <si>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</si>
  <si>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</si>
  <si>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</si>
  <si>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</si>
  <si>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</si>
  <si>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</si>
  <si>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</si>
  <si>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</si>
  <si>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</si>
  <si>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</si>
  <si>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</si>
  <si>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</si>
  <si>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</si>
  <si>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</si>
  <si>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</si>
  <si>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</si>
  <si>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</si>
  <si>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</si>
  <si>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</si>
  <si>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</si>
  <si>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</si>
  <si>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</si>
  <si>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</si>
  <si>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</si>
  <si>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</si>
  <si>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</si>
  <si>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</si>
  <si>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</si>
  <si>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</si>
  <si>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</si>
  <si>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</si>
  <si>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</si>
  <si>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</si>
  <si>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</si>
  <si>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</si>
  <si>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</si>
  <si>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</si>
  <si>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</si>
  <si>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</si>
  <si>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</si>
  <si>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</si>
  <si>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</si>
  <si>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</si>
  <si>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</si>
  <si>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</si>
  <si>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</si>
  <si>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</si>
  <si>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</si>
  <si>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</si>
  <si>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</si>
  <si>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</si>
  <si>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</si>
  <si>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</si>
  <si>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</si>
  <si>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</si>
  <si>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</si>
  <si>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</si>
  <si>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</si>
  <si>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</si>
  <si>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</si>
  <si>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</si>
  <si>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</si>
  <si>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</si>
  <si>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</si>
  <si>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</si>
  <si>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</si>
  <si>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</si>
  <si>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</si>
  <si>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</si>
  <si>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</si>
  <si>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</si>
  <si>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</si>
  <si>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</si>
  <si>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</si>
  <si>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</si>
  <si>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</si>
  <si>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</si>
  <si>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</si>
  <si>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</si>
  <si>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</si>
  <si>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</si>
  <si>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</si>
  <si>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</si>
  <si>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</si>
  <si>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</si>
  <si>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</si>
  <si>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</si>
  <si>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</si>
  <si>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</si>
  <si>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</si>
  <si>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</si>
  <si>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</si>
  <si>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</si>
  <si>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</si>
  <si>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</si>
  <si>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</si>
  <si>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</si>
  <si>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</si>
  <si>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</si>
  <si>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</si>
  <si>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</si>
  <si>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</si>
  <si>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</si>
  <si>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</si>
  <si>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</si>
  <si>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</si>
  <si>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</si>
  <si>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</si>
  <si>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</si>
  <si>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</si>
  <si>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</si>
  <si>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</si>
  <si>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</si>
  <si>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</si>
  <si>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</si>
  <si>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</si>
  <si>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</si>
  <si>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</si>
  <si>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</si>
  <si>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</si>
  <si>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</si>
  <si>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</si>
  <si>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</si>
  <si>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</si>
  <si>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</si>
  <si>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</si>
  <si>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</si>
  <si>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</si>
  <si>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</si>
  <si>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</si>
  <si>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</si>
  <si>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</si>
  <si>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</si>
  <si>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</si>
  <si>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</si>
  <si>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</si>
  <si>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</si>
  <si>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</si>
  <si>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</si>
  <si>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</si>
  <si>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</si>
  <si>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</si>
  <si>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</si>
  <si>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</si>
  <si>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</si>
  <si>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</si>
  <si>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</si>
  <si>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</si>
  <si>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</si>
  <si>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</si>
  <si>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</si>
  <si>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</si>
  <si>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</si>
  <si>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</si>
  <si>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</si>
  <si>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</si>
  <si>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</si>
  <si>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</si>
  <si>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</si>
  <si>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</si>
  <si>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</si>
  <si>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</si>
  <si>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</si>
  <si>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</si>
  <si>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</si>
  <si>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</si>
  <si>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</si>
  <si>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</si>
  <si>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</si>
  <si>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</si>
  <si>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</si>
  <si>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</si>
  <si>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</si>
  <si>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</si>
  <si>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</si>
  <si>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</si>
  <si>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</si>
  <si>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</si>
  <si>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</si>
  <si>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</si>
  <si>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</si>
  <si>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</si>
  <si>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</si>
  <si>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</si>
  <si>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</si>
  <si>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</si>
  <si>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</si>
  <si>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</si>
  <si>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</si>
  <si>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</si>
  <si>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</si>
  <si>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</si>
  <si>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</si>
  <si>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</si>
  <si>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</si>
  <si>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</si>
  <si>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</si>
  <si>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</si>
  <si>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</si>
  <si>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</si>
  <si>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</si>
  <si>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</si>
  <si>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</si>
  <si>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</si>
  <si>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</si>
  <si>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</si>
  <si>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</si>
  <si>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</si>
  <si>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</si>
  <si>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</si>
  <si>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</si>
  <si>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</si>
  <si>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</si>
  <si>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</si>
  <si>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</si>
  <si>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</si>
  <si>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</si>
  <si>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</si>
  <si>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</si>
  <si>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</si>
  <si>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</si>
  <si>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</si>
  <si>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</si>
  <si>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</si>
  <si>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</si>
  <si>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</si>
  <si>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</si>
  <si>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</si>
  <si>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</si>
  <si>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</si>
  <si>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</si>
  <si>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</si>
  <si>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</si>
  <si>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</si>
  <si>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</si>
  <si>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</si>
  <si>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</si>
  <si>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</si>
  <si>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</si>
  <si>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</si>
  <si>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</si>
  <si>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</si>
  <si>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</si>
  <si>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</si>
  <si>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</si>
  <si>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</si>
  <si>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</si>
  <si>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</si>
  <si>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</si>
  <si>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</si>
  <si>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</si>
  <si>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</si>
  <si>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</si>
  <si>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</si>
  <si>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</si>
  <si>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</si>
  <si>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</si>
  <si>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</si>
  <si>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</si>
  <si>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</si>
  <si>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</si>
  <si>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</si>
  <si>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</si>
  <si>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</si>
  <si>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</si>
  <si>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</si>
  <si>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</si>
  <si>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</si>
  <si>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</si>
  <si>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</si>
  <si>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</si>
  <si>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</si>
  <si>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</si>
  <si>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</si>
  <si>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</si>
  <si>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</si>
  <si>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</si>
  <si>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</si>
  <si>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</si>
  <si>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</si>
  <si>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</si>
  <si>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</si>
  <si>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</si>
  <si>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</si>
  <si>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</si>
  <si>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</si>
  <si>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</si>
  <si>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</si>
  <si>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</si>
  <si>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</si>
  <si>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</si>
  <si>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</si>
  <si>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</si>
  <si>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</si>
  <si>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</si>
  <si>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</si>
  <si>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</si>
  <si>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</si>
  <si>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</si>
  <si>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</si>
  <si>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</si>
  <si>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</si>
  <si>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</si>
  <si>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</si>
  <si>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</si>
  <si>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</si>
  <si>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</si>
  <si>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</si>
  <si>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</si>
  <si>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</si>
  <si>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</si>
  <si>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</si>
  <si>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</si>
  <si>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</si>
  <si>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</si>
  <si>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</si>
  <si>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</si>
  <si>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</si>
  <si>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</si>
  <si>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</si>
  <si>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</si>
  <si>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</si>
  <si>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</si>
  <si>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</si>
  <si>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</si>
  <si>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</si>
  <si>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</si>
  <si>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</si>
  <si>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</si>
  <si>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</si>
  <si>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</si>
  <si>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</si>
  <si>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</si>
  <si>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</si>
  <si>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</si>
  <si>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</si>
  <si>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</si>
  <si>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</si>
  <si>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</si>
  <si>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</si>
  <si>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</si>
  <si>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</si>
  <si>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</si>
  <si>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</si>
  <si>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</si>
  <si>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</si>
  <si>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</si>
  <si>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</si>
  <si>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</si>
  <si>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</si>
  <si>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</si>
  <si>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</si>
  <si>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</si>
  <si>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</si>
  <si>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</si>
  <si>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</si>
  <si>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</si>
  <si>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</si>
  <si>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</si>
  <si>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</si>
  <si>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</si>
  <si>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</si>
  <si>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</si>
  <si>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</si>
  <si>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</si>
  <si>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</si>
  <si>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</si>
  <si>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</si>
  <si>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</si>
  <si>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</si>
  <si>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</si>
  <si>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</si>
  <si>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</si>
  <si>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</si>
  <si>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</si>
  <si>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</si>
  <si>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</si>
  <si>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</si>
  <si>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</si>
  <si>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</si>
  <si>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</si>
  <si>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</si>
  <si>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</si>
  <si>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</si>
  <si>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</si>
  <si>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</si>
  <si>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</si>
  <si>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</si>
  <si>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</si>
  <si>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</si>
  <si>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</si>
  <si>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</si>
  <si>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</si>
  <si>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</si>
  <si>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</si>
  <si>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</si>
  <si>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</si>
  <si>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</si>
  <si>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</si>
  <si>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</si>
  <si>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</si>
  <si>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</si>
  <si>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</si>
  <si>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</si>
  <si>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</si>
  <si>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</si>
  <si>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</si>
  <si>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</si>
  <si>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</si>
  <si>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</si>
  <si>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</si>
  <si>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</si>
  <si>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</si>
  <si>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</si>
  <si>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</si>
  <si>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</si>
  <si>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</si>
  <si>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</si>
  <si>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</si>
  <si>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</si>
  <si>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</si>
  <si>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</si>
  <si>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</si>
  <si>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</si>
  <si>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</si>
  <si>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</si>
  <si>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</si>
  <si>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</si>
  <si>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</si>
  <si>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</si>
  <si>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</si>
  <si>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</si>
  <si>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</si>
  <si>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</si>
  <si>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</si>
  <si>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Babel,Haiyan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</si>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</sst>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7" activePane="bottomLeft" state="frozen"/>
      <selection pane="bottomLeft" activeCell="A67" sqref="A6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421</v>
      </c>
      <c r="AC34" s="2" t="s">
        <v>421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390</v>
      </c>
      <c r="B50" s="3" t="s">
        <v>391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419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421</v>
      </c>
      <c r="AC51" t="s">
        <v>340</v>
      </c>
    </row>
    <row r="52" spans="1:29" x14ac:dyDescent="0.3">
      <c r="A52" s="3" t="s">
        <v>420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421</v>
      </c>
      <c r="AC52" t="s">
        <v>339</v>
      </c>
    </row>
    <row r="53" spans="1:29" x14ac:dyDescent="0.3">
      <c r="A53" t="s">
        <v>433</v>
      </c>
      <c r="B53" t="s">
        <v>434</v>
      </c>
      <c r="D53" t="s">
        <v>433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435</v>
      </c>
      <c r="U53">
        <v>2</v>
      </c>
      <c r="V53">
        <v>6</v>
      </c>
      <c r="W53">
        <v>2</v>
      </c>
      <c r="AB53" s="2" t="s">
        <v>258</v>
      </c>
      <c r="AC53" t="s">
        <v>436</v>
      </c>
    </row>
    <row r="54" spans="1:29" x14ac:dyDescent="0.3">
      <c r="A54" t="s">
        <v>437</v>
      </c>
      <c r="B54" t="s">
        <v>438</v>
      </c>
      <c r="D54" t="s">
        <v>437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436</v>
      </c>
    </row>
    <row r="55" spans="1:29" x14ac:dyDescent="0.3">
      <c r="A55" t="s">
        <v>439</v>
      </c>
      <c r="B55" t="s">
        <v>440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441</v>
      </c>
      <c r="B56" t="s">
        <v>442</v>
      </c>
      <c r="C56" t="s">
        <v>443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444</v>
      </c>
      <c r="AB56" s="2" t="s">
        <v>258</v>
      </c>
    </row>
    <row r="57" spans="1:29" x14ac:dyDescent="0.3">
      <c r="A57" t="s">
        <v>445</v>
      </c>
      <c r="B57" t="s">
        <v>446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435</v>
      </c>
      <c r="AB57" s="2" t="s">
        <v>258</v>
      </c>
      <c r="AC57" t="s">
        <v>258</v>
      </c>
    </row>
    <row r="58" spans="1:29" x14ac:dyDescent="0.3">
      <c r="A58" t="s">
        <v>447</v>
      </c>
      <c r="B58" t="s">
        <v>448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449</v>
      </c>
      <c r="B59" t="s">
        <v>450</v>
      </c>
      <c r="D59" t="s">
        <v>451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452</v>
      </c>
    </row>
    <row r="60" spans="1:29" x14ac:dyDescent="0.3">
      <c r="A60" s="7" t="s">
        <v>453</v>
      </c>
      <c r="B60" s="7" t="s">
        <v>454</v>
      </c>
      <c r="D60" s="7" t="s">
        <v>453</v>
      </c>
      <c r="E60" s="7" t="s">
        <v>466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467</v>
      </c>
    </row>
    <row r="61" spans="1:29" x14ac:dyDescent="0.3">
      <c r="A61" s="7" t="s">
        <v>455</v>
      </c>
      <c r="B61" s="7" t="s">
        <v>456</v>
      </c>
      <c r="D61" s="7" t="s">
        <v>465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457</v>
      </c>
      <c r="B62" s="7" t="s">
        <v>458</v>
      </c>
      <c r="D62" s="7" t="s">
        <v>457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459</v>
      </c>
      <c r="B63" s="7" t="s">
        <v>460</v>
      </c>
      <c r="D63" s="7" t="s">
        <v>459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461</v>
      </c>
      <c r="B64" s="7" t="s">
        <v>462</v>
      </c>
      <c r="D64" s="7" t="s">
        <v>461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468</v>
      </c>
    </row>
    <row r="65" spans="1:29" x14ac:dyDescent="0.3">
      <c r="A65" s="7" t="s">
        <v>463</v>
      </c>
      <c r="B65" s="7" t="s">
        <v>464</v>
      </c>
      <c r="D65" s="7" t="s">
        <v>463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468</v>
      </c>
    </row>
    <row r="66" spans="1:29" x14ac:dyDescent="0.3">
      <c r="A66" s="3" t="s">
        <v>482</v>
      </c>
      <c r="B66" s="3" t="s">
        <v>483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468</v>
      </c>
    </row>
    <row r="67" spans="1:29" x14ac:dyDescent="0.3">
      <c r="A67" s="3" t="s">
        <v>484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45"/>
  <sheetViews>
    <sheetView tabSelected="1" workbookViewId="0">
      <pane ySplit="1" topLeftCell="A221" activePane="bottomLeft" state="frozen"/>
      <selection pane="bottomLeft" activeCell="R239" sqref="R239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497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504</v>
      </c>
      <c r="AG2" t="s">
        <v>421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504</v>
      </c>
      <c r="AG3" t="s">
        <v>421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504</v>
      </c>
      <c r="AG4" t="s">
        <v>421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504</v>
      </c>
      <c r="AG5" t="s">
        <v>421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504</v>
      </c>
      <c r="AG6" t="s">
        <v>421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504</v>
      </c>
      <c r="AG7" t="s">
        <v>421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504</v>
      </c>
      <c r="AG8" t="s">
        <v>421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504</v>
      </c>
      <c r="AG9" t="s">
        <v>421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504</v>
      </c>
      <c r="AG10" t="s">
        <v>421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504</v>
      </c>
      <c r="AG11" t="s">
        <v>421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504</v>
      </c>
      <c r="AG23" t="s">
        <v>421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504</v>
      </c>
      <c r="AG24" t="s">
        <v>421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504</v>
      </c>
      <c r="AG25" t="s">
        <v>421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504</v>
      </c>
      <c r="AG26" t="s">
        <v>421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504</v>
      </c>
      <c r="AG27" t="s">
        <v>421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504</v>
      </c>
      <c r="AG28" t="s">
        <v>421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504</v>
      </c>
      <c r="AG29" t="s">
        <v>421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504</v>
      </c>
      <c r="AG30" t="s">
        <v>421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504</v>
      </c>
      <c r="AG31" t="s">
        <v>421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504</v>
      </c>
      <c r="AG32" t="s">
        <v>421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504</v>
      </c>
      <c r="AG33" t="s">
        <v>421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504</v>
      </c>
      <c r="AG34" t="s">
        <v>421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504</v>
      </c>
      <c r="AG35" t="s">
        <v>421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504</v>
      </c>
      <c r="AG36" t="s">
        <v>421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504</v>
      </c>
      <c r="AG37" t="s">
        <v>421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504</v>
      </c>
      <c r="AG38" t="s">
        <v>421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504</v>
      </c>
      <c r="AG39" t="s">
        <v>421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397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398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399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400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399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398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401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504</v>
      </c>
      <c r="AG99" t="s">
        <v>422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504</v>
      </c>
      <c r="AG100" t="s">
        <v>422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504</v>
      </c>
      <c r="AG101" t="s">
        <v>422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404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504</v>
      </c>
      <c r="AG102" t="s">
        <v>422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405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504</v>
      </c>
      <c r="AG103" t="s">
        <v>422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406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504</v>
      </c>
      <c r="AG104" t="s">
        <v>422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504</v>
      </c>
      <c r="AG105" t="s">
        <v>422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504</v>
      </c>
      <c r="AG106" t="s">
        <v>422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504</v>
      </c>
      <c r="AG107" t="s">
        <v>422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504</v>
      </c>
      <c r="AG108" t="s">
        <v>422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504</v>
      </c>
      <c r="AG109" t="s">
        <v>422</v>
      </c>
    </row>
    <row r="110" spans="1:33" x14ac:dyDescent="0.3">
      <c r="A110" t="s">
        <v>402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407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403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400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403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72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409</v>
      </c>
      <c r="D121" t="s">
        <v>412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408</v>
      </c>
      <c r="D126" t="s">
        <v>414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410</v>
      </c>
      <c r="B129" t="s">
        <v>413</v>
      </c>
      <c r="D129" t="s">
        <v>415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411</v>
      </c>
      <c r="D132" t="s">
        <v>416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418</v>
      </c>
      <c r="I135">
        <v>12</v>
      </c>
      <c r="J135">
        <v>310</v>
      </c>
      <c r="K135">
        <f t="shared" si="22"/>
        <v>2038</v>
      </c>
      <c r="L135">
        <f t="shared" ref="L135:L163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63" si="24">U135*V135*9.8</f>
        <v>41.48340000000001</v>
      </c>
      <c r="X135">
        <f t="shared" ref="X135:X163" si="25">MAX(1, INT(U135/10+SQRT(J135)/20+SQRT(L135)+V135+SQRT(R135)/2+SQRT(T135)-SQRT(185)+20-I135))</f>
        <v>68</v>
      </c>
      <c r="Y135">
        <f t="shared" ref="Y135:Y163" si="26">X135*50000/16</f>
        <v>212500</v>
      </c>
      <c r="Z135">
        <f t="shared" ref="Z135:Z163" si="27">MAX(1, ROUND((SQRT(J135)/100+SQRT(L135)+V135+(40/I135-2)+SQRT(R135)/2+SQRT(T135)-SQRT(185)), 0))</f>
        <v>56</v>
      </c>
      <c r="AA135">
        <f t="shared" ref="AA135:AA163" si="28">Z135*300/16</f>
        <v>1050</v>
      </c>
      <c r="AF135" t="s">
        <v>421</v>
      </c>
      <c r="AG135" t="s">
        <v>422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421</v>
      </c>
      <c r="AG136" t="s">
        <v>422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421</v>
      </c>
      <c r="AG137" t="s">
        <v>422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421</v>
      </c>
      <c r="AG138" t="s">
        <v>422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421</v>
      </c>
      <c r="AG139" t="s">
        <v>422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421</v>
      </c>
      <c r="AG140" t="s">
        <v>422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421</v>
      </c>
      <c r="AG141" t="s">
        <v>422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421</v>
      </c>
      <c r="AG142" t="s">
        <v>422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421</v>
      </c>
      <c r="AG143" t="s">
        <v>422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421</v>
      </c>
      <c r="AG144" t="s">
        <v>422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421</v>
      </c>
      <c r="AG145" t="s">
        <v>422</v>
      </c>
    </row>
    <row r="146" spans="1:33" x14ac:dyDescent="0.3">
      <c r="A146" t="s">
        <v>417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421</v>
      </c>
      <c r="AG146" t="s">
        <v>421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421</v>
      </c>
      <c r="AG147" t="s">
        <v>421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421</v>
      </c>
      <c r="AG148" t="s">
        <v>421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421</v>
      </c>
      <c r="AG149" t="s">
        <v>421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421</v>
      </c>
      <c r="AG150" t="s">
        <v>421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421</v>
      </c>
      <c r="AG151" t="s">
        <v>421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421</v>
      </c>
      <c r="AG152" t="s">
        <v>421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421</v>
      </c>
      <c r="AG153" t="s">
        <v>421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421</v>
      </c>
      <c r="AG154" t="s">
        <v>421</v>
      </c>
    </row>
    <row r="155" spans="1:33" x14ac:dyDescent="0.3">
      <c r="A155" t="s">
        <v>506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432</v>
      </c>
      <c r="I158">
        <v>8</v>
      </c>
      <c r="J158">
        <v>250</v>
      </c>
      <c r="K158">
        <f t="shared" si="22"/>
        <v>1830</v>
      </c>
      <c r="L158">
        <f>ROUND(M158/0.73549875,0)</f>
        <v>1856</v>
      </c>
      <c r="M158">
        <v>1365</v>
      </c>
      <c r="N158" t="s">
        <v>88</v>
      </c>
      <c r="R158">
        <v>48</v>
      </c>
      <c r="T158">
        <v>400</v>
      </c>
      <c r="U158">
        <v>54</v>
      </c>
      <c r="V158">
        <v>0.13400000000000001</v>
      </c>
      <c r="W158">
        <f t="shared" si="24"/>
        <v>70.912800000000018</v>
      </c>
      <c r="X158">
        <f t="shared" si="25"/>
        <v>71</v>
      </c>
      <c r="Y158">
        <f t="shared" si="26"/>
        <v>221875</v>
      </c>
      <c r="Z158">
        <f t="shared" si="27"/>
        <v>56</v>
      </c>
      <c r="AA158">
        <f t="shared" si="28"/>
        <v>1050</v>
      </c>
      <c r="AF158" t="s">
        <v>421</v>
      </c>
      <c r="AG158" t="s">
        <v>422</v>
      </c>
    </row>
    <row r="159" spans="1:33" x14ac:dyDescent="0.3">
      <c r="B159" t="s">
        <v>128</v>
      </c>
      <c r="I159">
        <v>8</v>
      </c>
      <c r="J159">
        <v>250</v>
      </c>
      <c r="K159">
        <f t="shared" si="22"/>
        <v>1830</v>
      </c>
      <c r="L159">
        <f t="shared" si="23"/>
        <v>1856</v>
      </c>
      <c r="M159">
        <v>1365</v>
      </c>
      <c r="N159" t="s">
        <v>88</v>
      </c>
      <c r="R159">
        <v>90</v>
      </c>
      <c r="T159">
        <v>240</v>
      </c>
      <c r="U159">
        <v>54</v>
      </c>
      <c r="V159">
        <v>0.13400000000000001</v>
      </c>
      <c r="W159">
        <f t="shared" si="24"/>
        <v>70.912800000000018</v>
      </c>
      <c r="X159">
        <f t="shared" si="25"/>
        <v>68</v>
      </c>
      <c r="Y159">
        <f t="shared" si="26"/>
        <v>212500</v>
      </c>
      <c r="Z159">
        <f t="shared" si="27"/>
        <v>53</v>
      </c>
      <c r="AA159">
        <f t="shared" si="28"/>
        <v>993.75</v>
      </c>
      <c r="AF159" t="s">
        <v>421</v>
      </c>
      <c r="AG159" t="s">
        <v>422</v>
      </c>
    </row>
    <row r="160" spans="1:33" x14ac:dyDescent="0.3">
      <c r="B160" t="s">
        <v>129</v>
      </c>
      <c r="I160">
        <v>8</v>
      </c>
      <c r="J160">
        <v>250</v>
      </c>
      <c r="K160">
        <f t="shared" si="22"/>
        <v>1830</v>
      </c>
      <c r="L160">
        <f t="shared" si="23"/>
        <v>1856</v>
      </c>
      <c r="M160">
        <v>1365</v>
      </c>
      <c r="N160" t="s">
        <v>88</v>
      </c>
      <c r="R160">
        <v>72</v>
      </c>
      <c r="T160">
        <v>400</v>
      </c>
      <c r="U160">
        <v>54</v>
      </c>
      <c r="V160">
        <v>0.13400000000000001</v>
      </c>
      <c r="W160">
        <f t="shared" si="24"/>
        <v>70.912800000000018</v>
      </c>
      <c r="X160">
        <f t="shared" si="25"/>
        <v>72</v>
      </c>
      <c r="Y160">
        <f t="shared" si="26"/>
        <v>225000</v>
      </c>
      <c r="Z160">
        <f t="shared" si="27"/>
        <v>57</v>
      </c>
      <c r="AA160">
        <f t="shared" si="28"/>
        <v>1068.75</v>
      </c>
      <c r="AF160" t="s">
        <v>421</v>
      </c>
      <c r="AG160" t="s">
        <v>422</v>
      </c>
    </row>
    <row r="161" spans="1:33" x14ac:dyDescent="0.3">
      <c r="B161" t="s">
        <v>130</v>
      </c>
      <c r="I161">
        <v>8</v>
      </c>
      <c r="J161">
        <v>250</v>
      </c>
      <c r="K161">
        <f t="shared" si="22"/>
        <v>1830</v>
      </c>
      <c r="L161">
        <f t="shared" si="23"/>
        <v>1856</v>
      </c>
      <c r="M161">
        <v>1365</v>
      </c>
      <c r="N161" t="s">
        <v>88</v>
      </c>
      <c r="R161">
        <v>32</v>
      </c>
      <c r="T161">
        <v>640</v>
      </c>
      <c r="U161">
        <v>54</v>
      </c>
      <c r="V161">
        <v>0.13400000000000001</v>
      </c>
      <c r="W161">
        <f t="shared" si="24"/>
        <v>70.912800000000018</v>
      </c>
      <c r="X161">
        <f t="shared" si="25"/>
        <v>75</v>
      </c>
      <c r="Y161">
        <f t="shared" si="26"/>
        <v>234375</v>
      </c>
      <c r="Z161">
        <f t="shared" si="27"/>
        <v>61</v>
      </c>
      <c r="AA161">
        <f t="shared" si="28"/>
        <v>1143.75</v>
      </c>
      <c r="AF161" t="s">
        <v>421</v>
      </c>
      <c r="AG161" t="s">
        <v>422</v>
      </c>
    </row>
    <row r="162" spans="1:33" x14ac:dyDescent="0.3">
      <c r="B162" t="s">
        <v>132</v>
      </c>
      <c r="I162">
        <v>8</v>
      </c>
      <c r="J162">
        <v>250</v>
      </c>
      <c r="K162">
        <f t="shared" si="22"/>
        <v>1830</v>
      </c>
      <c r="L162">
        <f t="shared" si="23"/>
        <v>1856</v>
      </c>
      <c r="M162">
        <v>1365</v>
      </c>
      <c r="N162" t="s">
        <v>88</v>
      </c>
      <c r="R162">
        <v>18</v>
      </c>
      <c r="T162">
        <v>720</v>
      </c>
      <c r="U162">
        <v>54</v>
      </c>
      <c r="V162">
        <v>0.13400000000000001</v>
      </c>
      <c r="W162">
        <f t="shared" si="24"/>
        <v>70.912800000000018</v>
      </c>
      <c r="X162">
        <f t="shared" si="25"/>
        <v>76</v>
      </c>
      <c r="Y162">
        <f t="shared" si="26"/>
        <v>237500</v>
      </c>
      <c r="Z162">
        <f t="shared" si="27"/>
        <v>62</v>
      </c>
      <c r="AA162">
        <f t="shared" si="28"/>
        <v>1162.5</v>
      </c>
      <c r="AF162" t="s">
        <v>421</v>
      </c>
      <c r="AG162" t="s">
        <v>422</v>
      </c>
    </row>
    <row r="163" spans="1:33" x14ac:dyDescent="0.3">
      <c r="B163" t="s">
        <v>136</v>
      </c>
      <c r="I163">
        <v>8</v>
      </c>
      <c r="J163">
        <v>250</v>
      </c>
      <c r="K163">
        <f t="shared" si="22"/>
        <v>1830</v>
      </c>
      <c r="L163">
        <f t="shared" si="23"/>
        <v>1856</v>
      </c>
      <c r="M163">
        <v>1365</v>
      </c>
      <c r="N163" t="s">
        <v>88</v>
      </c>
      <c r="R163">
        <v>63</v>
      </c>
      <c r="T163">
        <v>240</v>
      </c>
      <c r="U163">
        <v>54</v>
      </c>
      <c r="V163">
        <v>0.13400000000000001</v>
      </c>
      <c r="W163">
        <f t="shared" si="24"/>
        <v>70.912800000000018</v>
      </c>
      <c r="X163">
        <f t="shared" si="25"/>
        <v>67</v>
      </c>
      <c r="Y163">
        <f t="shared" si="26"/>
        <v>209375</v>
      </c>
      <c r="Z163">
        <f t="shared" si="27"/>
        <v>52</v>
      </c>
      <c r="AA163">
        <f t="shared" si="28"/>
        <v>975</v>
      </c>
      <c r="AF163" t="s">
        <v>421</v>
      </c>
      <c r="AG163" t="s">
        <v>422</v>
      </c>
    </row>
    <row r="164" spans="1:33" x14ac:dyDescent="0.3">
      <c r="A164" t="s">
        <v>149</v>
      </c>
      <c r="B164" t="s">
        <v>128</v>
      </c>
      <c r="I164">
        <v>8</v>
      </c>
      <c r="J164">
        <v>250</v>
      </c>
      <c r="K164">
        <f t="shared" si="22"/>
        <v>0</v>
      </c>
      <c r="L164">
        <f>ROUND(M164/0.73549875,0)</f>
        <v>0</v>
      </c>
      <c r="M164">
        <v>0</v>
      </c>
      <c r="N164" t="s">
        <v>88</v>
      </c>
      <c r="R164">
        <v>90</v>
      </c>
      <c r="T164">
        <v>240</v>
      </c>
      <c r="U164">
        <v>54</v>
      </c>
      <c r="V164">
        <v>0</v>
      </c>
      <c r="W164">
        <f t="shared" ref="W164:W179" si="29">U164*V164*9.8</f>
        <v>0</v>
      </c>
      <c r="X164">
        <f t="shared" ref="X164:X179" si="30">MAX(1, INT(U164/10+SQRT(J164)/20+SQRT(L164)+V164+SQRT(R164)/2+SQRT(T164)-SQRT(185)+20-I164))</f>
        <v>24</v>
      </c>
      <c r="Y164">
        <f t="shared" ref="Y164:Y179" si="31">X164*50000/16</f>
        <v>75000</v>
      </c>
      <c r="Z164">
        <f t="shared" ref="Z164:Z179" si="32">MAX(1, ROUND((SQRT(J164)/100+SQRT(L164)+V164+(40/I164-2)+SQRT(R164)/2+SQRT(T164)-SQRT(185)), 0))</f>
        <v>10</v>
      </c>
      <c r="AA164">
        <f t="shared" ref="AA164:AA179" si="33">Z164*300/16</f>
        <v>187.5</v>
      </c>
      <c r="AF164" t="s">
        <v>421</v>
      </c>
      <c r="AG164" t="s">
        <v>422</v>
      </c>
    </row>
    <row r="165" spans="1:33" x14ac:dyDescent="0.3">
      <c r="B165" t="s">
        <v>129</v>
      </c>
      <c r="I165">
        <v>8</v>
      </c>
      <c r="J165">
        <v>250</v>
      </c>
      <c r="K165">
        <f t="shared" si="22"/>
        <v>0</v>
      </c>
      <c r="L165">
        <f t="shared" ref="L165:L179" si="34">ROUND(M165/0.73549875,0)</f>
        <v>0</v>
      </c>
      <c r="M165">
        <v>0</v>
      </c>
      <c r="N165" t="s">
        <v>88</v>
      </c>
      <c r="R165">
        <v>72</v>
      </c>
      <c r="T165">
        <v>400</v>
      </c>
      <c r="U165">
        <v>54</v>
      </c>
      <c r="V165">
        <v>0</v>
      </c>
      <c r="W165">
        <f t="shared" si="29"/>
        <v>0</v>
      </c>
      <c r="X165">
        <f t="shared" si="30"/>
        <v>28</v>
      </c>
      <c r="Y165">
        <f t="shared" si="31"/>
        <v>87500</v>
      </c>
      <c r="Z165">
        <f t="shared" si="32"/>
        <v>14</v>
      </c>
      <c r="AA165">
        <f t="shared" si="33"/>
        <v>262.5</v>
      </c>
      <c r="AF165" t="s">
        <v>421</v>
      </c>
      <c r="AG165" t="s">
        <v>422</v>
      </c>
    </row>
    <row r="166" spans="1:33" x14ac:dyDescent="0.3">
      <c r="B166" t="s">
        <v>130</v>
      </c>
      <c r="I166">
        <v>8</v>
      </c>
      <c r="J166">
        <v>250</v>
      </c>
      <c r="K166">
        <f t="shared" si="22"/>
        <v>0</v>
      </c>
      <c r="L166">
        <f t="shared" si="34"/>
        <v>0</v>
      </c>
      <c r="M166">
        <v>0</v>
      </c>
      <c r="N166" t="s">
        <v>88</v>
      </c>
      <c r="R166">
        <v>32</v>
      </c>
      <c r="T166">
        <v>640</v>
      </c>
      <c r="U166">
        <v>54</v>
      </c>
      <c r="V166">
        <v>0</v>
      </c>
      <c r="W166">
        <f t="shared" si="29"/>
        <v>0</v>
      </c>
      <c r="X166">
        <f t="shared" si="30"/>
        <v>32</v>
      </c>
      <c r="Y166">
        <f t="shared" si="31"/>
        <v>100000</v>
      </c>
      <c r="Z166">
        <f t="shared" si="32"/>
        <v>18</v>
      </c>
      <c r="AA166">
        <f t="shared" si="33"/>
        <v>337.5</v>
      </c>
      <c r="AF166" t="s">
        <v>421</v>
      </c>
      <c r="AG166" t="s">
        <v>422</v>
      </c>
    </row>
    <row r="167" spans="1:33" x14ac:dyDescent="0.3">
      <c r="B167" t="s">
        <v>132</v>
      </c>
      <c r="I167">
        <v>8</v>
      </c>
      <c r="J167">
        <v>250</v>
      </c>
      <c r="K167">
        <f t="shared" si="22"/>
        <v>0</v>
      </c>
      <c r="L167">
        <f t="shared" si="34"/>
        <v>0</v>
      </c>
      <c r="M167">
        <v>0</v>
      </c>
      <c r="N167" t="s">
        <v>88</v>
      </c>
      <c r="R167">
        <v>18</v>
      </c>
      <c r="T167">
        <v>720</v>
      </c>
      <c r="U167">
        <v>54</v>
      </c>
      <c r="V167">
        <v>0</v>
      </c>
      <c r="W167">
        <f t="shared" si="29"/>
        <v>0</v>
      </c>
      <c r="X167">
        <f t="shared" si="30"/>
        <v>33</v>
      </c>
      <c r="Y167">
        <f t="shared" si="31"/>
        <v>103125</v>
      </c>
      <c r="Z167">
        <f t="shared" si="32"/>
        <v>19</v>
      </c>
      <c r="AA167">
        <f t="shared" si="33"/>
        <v>356.25</v>
      </c>
      <c r="AF167" t="s">
        <v>421</v>
      </c>
      <c r="AG167" t="s">
        <v>422</v>
      </c>
    </row>
    <row r="168" spans="1:33" x14ac:dyDescent="0.3">
      <c r="B168" t="s">
        <v>136</v>
      </c>
      <c r="I168">
        <v>8</v>
      </c>
      <c r="J168">
        <v>250</v>
      </c>
      <c r="K168">
        <f t="shared" si="22"/>
        <v>0</v>
      </c>
      <c r="L168">
        <f t="shared" si="34"/>
        <v>0</v>
      </c>
      <c r="M168">
        <v>0</v>
      </c>
      <c r="N168" t="s">
        <v>88</v>
      </c>
      <c r="R168">
        <v>63</v>
      </c>
      <c r="T168">
        <v>240</v>
      </c>
      <c r="U168">
        <v>54</v>
      </c>
      <c r="V168">
        <v>0</v>
      </c>
      <c r="W168">
        <f t="shared" si="29"/>
        <v>0</v>
      </c>
      <c r="X168">
        <f t="shared" si="30"/>
        <v>24</v>
      </c>
      <c r="Y168">
        <f t="shared" si="31"/>
        <v>75000</v>
      </c>
      <c r="Z168">
        <f t="shared" si="32"/>
        <v>9</v>
      </c>
      <c r="AA168">
        <f t="shared" si="33"/>
        <v>168.75</v>
      </c>
      <c r="AF168" t="s">
        <v>421</v>
      </c>
      <c r="AG168" t="s">
        <v>422</v>
      </c>
    </row>
    <row r="169" spans="1:33" x14ac:dyDescent="0.3">
      <c r="A169" t="s">
        <v>489</v>
      </c>
      <c r="I169">
        <v>8</v>
      </c>
      <c r="J169">
        <v>310</v>
      </c>
      <c r="K169">
        <f t="shared" si="22"/>
        <v>3218</v>
      </c>
      <c r="L169">
        <f t="shared" si="34"/>
        <v>3263</v>
      </c>
      <c r="M169">
        <v>2400</v>
      </c>
      <c r="R169">
        <v>48</v>
      </c>
      <c r="T169">
        <v>400</v>
      </c>
      <c r="U169">
        <v>58</v>
      </c>
      <c r="V169">
        <v>0.114</v>
      </c>
      <c r="W169">
        <f t="shared" si="29"/>
        <v>64.797600000000003</v>
      </c>
      <c r="X169">
        <f t="shared" si="30"/>
        <v>85</v>
      </c>
      <c r="Y169">
        <f t="shared" si="31"/>
        <v>265625</v>
      </c>
      <c r="Z169">
        <f t="shared" si="32"/>
        <v>70</v>
      </c>
      <c r="AA169">
        <f t="shared" si="33"/>
        <v>1312.5</v>
      </c>
      <c r="AF169" t="s">
        <v>421</v>
      </c>
      <c r="AG169" t="s">
        <v>422</v>
      </c>
    </row>
    <row r="170" spans="1:33" x14ac:dyDescent="0.3">
      <c r="B170" t="s">
        <v>128</v>
      </c>
      <c r="I170">
        <v>5</v>
      </c>
      <c r="J170">
        <v>310</v>
      </c>
      <c r="K170">
        <f t="shared" si="22"/>
        <v>3218</v>
      </c>
      <c r="L170">
        <f t="shared" si="34"/>
        <v>3263</v>
      </c>
      <c r="M170">
        <v>2400</v>
      </c>
      <c r="R170">
        <v>85</v>
      </c>
      <c r="T170">
        <v>240</v>
      </c>
      <c r="U170">
        <v>58</v>
      </c>
      <c r="V170">
        <v>0.114</v>
      </c>
      <c r="W170">
        <f t="shared" si="29"/>
        <v>64.797600000000003</v>
      </c>
      <c r="X170">
        <f t="shared" si="30"/>
        <v>85</v>
      </c>
      <c r="Y170">
        <f t="shared" si="31"/>
        <v>265625</v>
      </c>
      <c r="Z170">
        <f t="shared" si="32"/>
        <v>70</v>
      </c>
      <c r="AA170">
        <f t="shared" si="33"/>
        <v>1312.5</v>
      </c>
      <c r="AF170" t="s">
        <v>421</v>
      </c>
      <c r="AG170" t="s">
        <v>422</v>
      </c>
    </row>
    <row r="171" spans="1:33" x14ac:dyDescent="0.3">
      <c r="B171" t="s">
        <v>129</v>
      </c>
      <c r="I171">
        <v>5</v>
      </c>
      <c r="J171">
        <v>310</v>
      </c>
      <c r="K171">
        <f t="shared" si="22"/>
        <v>3218</v>
      </c>
      <c r="L171">
        <f t="shared" si="34"/>
        <v>3263</v>
      </c>
      <c r="M171">
        <v>2400</v>
      </c>
      <c r="R171">
        <v>60</v>
      </c>
      <c r="T171">
        <v>400</v>
      </c>
      <c r="U171">
        <v>58</v>
      </c>
      <c r="V171">
        <v>0.114</v>
      </c>
      <c r="W171">
        <f t="shared" si="29"/>
        <v>64.797600000000003</v>
      </c>
      <c r="X171">
        <f t="shared" si="30"/>
        <v>89</v>
      </c>
      <c r="Y171">
        <f t="shared" si="31"/>
        <v>278125</v>
      </c>
      <c r="Z171">
        <f t="shared" si="32"/>
        <v>74</v>
      </c>
      <c r="AA171">
        <f t="shared" si="33"/>
        <v>1387.5</v>
      </c>
      <c r="AF171" t="s">
        <v>421</v>
      </c>
      <c r="AG171" t="s">
        <v>422</v>
      </c>
    </row>
    <row r="172" spans="1:33" x14ac:dyDescent="0.3">
      <c r="B172" t="s">
        <v>130</v>
      </c>
      <c r="I172">
        <v>5</v>
      </c>
      <c r="J172">
        <v>310</v>
      </c>
      <c r="K172">
        <f t="shared" si="22"/>
        <v>3218</v>
      </c>
      <c r="L172">
        <f t="shared" si="34"/>
        <v>3263</v>
      </c>
      <c r="M172">
        <v>2400</v>
      </c>
      <c r="R172">
        <v>30</v>
      </c>
      <c r="T172">
        <v>640</v>
      </c>
      <c r="U172">
        <v>58</v>
      </c>
      <c r="V172">
        <v>0.114</v>
      </c>
      <c r="W172">
        <f t="shared" si="29"/>
        <v>64.797600000000003</v>
      </c>
      <c r="X172">
        <f t="shared" si="30"/>
        <v>93</v>
      </c>
      <c r="Y172">
        <f t="shared" si="31"/>
        <v>290625</v>
      </c>
      <c r="Z172">
        <f t="shared" si="32"/>
        <v>78</v>
      </c>
      <c r="AA172">
        <f t="shared" si="33"/>
        <v>1462.5</v>
      </c>
      <c r="AF172" t="s">
        <v>421</v>
      </c>
      <c r="AG172" t="s">
        <v>422</v>
      </c>
    </row>
    <row r="173" spans="1:33" x14ac:dyDescent="0.3">
      <c r="B173" t="s">
        <v>132</v>
      </c>
      <c r="I173">
        <v>5</v>
      </c>
      <c r="J173">
        <v>310</v>
      </c>
      <c r="K173">
        <f t="shared" ref="K173:K206" si="35">ROUND(M173/0.745699872,0)</f>
        <v>3218</v>
      </c>
      <c r="L173">
        <f t="shared" si="34"/>
        <v>3263</v>
      </c>
      <c r="M173">
        <v>2400</v>
      </c>
      <c r="R173">
        <v>15</v>
      </c>
      <c r="T173">
        <v>720</v>
      </c>
      <c r="U173">
        <v>58</v>
      </c>
      <c r="V173">
        <v>0.114</v>
      </c>
      <c r="W173">
        <f t="shared" si="29"/>
        <v>64.797600000000003</v>
      </c>
      <c r="X173">
        <f t="shared" si="30"/>
        <v>94</v>
      </c>
      <c r="Y173">
        <f t="shared" si="31"/>
        <v>293750</v>
      </c>
      <c r="Z173">
        <f t="shared" si="32"/>
        <v>79</v>
      </c>
      <c r="AA173">
        <f t="shared" si="33"/>
        <v>1481.25</v>
      </c>
      <c r="AF173" t="s">
        <v>421</v>
      </c>
      <c r="AG173" t="s">
        <v>422</v>
      </c>
    </row>
    <row r="174" spans="1:33" x14ac:dyDescent="0.3">
      <c r="B174" t="s">
        <v>136</v>
      </c>
      <c r="I174">
        <v>5</v>
      </c>
      <c r="J174">
        <v>310</v>
      </c>
      <c r="K174">
        <f t="shared" si="35"/>
        <v>3218</v>
      </c>
      <c r="L174">
        <f t="shared" si="34"/>
        <v>3263</v>
      </c>
      <c r="M174">
        <v>2400</v>
      </c>
      <c r="R174">
        <v>59</v>
      </c>
      <c r="T174">
        <v>240</v>
      </c>
      <c r="U174">
        <v>58</v>
      </c>
      <c r="V174">
        <v>0.114</v>
      </c>
      <c r="W174">
        <f t="shared" si="29"/>
        <v>64.797600000000003</v>
      </c>
      <c r="X174">
        <f t="shared" si="30"/>
        <v>84</v>
      </c>
      <c r="Y174">
        <f t="shared" si="31"/>
        <v>262500</v>
      </c>
      <c r="Z174">
        <f t="shared" si="32"/>
        <v>69</v>
      </c>
      <c r="AA174">
        <f t="shared" si="33"/>
        <v>1293.75</v>
      </c>
      <c r="AF174" t="s">
        <v>421</v>
      </c>
      <c r="AG174" t="s">
        <v>422</v>
      </c>
    </row>
    <row r="175" spans="1:33" x14ac:dyDescent="0.3">
      <c r="A175" t="s">
        <v>149</v>
      </c>
      <c r="B175" t="s">
        <v>128</v>
      </c>
      <c r="I175">
        <v>5</v>
      </c>
      <c r="J175">
        <v>310</v>
      </c>
      <c r="K175">
        <f t="shared" si="35"/>
        <v>0</v>
      </c>
      <c r="L175">
        <f t="shared" si="34"/>
        <v>0</v>
      </c>
      <c r="M175">
        <v>0</v>
      </c>
      <c r="R175">
        <v>85</v>
      </c>
      <c r="T175">
        <v>240</v>
      </c>
      <c r="U175">
        <v>58</v>
      </c>
      <c r="V175">
        <v>0</v>
      </c>
      <c r="W175">
        <f t="shared" si="29"/>
        <v>0</v>
      </c>
      <c r="X175">
        <f t="shared" si="30"/>
        <v>28</v>
      </c>
      <c r="Y175">
        <f t="shared" si="31"/>
        <v>87500</v>
      </c>
      <c r="Z175">
        <f t="shared" si="32"/>
        <v>13</v>
      </c>
      <c r="AA175">
        <f t="shared" si="33"/>
        <v>243.75</v>
      </c>
      <c r="AF175" t="s">
        <v>421</v>
      </c>
      <c r="AG175" t="s">
        <v>422</v>
      </c>
    </row>
    <row r="176" spans="1:33" x14ac:dyDescent="0.3">
      <c r="B176" t="s">
        <v>129</v>
      </c>
      <c r="I176">
        <v>5</v>
      </c>
      <c r="J176">
        <v>310</v>
      </c>
      <c r="K176">
        <f t="shared" si="35"/>
        <v>0</v>
      </c>
      <c r="L176">
        <f t="shared" si="34"/>
        <v>0</v>
      </c>
      <c r="M176">
        <v>0</v>
      </c>
      <c r="R176">
        <v>60</v>
      </c>
      <c r="T176">
        <v>400</v>
      </c>
      <c r="U176">
        <v>58</v>
      </c>
      <c r="V176">
        <v>0</v>
      </c>
      <c r="W176">
        <f t="shared" si="29"/>
        <v>0</v>
      </c>
      <c r="X176">
        <f t="shared" si="30"/>
        <v>31</v>
      </c>
      <c r="Y176">
        <f t="shared" si="31"/>
        <v>96875</v>
      </c>
      <c r="Z176">
        <f t="shared" si="32"/>
        <v>16</v>
      </c>
      <c r="AA176">
        <f t="shared" si="33"/>
        <v>300</v>
      </c>
      <c r="AF176" t="s">
        <v>421</v>
      </c>
      <c r="AG176" t="s">
        <v>422</v>
      </c>
    </row>
    <row r="177" spans="1:33" x14ac:dyDescent="0.3">
      <c r="B177" t="s">
        <v>130</v>
      </c>
      <c r="I177">
        <v>5</v>
      </c>
      <c r="J177">
        <v>310</v>
      </c>
      <c r="K177">
        <f t="shared" si="35"/>
        <v>0</v>
      </c>
      <c r="L177">
        <f t="shared" si="34"/>
        <v>0</v>
      </c>
      <c r="M177">
        <v>0</v>
      </c>
      <c r="R177">
        <v>30</v>
      </c>
      <c r="T177">
        <v>640</v>
      </c>
      <c r="U177">
        <v>58</v>
      </c>
      <c r="V177">
        <v>0</v>
      </c>
      <c r="W177">
        <f t="shared" si="29"/>
        <v>0</v>
      </c>
      <c r="X177">
        <f t="shared" si="30"/>
        <v>36</v>
      </c>
      <c r="Y177">
        <f t="shared" si="31"/>
        <v>112500</v>
      </c>
      <c r="Z177">
        <f t="shared" si="32"/>
        <v>21</v>
      </c>
      <c r="AA177">
        <f t="shared" si="33"/>
        <v>393.75</v>
      </c>
      <c r="AF177" t="s">
        <v>421</v>
      </c>
      <c r="AG177" t="s">
        <v>422</v>
      </c>
    </row>
    <row r="178" spans="1:33" x14ac:dyDescent="0.3">
      <c r="B178" t="s">
        <v>132</v>
      </c>
      <c r="I178">
        <v>5</v>
      </c>
      <c r="J178">
        <v>310</v>
      </c>
      <c r="K178">
        <f t="shared" si="35"/>
        <v>0</v>
      </c>
      <c r="L178">
        <f t="shared" si="34"/>
        <v>0</v>
      </c>
      <c r="M178">
        <v>0</v>
      </c>
      <c r="R178">
        <v>15</v>
      </c>
      <c r="T178">
        <v>720</v>
      </c>
      <c r="U178">
        <v>58</v>
      </c>
      <c r="V178">
        <v>0</v>
      </c>
      <c r="W178">
        <f t="shared" si="29"/>
        <v>0</v>
      </c>
      <c r="X178">
        <f t="shared" si="30"/>
        <v>36</v>
      </c>
      <c r="Y178">
        <f t="shared" si="31"/>
        <v>112500</v>
      </c>
      <c r="Z178">
        <f t="shared" si="32"/>
        <v>21</v>
      </c>
      <c r="AA178">
        <f t="shared" si="33"/>
        <v>393.75</v>
      </c>
      <c r="AF178" t="s">
        <v>421</v>
      </c>
      <c r="AG178" t="s">
        <v>422</v>
      </c>
    </row>
    <row r="179" spans="1:33" x14ac:dyDescent="0.3">
      <c r="B179" t="s">
        <v>136</v>
      </c>
      <c r="I179">
        <v>5</v>
      </c>
      <c r="J179">
        <v>310</v>
      </c>
      <c r="K179">
        <f t="shared" si="35"/>
        <v>0</v>
      </c>
      <c r="L179">
        <f t="shared" si="34"/>
        <v>0</v>
      </c>
      <c r="M179">
        <v>0</v>
      </c>
      <c r="R179">
        <v>59</v>
      </c>
      <c r="T179">
        <v>240</v>
      </c>
      <c r="U179">
        <v>58</v>
      </c>
      <c r="V179">
        <v>0</v>
      </c>
      <c r="W179">
        <f t="shared" si="29"/>
        <v>0</v>
      </c>
      <c r="X179">
        <f t="shared" si="30"/>
        <v>27</v>
      </c>
      <c r="Y179">
        <f t="shared" si="31"/>
        <v>84375</v>
      </c>
      <c r="Z179">
        <f t="shared" si="32"/>
        <v>12</v>
      </c>
      <c r="AA179">
        <f t="shared" si="33"/>
        <v>225</v>
      </c>
      <c r="AF179" t="s">
        <v>421</v>
      </c>
      <c r="AG179" t="s">
        <v>422</v>
      </c>
    </row>
    <row r="180" spans="1:33" x14ac:dyDescent="0.3">
      <c r="A180" t="s">
        <v>495</v>
      </c>
      <c r="I180">
        <v>20</v>
      </c>
      <c r="J180">
        <v>250</v>
      </c>
      <c r="K180">
        <f t="shared" si="35"/>
        <v>1529</v>
      </c>
      <c r="L180">
        <f>ROUND(M180/0.73549875,0)</f>
        <v>1550</v>
      </c>
      <c r="M180">
        <v>1140</v>
      </c>
      <c r="R180">
        <v>65</v>
      </c>
      <c r="T180">
        <v>240</v>
      </c>
      <c r="U180">
        <v>47</v>
      </c>
      <c r="V180">
        <v>0.11799999999999999</v>
      </c>
      <c r="W180">
        <f t="shared" ref="W180:W186" si="36">U180*V180*9.8</f>
        <v>54.3508</v>
      </c>
      <c r="X180">
        <f t="shared" ref="X180:X185" si="37">MAX(1, INT(U180/10+SQRT(J180)/20+SQRT(L180)+V180+SQRT(R180)/2+SQRT(T180)-SQRT(185)+20-I180))</f>
        <v>50</v>
      </c>
      <c r="Y180">
        <f t="shared" ref="Y180:Y186" si="38">X180*50000/16</f>
        <v>156250</v>
      </c>
      <c r="Z180">
        <f t="shared" ref="Z180:Z186" si="39">MAX(1, ROUND((SQRT(J180)/100+SQRT(L180)+V180+(40/I180-2)+SQRT(R180)/2+SQRT(T180)-SQRT(185)), 0))</f>
        <v>46</v>
      </c>
      <c r="AA180">
        <f t="shared" ref="AA180:AA186" si="40">Z180*300/16</f>
        <v>862.5</v>
      </c>
      <c r="AF180" t="s">
        <v>421</v>
      </c>
      <c r="AG180" t="s">
        <v>421</v>
      </c>
    </row>
    <row r="181" spans="1:33" x14ac:dyDescent="0.3">
      <c r="A181" t="s">
        <v>496</v>
      </c>
      <c r="I181">
        <v>20</v>
      </c>
      <c r="J181">
        <v>250</v>
      </c>
      <c r="K181">
        <f t="shared" si="35"/>
        <v>1529</v>
      </c>
      <c r="L181">
        <f>ROUND(M181/0.73549875,0)</f>
        <v>1550</v>
      </c>
      <c r="M181">
        <v>1140</v>
      </c>
      <c r="R181">
        <v>55</v>
      </c>
      <c r="T181">
        <v>240</v>
      </c>
      <c r="U181">
        <v>51</v>
      </c>
      <c r="V181">
        <v>0.108</v>
      </c>
      <c r="W181">
        <f t="shared" si="36"/>
        <v>53.978400000000001</v>
      </c>
      <c r="X181">
        <f t="shared" si="37"/>
        <v>50</v>
      </c>
      <c r="Y181">
        <f t="shared" si="38"/>
        <v>156250</v>
      </c>
      <c r="Z181">
        <f t="shared" si="39"/>
        <v>45</v>
      </c>
      <c r="AA181">
        <f t="shared" si="40"/>
        <v>843.75</v>
      </c>
      <c r="AF181" t="s">
        <v>421</v>
      </c>
      <c r="AG181" t="s">
        <v>421</v>
      </c>
    </row>
    <row r="182" spans="1:33" x14ac:dyDescent="0.3">
      <c r="B182" t="s">
        <v>244</v>
      </c>
      <c r="I182">
        <v>20</v>
      </c>
      <c r="J182">
        <v>250</v>
      </c>
      <c r="K182">
        <f t="shared" si="35"/>
        <v>1529</v>
      </c>
      <c r="L182">
        <f t="shared" ref="L182:L188" si="41">ROUND(M182/0.73549875,0)</f>
        <v>1550</v>
      </c>
      <c r="M182">
        <v>1140</v>
      </c>
      <c r="R182">
        <v>100</v>
      </c>
      <c r="T182">
        <v>240</v>
      </c>
      <c r="U182">
        <v>47</v>
      </c>
      <c r="V182">
        <v>0.11799999999999999</v>
      </c>
      <c r="W182">
        <f t="shared" si="36"/>
        <v>54.3508</v>
      </c>
      <c r="X182">
        <f t="shared" si="37"/>
        <v>51</v>
      </c>
      <c r="Y182">
        <f t="shared" si="38"/>
        <v>159375</v>
      </c>
      <c r="Z182">
        <f t="shared" si="39"/>
        <v>47</v>
      </c>
      <c r="AA182">
        <f t="shared" si="40"/>
        <v>881.25</v>
      </c>
      <c r="AF182" t="s">
        <v>421</v>
      </c>
      <c r="AG182" t="s">
        <v>421</v>
      </c>
    </row>
    <row r="183" spans="1:33" x14ac:dyDescent="0.3">
      <c r="B183" t="s">
        <v>245</v>
      </c>
      <c r="I183">
        <v>20</v>
      </c>
      <c r="J183">
        <v>250</v>
      </c>
      <c r="K183">
        <f t="shared" si="35"/>
        <v>1529</v>
      </c>
      <c r="L183">
        <f t="shared" si="41"/>
        <v>1550</v>
      </c>
      <c r="M183">
        <v>1140</v>
      </c>
      <c r="R183">
        <v>68</v>
      </c>
      <c r="T183">
        <v>400</v>
      </c>
      <c r="U183">
        <v>47</v>
      </c>
      <c r="V183">
        <v>0.11799999999999999</v>
      </c>
      <c r="W183">
        <f t="shared" si="36"/>
        <v>54.3508</v>
      </c>
      <c r="X183">
        <f t="shared" si="37"/>
        <v>55</v>
      </c>
      <c r="Y183">
        <f t="shared" si="38"/>
        <v>171875</v>
      </c>
      <c r="Z183">
        <f t="shared" si="39"/>
        <v>50</v>
      </c>
      <c r="AA183">
        <f t="shared" si="40"/>
        <v>937.5</v>
      </c>
      <c r="AF183" t="s">
        <v>421</v>
      </c>
      <c r="AG183" t="s">
        <v>421</v>
      </c>
    </row>
    <row r="184" spans="1:33" x14ac:dyDescent="0.3">
      <c r="B184" t="s">
        <v>246</v>
      </c>
      <c r="I184">
        <v>20</v>
      </c>
      <c r="J184">
        <v>250</v>
      </c>
      <c r="K184">
        <f t="shared" si="35"/>
        <v>1529</v>
      </c>
      <c r="L184">
        <f t="shared" si="41"/>
        <v>1550</v>
      </c>
      <c r="M184">
        <v>1140</v>
      </c>
      <c r="R184">
        <v>32</v>
      </c>
      <c r="T184">
        <v>640</v>
      </c>
      <c r="U184">
        <v>47</v>
      </c>
      <c r="V184">
        <v>0.11799999999999999</v>
      </c>
      <c r="W184">
        <f t="shared" si="36"/>
        <v>54.3508</v>
      </c>
      <c r="X184">
        <f t="shared" si="37"/>
        <v>59</v>
      </c>
      <c r="Y184">
        <f t="shared" si="38"/>
        <v>184375</v>
      </c>
      <c r="Z184">
        <f t="shared" si="39"/>
        <v>54</v>
      </c>
      <c r="AA184">
        <f t="shared" si="40"/>
        <v>1012.5</v>
      </c>
      <c r="AF184" t="s">
        <v>421</v>
      </c>
      <c r="AG184" t="s">
        <v>421</v>
      </c>
    </row>
    <row r="185" spans="1:33" x14ac:dyDescent="0.3">
      <c r="B185" t="s">
        <v>247</v>
      </c>
      <c r="I185">
        <v>20</v>
      </c>
      <c r="J185">
        <v>250</v>
      </c>
      <c r="K185">
        <f t="shared" si="35"/>
        <v>1529</v>
      </c>
      <c r="L185">
        <f t="shared" si="41"/>
        <v>1550</v>
      </c>
      <c r="M185">
        <v>1140</v>
      </c>
      <c r="R185">
        <v>24</v>
      </c>
      <c r="T185">
        <v>720</v>
      </c>
      <c r="U185">
        <v>47</v>
      </c>
      <c r="V185">
        <v>0.11799999999999999</v>
      </c>
      <c r="W185">
        <f t="shared" si="36"/>
        <v>54.3508</v>
      </c>
      <c r="X185">
        <f t="shared" si="37"/>
        <v>60</v>
      </c>
      <c r="Y185">
        <f t="shared" si="38"/>
        <v>187500</v>
      </c>
      <c r="Z185">
        <f t="shared" si="39"/>
        <v>55</v>
      </c>
      <c r="AA185">
        <f t="shared" si="40"/>
        <v>1031.25</v>
      </c>
      <c r="AF185" t="s">
        <v>421</v>
      </c>
      <c r="AG185" t="s">
        <v>421</v>
      </c>
    </row>
    <row r="186" spans="1:33" x14ac:dyDescent="0.3">
      <c r="B186" t="s">
        <v>248</v>
      </c>
      <c r="I186">
        <v>20</v>
      </c>
      <c r="J186">
        <v>250</v>
      </c>
      <c r="K186">
        <f t="shared" si="35"/>
        <v>1529</v>
      </c>
      <c r="L186">
        <f t="shared" si="41"/>
        <v>1550</v>
      </c>
      <c r="M186">
        <v>1140</v>
      </c>
      <c r="R186">
        <v>55</v>
      </c>
      <c r="T186">
        <v>240</v>
      </c>
      <c r="U186">
        <v>47</v>
      </c>
      <c r="V186">
        <v>0.11799999999999999</v>
      </c>
      <c r="W186">
        <f t="shared" si="36"/>
        <v>54.3508</v>
      </c>
      <c r="X186">
        <f t="shared" ref="X186:X191" si="42">MAX(1, INT(U186/10+SQRT(J186)/20+SQRT(L186)+V186+SQRT(R186)/2+SQRT(T186)-SQRT(185)+20-I186))</f>
        <v>50</v>
      </c>
      <c r="Y186">
        <f t="shared" si="38"/>
        <v>156250</v>
      </c>
      <c r="Z186">
        <f t="shared" si="39"/>
        <v>45</v>
      </c>
      <c r="AA186">
        <f t="shared" si="40"/>
        <v>843.75</v>
      </c>
      <c r="AF186" t="s">
        <v>421</v>
      </c>
      <c r="AG186" t="s">
        <v>421</v>
      </c>
    </row>
    <row r="187" spans="1:33" x14ac:dyDescent="0.3">
      <c r="B187" t="s">
        <v>398</v>
      </c>
      <c r="I187">
        <v>20</v>
      </c>
      <c r="J187">
        <v>250</v>
      </c>
      <c r="K187">
        <f t="shared" si="35"/>
        <v>1529</v>
      </c>
      <c r="L187">
        <f>ROUND(M187/0.73549875,0)</f>
        <v>1550</v>
      </c>
      <c r="M187">
        <v>1140</v>
      </c>
      <c r="R187">
        <v>40</v>
      </c>
      <c r="T187">
        <v>640</v>
      </c>
      <c r="U187">
        <v>51</v>
      </c>
      <c r="V187">
        <v>0.108</v>
      </c>
      <c r="W187">
        <f t="shared" ref="W187:W191" si="43">U187*V187*9.8</f>
        <v>53.978400000000001</v>
      </c>
      <c r="X187">
        <f t="shared" si="42"/>
        <v>60</v>
      </c>
      <c r="Y187">
        <f t="shared" ref="Y187:Y191" si="44">X187*50000/16</f>
        <v>187500</v>
      </c>
      <c r="Z187">
        <f t="shared" ref="Z187:Z191" si="45">MAX(1, ROUND((SQRT(J187)/100+SQRT(L187)+V187+(40/I187-2)+SQRT(R187)/2+SQRT(T187)-SQRT(185)), 0))</f>
        <v>54</v>
      </c>
      <c r="AA187">
        <f t="shared" ref="AA187:AA191" si="46">Z187*300/16</f>
        <v>1012.5</v>
      </c>
      <c r="AF187" t="s">
        <v>421</v>
      </c>
      <c r="AG187" t="s">
        <v>494</v>
      </c>
    </row>
    <row r="188" spans="1:33" x14ac:dyDescent="0.3">
      <c r="B188" t="s">
        <v>135</v>
      </c>
      <c r="I188">
        <v>20</v>
      </c>
      <c r="J188">
        <v>250</v>
      </c>
      <c r="K188">
        <f t="shared" si="35"/>
        <v>1529</v>
      </c>
      <c r="L188">
        <f t="shared" si="41"/>
        <v>1550</v>
      </c>
      <c r="M188">
        <v>1140</v>
      </c>
      <c r="R188">
        <v>20</v>
      </c>
      <c r="T188">
        <v>800</v>
      </c>
      <c r="U188">
        <v>51</v>
      </c>
      <c r="V188">
        <v>0.108</v>
      </c>
      <c r="W188">
        <f t="shared" si="43"/>
        <v>53.978400000000001</v>
      </c>
      <c r="X188">
        <f t="shared" si="42"/>
        <v>62</v>
      </c>
      <c r="Y188">
        <f t="shared" si="44"/>
        <v>193750</v>
      </c>
      <c r="Z188">
        <f t="shared" si="45"/>
        <v>57</v>
      </c>
      <c r="AA188">
        <f t="shared" si="46"/>
        <v>1068.75</v>
      </c>
      <c r="AF188" t="s">
        <v>421</v>
      </c>
      <c r="AG188" t="s">
        <v>494</v>
      </c>
    </row>
    <row r="189" spans="1:33" x14ac:dyDescent="0.3">
      <c r="B189" t="s">
        <v>491</v>
      </c>
      <c r="I189">
        <v>20</v>
      </c>
      <c r="J189">
        <v>250</v>
      </c>
      <c r="K189">
        <f t="shared" si="35"/>
        <v>1529</v>
      </c>
      <c r="L189">
        <f t="shared" ref="L189:L195" si="47">ROUND(M189/0.73549875,0)</f>
        <v>1550</v>
      </c>
      <c r="M189">
        <v>1140</v>
      </c>
      <c r="R189">
        <v>85</v>
      </c>
      <c r="T189">
        <v>240</v>
      </c>
      <c r="U189">
        <v>51</v>
      </c>
      <c r="V189">
        <v>0.108</v>
      </c>
      <c r="W189">
        <f t="shared" si="43"/>
        <v>53.978400000000001</v>
      </c>
      <c r="X189">
        <f t="shared" si="42"/>
        <v>51</v>
      </c>
      <c r="Y189">
        <f t="shared" si="44"/>
        <v>159375</v>
      </c>
      <c r="Z189">
        <f t="shared" si="45"/>
        <v>46</v>
      </c>
      <c r="AA189">
        <f t="shared" si="46"/>
        <v>862.5</v>
      </c>
      <c r="AF189" t="s">
        <v>421</v>
      </c>
      <c r="AG189" t="s">
        <v>494</v>
      </c>
    </row>
    <row r="190" spans="1:33" x14ac:dyDescent="0.3">
      <c r="B190" t="s">
        <v>492</v>
      </c>
      <c r="I190">
        <v>20</v>
      </c>
      <c r="J190">
        <v>250</v>
      </c>
      <c r="K190">
        <f t="shared" si="35"/>
        <v>1529</v>
      </c>
      <c r="L190">
        <f t="shared" si="47"/>
        <v>1550</v>
      </c>
      <c r="M190">
        <v>1140</v>
      </c>
      <c r="R190">
        <v>30</v>
      </c>
      <c r="T190">
        <v>240</v>
      </c>
      <c r="U190">
        <v>51</v>
      </c>
      <c r="V190">
        <v>0.108</v>
      </c>
      <c r="W190">
        <f t="shared" si="43"/>
        <v>53.978400000000001</v>
      </c>
      <c r="X190">
        <f t="shared" si="42"/>
        <v>49</v>
      </c>
      <c r="Y190">
        <f t="shared" si="44"/>
        <v>153125</v>
      </c>
      <c r="Z190">
        <f t="shared" si="45"/>
        <v>44</v>
      </c>
      <c r="AA190">
        <f t="shared" si="46"/>
        <v>825</v>
      </c>
      <c r="AF190" t="s">
        <v>421</v>
      </c>
      <c r="AG190" t="s">
        <v>494</v>
      </c>
    </row>
    <row r="191" spans="1:33" x14ac:dyDescent="0.3">
      <c r="B191" t="s">
        <v>493</v>
      </c>
      <c r="I191">
        <v>20</v>
      </c>
      <c r="J191">
        <v>20</v>
      </c>
      <c r="K191">
        <f t="shared" si="35"/>
        <v>1529</v>
      </c>
      <c r="L191">
        <f t="shared" si="47"/>
        <v>1550</v>
      </c>
      <c r="M191">
        <v>1140</v>
      </c>
      <c r="R191">
        <v>32</v>
      </c>
      <c r="T191">
        <v>240</v>
      </c>
      <c r="U191">
        <v>47</v>
      </c>
      <c r="V191">
        <v>0.11799999999999999</v>
      </c>
      <c r="W191">
        <f t="shared" si="43"/>
        <v>54.3508</v>
      </c>
      <c r="X191">
        <f t="shared" si="42"/>
        <v>49</v>
      </c>
      <c r="Y191">
        <f t="shared" si="44"/>
        <v>153125</v>
      </c>
      <c r="Z191">
        <f t="shared" si="45"/>
        <v>44</v>
      </c>
      <c r="AA191">
        <f t="shared" si="46"/>
        <v>825</v>
      </c>
      <c r="AF191" t="s">
        <v>421</v>
      </c>
      <c r="AG191" t="s">
        <v>421</v>
      </c>
    </row>
    <row r="192" spans="1:33" x14ac:dyDescent="0.3">
      <c r="A192" t="s">
        <v>490</v>
      </c>
      <c r="B192" t="s">
        <v>244</v>
      </c>
      <c r="I192">
        <v>20</v>
      </c>
      <c r="J192">
        <v>250</v>
      </c>
      <c r="K192">
        <f t="shared" si="35"/>
        <v>0</v>
      </c>
      <c r="L192">
        <f t="shared" si="47"/>
        <v>0</v>
      </c>
      <c r="M192">
        <v>0</v>
      </c>
      <c r="R192">
        <v>100</v>
      </c>
      <c r="T192">
        <v>240</v>
      </c>
      <c r="U192">
        <v>47</v>
      </c>
      <c r="V192">
        <v>0</v>
      </c>
      <c r="W192">
        <f>U192*V192*9.8</f>
        <v>0</v>
      </c>
      <c r="X192">
        <f>MAX(1, INT(U192/10+SQRT(J192)/20+SQRT(L192)+V192+SQRT(R192)/2+SQRT(T192)-SQRT(185)+20-I192))</f>
        <v>12</v>
      </c>
      <c r="Y192">
        <f>X192*50000/16</f>
        <v>37500</v>
      </c>
      <c r="Z192">
        <f>MAX(1, ROUND((SQRT(J192)/100+SQRT(L192)+V192+(40/I192-2)+SQRT(R192)/2+SQRT(T192)-SQRT(185)), 0))</f>
        <v>7</v>
      </c>
      <c r="AA192">
        <f t="shared" ref="AA192:AA206" si="48">Z192*300/16</f>
        <v>131.25</v>
      </c>
      <c r="AF192" t="s">
        <v>421</v>
      </c>
      <c r="AG192" t="s">
        <v>421</v>
      </c>
    </row>
    <row r="193" spans="1:33" x14ac:dyDescent="0.3">
      <c r="B193" t="s">
        <v>245</v>
      </c>
      <c r="I193">
        <v>20</v>
      </c>
      <c r="J193">
        <v>250</v>
      </c>
      <c r="K193">
        <f t="shared" si="35"/>
        <v>0</v>
      </c>
      <c r="L193">
        <f t="shared" si="47"/>
        <v>0</v>
      </c>
      <c r="M193">
        <v>0</v>
      </c>
      <c r="R193">
        <v>68</v>
      </c>
      <c r="T193">
        <v>400</v>
      </c>
      <c r="U193">
        <v>47</v>
      </c>
      <c r="V193">
        <v>0</v>
      </c>
      <c r="W193">
        <f>U193*V193*9.8</f>
        <v>0</v>
      </c>
      <c r="X193">
        <f>MAX(1, INT(U193/10+SQRT(J193)/20+SQRT(L193)+V193+SQRT(R193)/2+SQRT(T193)-SQRT(185)+20-I193))</f>
        <v>16</v>
      </c>
      <c r="Y193">
        <f>X193*50000/16</f>
        <v>50000</v>
      </c>
      <c r="Z193">
        <f>MAX(1, ROUND((SQRT(J193)/100+SQRT(L193)+V193+(40/I193-2)+SQRT(R193)/2+SQRT(T193)-SQRT(185)), 0))</f>
        <v>11</v>
      </c>
      <c r="AA193">
        <f t="shared" si="48"/>
        <v>206.25</v>
      </c>
      <c r="AF193" t="s">
        <v>421</v>
      </c>
      <c r="AG193" t="s">
        <v>421</v>
      </c>
    </row>
    <row r="194" spans="1:33" x14ac:dyDescent="0.3">
      <c r="B194" t="s">
        <v>246</v>
      </c>
      <c r="I194">
        <v>20</v>
      </c>
      <c r="J194">
        <v>250</v>
      </c>
      <c r="K194">
        <f t="shared" si="35"/>
        <v>0</v>
      </c>
      <c r="L194">
        <f t="shared" si="47"/>
        <v>0</v>
      </c>
      <c r="M194">
        <v>0</v>
      </c>
      <c r="R194">
        <v>32</v>
      </c>
      <c r="T194">
        <v>640</v>
      </c>
      <c r="U194">
        <v>47</v>
      </c>
      <c r="V194">
        <v>0</v>
      </c>
      <c r="W194">
        <f>U194*V194*9.8</f>
        <v>0</v>
      </c>
      <c r="X194">
        <f>MAX(1, INT(U194/10+SQRT(J194)/20+SQRT(L194)+V194+SQRT(R194)/2+SQRT(T194)-SQRT(185)+20-I194))</f>
        <v>20</v>
      </c>
      <c r="Y194">
        <f>X194*50000/16</f>
        <v>62500</v>
      </c>
      <c r="Z194">
        <f>MAX(1, ROUND((SQRT(J194)/100+SQRT(L194)+V194+(40/I194-2)+SQRT(R194)/2+SQRT(T194)-SQRT(185)), 0))</f>
        <v>15</v>
      </c>
      <c r="AA194">
        <f t="shared" si="48"/>
        <v>281.25</v>
      </c>
      <c r="AF194" t="s">
        <v>421</v>
      </c>
      <c r="AG194" t="s">
        <v>421</v>
      </c>
    </row>
    <row r="195" spans="1:33" x14ac:dyDescent="0.3">
      <c r="B195" t="s">
        <v>247</v>
      </c>
      <c r="I195">
        <v>20</v>
      </c>
      <c r="J195">
        <v>250</v>
      </c>
      <c r="K195">
        <f t="shared" si="35"/>
        <v>0</v>
      </c>
      <c r="L195">
        <f t="shared" si="47"/>
        <v>0</v>
      </c>
      <c r="M195">
        <v>0</v>
      </c>
      <c r="R195">
        <v>24</v>
      </c>
      <c r="T195">
        <v>720</v>
      </c>
      <c r="U195">
        <v>47</v>
      </c>
      <c r="V195">
        <v>0</v>
      </c>
      <c r="W195">
        <f>U195*V195*9.8</f>
        <v>0</v>
      </c>
      <c r="X195">
        <f>MAX(1, INT(U195/10+SQRT(J195)/20+SQRT(L195)+V195+SQRT(R195)/2+SQRT(T195)-SQRT(185)+20-I195))</f>
        <v>21</v>
      </c>
      <c r="Y195">
        <f>X195*50000/16</f>
        <v>65625</v>
      </c>
      <c r="Z195">
        <f>MAX(1, ROUND((SQRT(J195)/100+SQRT(L195)+V195+(40/I195-2)+SQRT(R195)/2+SQRT(T195)-SQRT(185)), 0))</f>
        <v>16</v>
      </c>
      <c r="AA195">
        <f t="shared" si="48"/>
        <v>300</v>
      </c>
      <c r="AF195" t="s">
        <v>421</v>
      </c>
      <c r="AG195" t="s">
        <v>421</v>
      </c>
    </row>
    <row r="196" spans="1:33" x14ac:dyDescent="0.3">
      <c r="B196" t="s">
        <v>248</v>
      </c>
      <c r="I196">
        <v>20</v>
      </c>
      <c r="J196">
        <v>250</v>
      </c>
      <c r="K196">
        <f t="shared" si="35"/>
        <v>0</v>
      </c>
      <c r="L196">
        <f t="shared" ref="L196:L206" si="49">ROUND(M196/0.73549875,0)</f>
        <v>0</v>
      </c>
      <c r="M196">
        <v>0</v>
      </c>
      <c r="R196">
        <v>55</v>
      </c>
      <c r="T196">
        <v>240</v>
      </c>
      <c r="U196">
        <v>47</v>
      </c>
      <c r="V196">
        <v>0</v>
      </c>
      <c r="W196">
        <f>U196*V196*9.8</f>
        <v>0</v>
      </c>
      <c r="X196">
        <f>MAX(1, INT(U196/10+SQRT(J196)/20+SQRT(L196)+V196+SQRT(R196)/2+SQRT(T196)-SQRT(185)+20-I196))</f>
        <v>11</v>
      </c>
      <c r="Y196">
        <f>X196*50000/16</f>
        <v>34375</v>
      </c>
      <c r="Z196">
        <f>MAX(1, ROUND((SQRT(J196)/100+SQRT(L196)+V196+(40/I196-2)+SQRT(R196)/2+SQRT(T196)-SQRT(185)), 0))</f>
        <v>6</v>
      </c>
      <c r="AA196">
        <f t="shared" si="48"/>
        <v>112.5</v>
      </c>
      <c r="AF196" t="s">
        <v>421</v>
      </c>
      <c r="AG196" t="s">
        <v>421</v>
      </c>
    </row>
    <row r="197" spans="1:33" x14ac:dyDescent="0.3">
      <c r="B197" t="s">
        <v>398</v>
      </c>
      <c r="I197">
        <v>20</v>
      </c>
      <c r="J197">
        <v>250</v>
      </c>
      <c r="K197">
        <f t="shared" si="35"/>
        <v>0</v>
      </c>
      <c r="L197">
        <f t="shared" si="49"/>
        <v>0</v>
      </c>
      <c r="M197">
        <v>0</v>
      </c>
      <c r="R197">
        <v>40</v>
      </c>
      <c r="T197">
        <v>640</v>
      </c>
      <c r="U197">
        <v>51</v>
      </c>
      <c r="V197">
        <v>0</v>
      </c>
      <c r="W197">
        <f t="shared" ref="W197:W206" si="50">U197*V197*9.8</f>
        <v>0</v>
      </c>
      <c r="X197">
        <f t="shared" ref="X197:X206" si="51">MAX(1, INT(U197/10+SQRT(J197)/20+SQRT(L197)+V197+SQRT(R197)/2+SQRT(T197)-SQRT(185)+20-I197))</f>
        <v>20</v>
      </c>
      <c r="Y197">
        <f t="shared" ref="Y197:Y206" si="52">X197*50000/16</f>
        <v>62500</v>
      </c>
      <c r="Z197">
        <f t="shared" ref="Z197:Z206" si="53">MAX(1, ROUND((SQRT(J197)/100+SQRT(L197)+V197+(40/I197-2)+SQRT(R197)/2+SQRT(T197)-SQRT(185)), 0))</f>
        <v>15</v>
      </c>
      <c r="AA197">
        <f t="shared" si="48"/>
        <v>281.25</v>
      </c>
      <c r="AF197" t="s">
        <v>421</v>
      </c>
      <c r="AG197" t="s">
        <v>421</v>
      </c>
    </row>
    <row r="198" spans="1:33" x14ac:dyDescent="0.3">
      <c r="B198" t="s">
        <v>135</v>
      </c>
      <c r="I198">
        <v>20</v>
      </c>
      <c r="J198">
        <v>250</v>
      </c>
      <c r="K198">
        <f t="shared" si="35"/>
        <v>0</v>
      </c>
      <c r="L198">
        <f t="shared" si="49"/>
        <v>0</v>
      </c>
      <c r="M198">
        <v>0</v>
      </c>
      <c r="R198">
        <v>20</v>
      </c>
      <c r="T198">
        <v>800</v>
      </c>
      <c r="U198">
        <v>51</v>
      </c>
      <c r="V198">
        <v>0</v>
      </c>
      <c r="W198">
        <f t="shared" si="50"/>
        <v>0</v>
      </c>
      <c r="X198">
        <f t="shared" si="51"/>
        <v>22</v>
      </c>
      <c r="Y198">
        <f t="shared" si="52"/>
        <v>68750</v>
      </c>
      <c r="Z198">
        <f t="shared" si="53"/>
        <v>17</v>
      </c>
      <c r="AA198">
        <f t="shared" si="48"/>
        <v>318.75</v>
      </c>
      <c r="AF198" t="s">
        <v>421</v>
      </c>
      <c r="AG198" t="s">
        <v>494</v>
      </c>
    </row>
    <row r="199" spans="1:33" x14ac:dyDescent="0.3">
      <c r="B199" t="s">
        <v>491</v>
      </c>
      <c r="I199">
        <v>20</v>
      </c>
      <c r="J199">
        <v>250</v>
      </c>
      <c r="K199">
        <f t="shared" si="35"/>
        <v>0</v>
      </c>
      <c r="L199">
        <f t="shared" si="49"/>
        <v>0</v>
      </c>
      <c r="M199">
        <v>0</v>
      </c>
      <c r="R199">
        <v>85</v>
      </c>
      <c r="T199">
        <v>240</v>
      </c>
      <c r="U199">
        <v>51</v>
      </c>
      <c r="V199">
        <v>0</v>
      </c>
      <c r="W199">
        <f t="shared" si="50"/>
        <v>0</v>
      </c>
      <c r="X199">
        <f t="shared" si="51"/>
        <v>12</v>
      </c>
      <c r="Y199">
        <f t="shared" si="52"/>
        <v>37500</v>
      </c>
      <c r="Z199">
        <f t="shared" si="53"/>
        <v>7</v>
      </c>
      <c r="AA199">
        <f t="shared" si="48"/>
        <v>131.25</v>
      </c>
      <c r="AF199" t="s">
        <v>421</v>
      </c>
      <c r="AG199" t="s">
        <v>494</v>
      </c>
    </row>
    <row r="200" spans="1:33" x14ac:dyDescent="0.3">
      <c r="B200" t="s">
        <v>492</v>
      </c>
      <c r="I200">
        <v>20</v>
      </c>
      <c r="J200">
        <v>250</v>
      </c>
      <c r="K200">
        <f t="shared" si="35"/>
        <v>0</v>
      </c>
      <c r="L200">
        <f>ROUND(M200/0.73549875,0)</f>
        <v>0</v>
      </c>
      <c r="M200">
        <v>0</v>
      </c>
      <c r="R200">
        <v>30</v>
      </c>
      <c r="T200">
        <v>240</v>
      </c>
      <c r="U200">
        <v>51</v>
      </c>
      <c r="V200">
        <v>0</v>
      </c>
      <c r="W200">
        <f t="shared" si="50"/>
        <v>0</v>
      </c>
      <c r="X200">
        <f t="shared" si="51"/>
        <v>10</v>
      </c>
      <c r="Y200">
        <f t="shared" si="52"/>
        <v>31250</v>
      </c>
      <c r="Z200">
        <f t="shared" si="53"/>
        <v>5</v>
      </c>
      <c r="AA200">
        <f t="shared" si="48"/>
        <v>93.75</v>
      </c>
      <c r="AF200" t="s">
        <v>421</v>
      </c>
      <c r="AG200" t="s">
        <v>494</v>
      </c>
    </row>
    <row r="201" spans="1:33" x14ac:dyDescent="0.3">
      <c r="B201" t="s">
        <v>493</v>
      </c>
      <c r="I201">
        <v>20</v>
      </c>
      <c r="J201">
        <v>250</v>
      </c>
      <c r="K201">
        <f t="shared" si="35"/>
        <v>0</v>
      </c>
      <c r="L201">
        <f t="shared" si="49"/>
        <v>0</v>
      </c>
      <c r="M201">
        <v>0</v>
      </c>
      <c r="R201">
        <v>32</v>
      </c>
      <c r="T201">
        <v>240</v>
      </c>
      <c r="U201">
        <v>47</v>
      </c>
      <c r="V201">
        <v>0</v>
      </c>
      <c r="W201">
        <f t="shared" si="50"/>
        <v>0</v>
      </c>
      <c r="X201">
        <f t="shared" si="51"/>
        <v>10</v>
      </c>
      <c r="Y201">
        <f t="shared" si="52"/>
        <v>31250</v>
      </c>
      <c r="Z201">
        <f t="shared" si="53"/>
        <v>5</v>
      </c>
      <c r="AA201">
        <f t="shared" si="48"/>
        <v>93.75</v>
      </c>
      <c r="AF201" t="s">
        <v>421</v>
      </c>
      <c r="AG201" t="s">
        <v>494</v>
      </c>
    </row>
    <row r="202" spans="1:33" x14ac:dyDescent="0.3">
      <c r="A202" t="s">
        <v>498</v>
      </c>
      <c r="I202">
        <v>12</v>
      </c>
      <c r="J202">
        <v>250</v>
      </c>
      <c r="K202">
        <f t="shared" si="35"/>
        <v>1609</v>
      </c>
      <c r="L202">
        <f>ROUND(M202/0.73549875,0)</f>
        <v>1632</v>
      </c>
      <c r="M202">
        <v>1200</v>
      </c>
      <c r="R202">
        <v>40</v>
      </c>
      <c r="T202">
        <v>640</v>
      </c>
      <c r="U202">
        <v>52</v>
      </c>
      <c r="V202">
        <v>7.4999999999999997E-2</v>
      </c>
      <c r="W202">
        <f t="shared" si="50"/>
        <v>38.22</v>
      </c>
      <c r="X202">
        <f t="shared" si="51"/>
        <v>69</v>
      </c>
      <c r="Y202">
        <f t="shared" si="52"/>
        <v>215625</v>
      </c>
      <c r="Z202">
        <f t="shared" si="53"/>
        <v>57</v>
      </c>
      <c r="AA202">
        <f t="shared" si="48"/>
        <v>1068.75</v>
      </c>
      <c r="AF202" t="s">
        <v>421</v>
      </c>
      <c r="AG202" t="s">
        <v>500</v>
      </c>
    </row>
    <row r="203" spans="1:33" x14ac:dyDescent="0.3">
      <c r="B203" t="s">
        <v>134</v>
      </c>
      <c r="I203">
        <v>12</v>
      </c>
      <c r="J203">
        <v>250</v>
      </c>
      <c r="K203">
        <f t="shared" si="35"/>
        <v>1609</v>
      </c>
      <c r="L203">
        <f t="shared" ref="L203:L204" si="54">ROUND(M203/0.73549875,0)</f>
        <v>1632</v>
      </c>
      <c r="M203">
        <v>1200</v>
      </c>
      <c r="R203">
        <v>60</v>
      </c>
      <c r="T203">
        <v>640</v>
      </c>
      <c r="U203">
        <v>52</v>
      </c>
      <c r="V203">
        <v>7.4999999999999997E-2</v>
      </c>
      <c r="W203">
        <f t="shared" si="50"/>
        <v>38.22</v>
      </c>
      <c r="X203">
        <f t="shared" si="51"/>
        <v>70</v>
      </c>
      <c r="Y203">
        <f t="shared" si="52"/>
        <v>218750</v>
      </c>
      <c r="Z203">
        <f t="shared" si="53"/>
        <v>58</v>
      </c>
      <c r="AA203">
        <f t="shared" si="48"/>
        <v>1087.5</v>
      </c>
      <c r="AF203" t="s">
        <v>421</v>
      </c>
      <c r="AG203" t="s">
        <v>500</v>
      </c>
    </row>
    <row r="204" spans="1:33" x14ac:dyDescent="0.3">
      <c r="B204" t="s">
        <v>499</v>
      </c>
      <c r="I204">
        <v>12</v>
      </c>
      <c r="J204">
        <v>250</v>
      </c>
      <c r="K204">
        <f t="shared" si="35"/>
        <v>1609</v>
      </c>
      <c r="L204">
        <f t="shared" si="54"/>
        <v>1632</v>
      </c>
      <c r="M204">
        <v>1200</v>
      </c>
      <c r="R204">
        <v>20</v>
      </c>
      <c r="T204">
        <v>640</v>
      </c>
      <c r="U204">
        <v>52</v>
      </c>
      <c r="V204">
        <v>7.4999999999999997E-2</v>
      </c>
      <c r="W204">
        <f t="shared" si="50"/>
        <v>38.22</v>
      </c>
      <c r="X204">
        <f t="shared" si="51"/>
        <v>68</v>
      </c>
      <c r="Y204">
        <f t="shared" si="52"/>
        <v>212500</v>
      </c>
      <c r="Z204">
        <f t="shared" si="53"/>
        <v>56</v>
      </c>
      <c r="AA204">
        <f t="shared" si="48"/>
        <v>1050</v>
      </c>
      <c r="AF204" t="s">
        <v>421</v>
      </c>
      <c r="AG204" t="s">
        <v>500</v>
      </c>
    </row>
    <row r="205" spans="1:33" x14ac:dyDescent="0.3">
      <c r="A205" t="s">
        <v>490</v>
      </c>
      <c r="B205" t="s">
        <v>134</v>
      </c>
      <c r="I205">
        <v>12</v>
      </c>
      <c r="J205">
        <v>250</v>
      </c>
      <c r="K205">
        <f t="shared" si="35"/>
        <v>0</v>
      </c>
      <c r="L205">
        <f t="shared" si="49"/>
        <v>0</v>
      </c>
      <c r="M205">
        <v>0</v>
      </c>
      <c r="R205">
        <v>40</v>
      </c>
      <c r="T205">
        <v>640</v>
      </c>
      <c r="U205">
        <v>52</v>
      </c>
      <c r="V205">
        <v>0</v>
      </c>
      <c r="W205">
        <f t="shared" si="50"/>
        <v>0</v>
      </c>
      <c r="X205">
        <f t="shared" si="51"/>
        <v>28</v>
      </c>
      <c r="Y205">
        <f t="shared" si="52"/>
        <v>87500</v>
      </c>
      <c r="Z205">
        <f t="shared" si="53"/>
        <v>16</v>
      </c>
      <c r="AA205">
        <f t="shared" si="48"/>
        <v>300</v>
      </c>
      <c r="AF205" t="s">
        <v>421</v>
      </c>
      <c r="AG205" t="s">
        <v>500</v>
      </c>
    </row>
    <row r="206" spans="1:33" x14ac:dyDescent="0.3">
      <c r="B206" t="s">
        <v>136</v>
      </c>
      <c r="I206">
        <v>12</v>
      </c>
      <c r="J206">
        <v>250</v>
      </c>
      <c r="K206">
        <f t="shared" si="35"/>
        <v>0</v>
      </c>
      <c r="L206">
        <f t="shared" si="49"/>
        <v>0</v>
      </c>
      <c r="M206">
        <v>0</v>
      </c>
      <c r="R206">
        <v>8</v>
      </c>
      <c r="T206">
        <v>640</v>
      </c>
      <c r="U206">
        <v>52</v>
      </c>
      <c r="V206">
        <v>0</v>
      </c>
      <c r="W206">
        <f t="shared" si="50"/>
        <v>0</v>
      </c>
      <c r="X206">
        <f t="shared" si="51"/>
        <v>27</v>
      </c>
      <c r="Y206">
        <f t="shared" si="52"/>
        <v>84375</v>
      </c>
      <c r="Z206">
        <f t="shared" si="53"/>
        <v>15</v>
      </c>
      <c r="AA206">
        <f t="shared" si="48"/>
        <v>281.25</v>
      </c>
      <c r="AF206" t="s">
        <v>421</v>
      </c>
      <c r="AG206" t="s">
        <v>500</v>
      </c>
    </row>
    <row r="207" spans="1:33" ht="30" customHeight="1" x14ac:dyDescent="0.3">
      <c r="A207" s="11" t="s">
        <v>502</v>
      </c>
      <c r="I207">
        <v>5</v>
      </c>
      <c r="J207">
        <v>350</v>
      </c>
      <c r="K207">
        <f>ROUND(M207/0.745699872,0)</f>
        <v>3269</v>
      </c>
      <c r="L207">
        <f>ROUND(M207/0.73549875,0)</f>
        <v>3314</v>
      </c>
      <c r="M207">
        <v>2437.5</v>
      </c>
      <c r="N207" t="s">
        <v>88</v>
      </c>
      <c r="R207">
        <v>36</v>
      </c>
      <c r="T207">
        <v>400</v>
      </c>
      <c r="U207">
        <v>54</v>
      </c>
      <c r="V207">
        <v>0.13300000000000001</v>
      </c>
      <c r="W207">
        <f>U207*V207*9.8</f>
        <v>70.383600000000015</v>
      </c>
      <c r="X207">
        <f>MAX(1, INT(U207/10+SQRT(J207)/20+SQRT(L207)+V207+SQRT(R207)/2+SQRT(T207)-SQRT(185)+20-I207))</f>
        <v>88</v>
      </c>
      <c r="Y207">
        <f>X207*50000/16</f>
        <v>275000</v>
      </c>
      <c r="Z207">
        <f>MAX(1, ROUND((SQRT(J207)/100+SQRT(L207)+V207+(40/I207-2)+SQRT(R207)/2+SQRT(T207)-SQRT(185)), 0))</f>
        <v>73</v>
      </c>
      <c r="AA207">
        <f>Z207*300/16</f>
        <v>1368.75</v>
      </c>
      <c r="AF207" t="s">
        <v>421</v>
      </c>
      <c r="AG207" t="s">
        <v>501</v>
      </c>
    </row>
    <row r="208" spans="1:33" ht="14.5" customHeight="1" x14ac:dyDescent="0.3">
      <c r="B208" t="s">
        <v>128</v>
      </c>
      <c r="I208">
        <v>5</v>
      </c>
      <c r="J208">
        <v>350</v>
      </c>
      <c r="K208">
        <f>ROUND(M208/0.745699872,0)</f>
        <v>3269</v>
      </c>
      <c r="L208">
        <f>ROUND(M208/0.73549875,0)</f>
        <v>3314</v>
      </c>
      <c r="M208">
        <v>2437.5</v>
      </c>
      <c r="N208" t="s">
        <v>88</v>
      </c>
      <c r="R208">
        <v>90</v>
      </c>
      <c r="T208">
        <v>240</v>
      </c>
      <c r="U208">
        <v>54</v>
      </c>
      <c r="V208">
        <v>0.13300000000000001</v>
      </c>
      <c r="W208">
        <f>U208*V208*9.8</f>
        <v>70.383600000000015</v>
      </c>
      <c r="X208">
        <f>MAX(1, INT(U208/10+SQRT(J208)/20+SQRT(L208)+V208+SQRT(R208)/2+SQRT(T208)-SQRT(185)+20-I208))</f>
        <v>85</v>
      </c>
      <c r="Y208">
        <f>X208*50000/16</f>
        <v>265625</v>
      </c>
      <c r="Z208">
        <f>MAX(1, ROUND((SQRT(J208)/100+SQRT(L208)+V208+(40/I208-2)+SQRT(R208)/2+SQRT(T208)-SQRT(185)), 0))</f>
        <v>71</v>
      </c>
      <c r="AA208">
        <f>Z208*300/16</f>
        <v>1331.25</v>
      </c>
      <c r="AF208" t="s">
        <v>421</v>
      </c>
      <c r="AG208" t="s">
        <v>501</v>
      </c>
    </row>
    <row r="209" spans="1:33" ht="14.5" customHeight="1" x14ac:dyDescent="0.3">
      <c r="B209" t="s">
        <v>129</v>
      </c>
      <c r="I209">
        <v>5</v>
      </c>
      <c r="J209">
        <v>350</v>
      </c>
      <c r="K209">
        <f>ROUND(M209/0.745699872,0)</f>
        <v>3269</v>
      </c>
      <c r="L209">
        <f>ROUND(M209/0.73549875,0)</f>
        <v>3314</v>
      </c>
      <c r="M209">
        <v>2437.5</v>
      </c>
      <c r="N209" t="s">
        <v>88</v>
      </c>
      <c r="R209">
        <v>60</v>
      </c>
      <c r="T209">
        <v>400</v>
      </c>
      <c r="U209">
        <v>54</v>
      </c>
      <c r="V209">
        <v>0.13300000000000001</v>
      </c>
      <c r="W209">
        <f>U209*V209*9.8</f>
        <v>70.383600000000015</v>
      </c>
      <c r="X209">
        <f>MAX(1, INT(U209/10+SQRT(J209)/20+SQRT(L209)+V209+SQRT(R209)/2+SQRT(T209)-SQRT(185)+20-I209))</f>
        <v>89</v>
      </c>
      <c r="Y209">
        <f>X209*50000/16</f>
        <v>278125</v>
      </c>
      <c r="Z209">
        <f>MAX(1, ROUND((SQRT(J209)/100+SQRT(L209)+V209+(40/I209-2)+SQRT(R209)/2+SQRT(T209)-SQRT(185)), 0))</f>
        <v>74</v>
      </c>
      <c r="AA209">
        <f>Z209*300/16</f>
        <v>1387.5</v>
      </c>
      <c r="AF209" t="s">
        <v>421</v>
      </c>
      <c r="AG209" t="s">
        <v>501</v>
      </c>
    </row>
    <row r="210" spans="1:33" ht="14.5" customHeight="1" x14ac:dyDescent="0.3">
      <c r="B210" t="s">
        <v>130</v>
      </c>
      <c r="I210">
        <v>5</v>
      </c>
      <c r="J210">
        <v>350</v>
      </c>
      <c r="K210">
        <f>ROUND(M210/0.745699872,0)</f>
        <v>3269</v>
      </c>
      <c r="L210">
        <f>ROUND(M210/0.73549875,0)</f>
        <v>3314</v>
      </c>
      <c r="M210">
        <v>2437.5</v>
      </c>
      <c r="N210" t="s">
        <v>88</v>
      </c>
      <c r="R210">
        <v>36</v>
      </c>
      <c r="T210">
        <v>640</v>
      </c>
      <c r="U210">
        <v>54</v>
      </c>
      <c r="V210">
        <v>0.13300000000000001</v>
      </c>
      <c r="W210">
        <f>U210*V210*9.8</f>
        <v>70.383600000000015</v>
      </c>
      <c r="X210">
        <f>MAX(1, INT(U210/10+SQRT(J210)/20+SQRT(L210)+V210+SQRT(R210)/2+SQRT(T210)-SQRT(185)+20-I210))</f>
        <v>93</v>
      </c>
      <c r="Y210">
        <f>X210*50000/16</f>
        <v>290625</v>
      </c>
      <c r="Z210">
        <f>MAX(1, ROUND((SQRT(J210)/100+SQRT(L210)+V210+(40/I210-2)+SQRT(R210)/2+SQRT(T210)-SQRT(185)), 0))</f>
        <v>79</v>
      </c>
      <c r="AA210">
        <f>Z210*300/16</f>
        <v>1481.25</v>
      </c>
      <c r="AF210" t="s">
        <v>421</v>
      </c>
      <c r="AG210" t="s">
        <v>501</v>
      </c>
    </row>
    <row r="211" spans="1:33" ht="14.5" customHeight="1" x14ac:dyDescent="0.3">
      <c r="B211" t="s">
        <v>132</v>
      </c>
      <c r="I211">
        <v>5</v>
      </c>
      <c r="J211">
        <v>350</v>
      </c>
      <c r="K211">
        <f>ROUND(M211/0.745699872,0)</f>
        <v>3269</v>
      </c>
      <c r="L211">
        <f>ROUND(M211/0.73549875,0)</f>
        <v>3314</v>
      </c>
      <c r="M211">
        <v>2437.5</v>
      </c>
      <c r="N211" t="s">
        <v>88</v>
      </c>
      <c r="R211">
        <v>24</v>
      </c>
      <c r="T211">
        <v>720</v>
      </c>
      <c r="U211">
        <v>54</v>
      </c>
      <c r="V211">
        <v>0.13300000000000001</v>
      </c>
      <c r="W211">
        <f>U211*V211*9.8</f>
        <v>70.383600000000015</v>
      </c>
      <c r="X211">
        <f>MAX(1, INT(U211/10+SQRT(J211)/20+SQRT(L211)+V211+SQRT(R211)/2+SQRT(T211)-SQRT(185)+20-I211))</f>
        <v>94</v>
      </c>
      <c r="Y211">
        <f>X211*50000/16</f>
        <v>293750</v>
      </c>
      <c r="Z211">
        <f>MAX(1, ROUND((SQRT(J211)/100+SQRT(L211)+V211+(40/I211-2)+SQRT(R211)/2+SQRT(T211)-SQRT(185)), 0))</f>
        <v>80</v>
      </c>
      <c r="AA211">
        <f>Z211*300/16</f>
        <v>1500</v>
      </c>
      <c r="AF211" t="s">
        <v>421</v>
      </c>
      <c r="AG211" t="s">
        <v>501</v>
      </c>
    </row>
    <row r="212" spans="1:33" ht="14.5" customHeight="1" x14ac:dyDescent="0.3">
      <c r="B212" t="s">
        <v>136</v>
      </c>
      <c r="I212">
        <v>5</v>
      </c>
      <c r="J212">
        <v>350</v>
      </c>
      <c r="K212">
        <f>ROUND(M212/0.745699872,0)</f>
        <v>3269</v>
      </c>
      <c r="L212">
        <f>ROUND(M212/0.73549875,0)</f>
        <v>3314</v>
      </c>
      <c r="M212">
        <v>2437.5</v>
      </c>
      <c r="N212" t="s">
        <v>88</v>
      </c>
      <c r="R212">
        <v>63</v>
      </c>
      <c r="T212">
        <v>240</v>
      </c>
      <c r="U212">
        <v>54</v>
      </c>
      <c r="V212">
        <v>0.13300000000000001</v>
      </c>
      <c r="W212">
        <f>U212*V212*9.8</f>
        <v>70.383600000000015</v>
      </c>
      <c r="X212">
        <f>MAX(1, INT(U212/10+SQRT(J212)/20+SQRT(L212)+V212+SQRT(R212)/2+SQRT(T212)-SQRT(185)+20-I212))</f>
        <v>84</v>
      </c>
      <c r="Y212">
        <f>X212*50000/16</f>
        <v>262500</v>
      </c>
      <c r="Z212">
        <f>MAX(1, ROUND((SQRT(J212)/100+SQRT(L212)+V212+(40/I212-2)+SQRT(R212)/2+SQRT(T212)-SQRT(185)), 0))</f>
        <v>70</v>
      </c>
      <c r="AA212">
        <f>Z212*300/16</f>
        <v>1312.5</v>
      </c>
      <c r="AF212" t="s">
        <v>421</v>
      </c>
      <c r="AG212" t="s">
        <v>501</v>
      </c>
    </row>
    <row r="213" spans="1:33" ht="14.5" customHeight="1" x14ac:dyDescent="0.3">
      <c r="B213" t="s">
        <v>503</v>
      </c>
      <c r="I213">
        <v>5</v>
      </c>
      <c r="J213">
        <v>350</v>
      </c>
      <c r="K213">
        <f>ROUND(M213/0.745699872,0)</f>
        <v>3269</v>
      </c>
      <c r="L213">
        <f>ROUND(M213/0.73549875,0)</f>
        <v>3314</v>
      </c>
      <c r="M213">
        <v>2437.5</v>
      </c>
      <c r="N213" t="s">
        <v>88</v>
      </c>
      <c r="R213">
        <v>48</v>
      </c>
      <c r="T213">
        <v>240</v>
      </c>
      <c r="U213">
        <v>54</v>
      </c>
      <c r="V213">
        <v>0.13300000000000001</v>
      </c>
      <c r="W213">
        <f>U213*V213*9.8</f>
        <v>70.383600000000015</v>
      </c>
      <c r="X213">
        <f t="shared" ref="X213:X219" si="55">MAX(1, INT(U213/10+SQRT(J213)/20+SQRT(L213)+V213+SQRT(R213)/2+SQRT(T213)-SQRT(185)+20-I213))</f>
        <v>84</v>
      </c>
      <c r="Y213">
        <f t="shared" ref="Y213:Y219" si="56">X213*50000/16</f>
        <v>262500</v>
      </c>
      <c r="Z213">
        <f t="shared" ref="Z213:Z219" si="57">MAX(1, ROUND((SQRT(J213)/100+SQRT(L213)+V213+(40/I213-2)+SQRT(R213)/2+SQRT(T213)-SQRT(185)), 0))</f>
        <v>69</v>
      </c>
      <c r="AA213">
        <f t="shared" ref="AA213:AA219" si="58">Z213*300/16</f>
        <v>1293.75</v>
      </c>
      <c r="AF213" t="s">
        <v>421</v>
      </c>
      <c r="AG213" t="s">
        <v>501</v>
      </c>
    </row>
    <row r="214" spans="1:33" ht="14.5" customHeight="1" x14ac:dyDescent="0.3">
      <c r="A214" t="s">
        <v>149</v>
      </c>
      <c r="B214" t="s">
        <v>128</v>
      </c>
      <c r="I214">
        <v>5</v>
      </c>
      <c r="J214">
        <v>350</v>
      </c>
      <c r="K214">
        <f>ROUND(M214/0.745699872,0)</f>
        <v>0</v>
      </c>
      <c r="L214">
        <f>ROUND(M214/0.73549875,0)</f>
        <v>0</v>
      </c>
      <c r="M214">
        <v>0</v>
      </c>
      <c r="N214" t="s">
        <v>88</v>
      </c>
      <c r="R214">
        <v>90</v>
      </c>
      <c r="T214">
        <v>240</v>
      </c>
      <c r="U214">
        <v>54</v>
      </c>
      <c r="V214">
        <v>0</v>
      </c>
      <c r="W214">
        <f>U214*V214*9.8</f>
        <v>0</v>
      </c>
      <c r="X214">
        <f t="shared" si="55"/>
        <v>27</v>
      </c>
      <c r="Y214">
        <f t="shared" si="56"/>
        <v>84375</v>
      </c>
      <c r="Z214">
        <f t="shared" si="57"/>
        <v>13</v>
      </c>
      <c r="AA214">
        <f t="shared" si="58"/>
        <v>243.75</v>
      </c>
      <c r="AF214" t="s">
        <v>421</v>
      </c>
      <c r="AG214" t="s">
        <v>501</v>
      </c>
    </row>
    <row r="215" spans="1:33" ht="14.5" customHeight="1" x14ac:dyDescent="0.3">
      <c r="B215" t="s">
        <v>129</v>
      </c>
      <c r="I215">
        <v>5</v>
      </c>
      <c r="J215">
        <v>350</v>
      </c>
      <c r="K215">
        <f>ROUND(M215/0.745699872,0)</f>
        <v>0</v>
      </c>
      <c r="L215">
        <f>ROUND(M215/0.73549875,0)</f>
        <v>0</v>
      </c>
      <c r="M215">
        <v>0</v>
      </c>
      <c r="N215" t="s">
        <v>88</v>
      </c>
      <c r="R215">
        <v>60</v>
      </c>
      <c r="T215">
        <v>400</v>
      </c>
      <c r="U215">
        <v>54</v>
      </c>
      <c r="V215">
        <v>0</v>
      </c>
      <c r="W215">
        <f>U215*V215*9.8</f>
        <v>0</v>
      </c>
      <c r="X215">
        <f t="shared" si="55"/>
        <v>31</v>
      </c>
      <c r="Y215">
        <f t="shared" si="56"/>
        <v>96875</v>
      </c>
      <c r="Z215">
        <f t="shared" si="57"/>
        <v>16</v>
      </c>
      <c r="AA215">
        <f t="shared" si="58"/>
        <v>300</v>
      </c>
      <c r="AF215" t="s">
        <v>421</v>
      </c>
      <c r="AG215" t="s">
        <v>501</v>
      </c>
    </row>
    <row r="216" spans="1:33" ht="14.5" customHeight="1" x14ac:dyDescent="0.3">
      <c r="B216" t="s">
        <v>130</v>
      </c>
      <c r="I216">
        <v>5</v>
      </c>
      <c r="J216">
        <v>350</v>
      </c>
      <c r="K216">
        <f>ROUND(M216/0.745699872,0)</f>
        <v>0</v>
      </c>
      <c r="L216">
        <f>ROUND(M216/0.73549875,0)</f>
        <v>0</v>
      </c>
      <c r="M216">
        <v>0</v>
      </c>
      <c r="N216" t="s">
        <v>88</v>
      </c>
      <c r="R216">
        <v>36</v>
      </c>
      <c r="T216">
        <v>640</v>
      </c>
      <c r="U216">
        <v>54</v>
      </c>
      <c r="V216">
        <v>0</v>
      </c>
      <c r="W216">
        <f>U216*V216*9.8</f>
        <v>0</v>
      </c>
      <c r="X216">
        <f t="shared" si="55"/>
        <v>36</v>
      </c>
      <c r="Y216">
        <f t="shared" si="56"/>
        <v>112500</v>
      </c>
      <c r="Z216">
        <f t="shared" si="57"/>
        <v>21</v>
      </c>
      <c r="AA216">
        <f t="shared" si="58"/>
        <v>393.75</v>
      </c>
      <c r="AF216" t="s">
        <v>421</v>
      </c>
      <c r="AG216" t="s">
        <v>501</v>
      </c>
    </row>
    <row r="217" spans="1:33" ht="14.5" customHeight="1" x14ac:dyDescent="0.3">
      <c r="B217" t="s">
        <v>132</v>
      </c>
      <c r="I217">
        <v>5</v>
      </c>
      <c r="J217">
        <v>350</v>
      </c>
      <c r="K217">
        <f>ROUND(M217/0.745699872,0)</f>
        <v>0</v>
      </c>
      <c r="L217">
        <f>ROUND(M217/0.73549875,0)</f>
        <v>0</v>
      </c>
      <c r="M217">
        <v>0</v>
      </c>
      <c r="N217" t="s">
        <v>88</v>
      </c>
      <c r="R217">
        <v>24</v>
      </c>
      <c r="T217">
        <v>720</v>
      </c>
      <c r="U217">
        <v>54</v>
      </c>
      <c r="V217">
        <v>0</v>
      </c>
      <c r="W217">
        <f>U217*V217*9.8</f>
        <v>0</v>
      </c>
      <c r="X217">
        <f t="shared" si="55"/>
        <v>37</v>
      </c>
      <c r="Y217">
        <f t="shared" si="56"/>
        <v>115625</v>
      </c>
      <c r="Z217">
        <f t="shared" si="57"/>
        <v>22</v>
      </c>
      <c r="AA217">
        <f t="shared" si="58"/>
        <v>412.5</v>
      </c>
      <c r="AF217" t="s">
        <v>421</v>
      </c>
      <c r="AG217" t="s">
        <v>501</v>
      </c>
    </row>
    <row r="218" spans="1:33" ht="14.5" customHeight="1" x14ac:dyDescent="0.3">
      <c r="B218" t="s">
        <v>136</v>
      </c>
      <c r="I218">
        <v>5</v>
      </c>
      <c r="J218">
        <v>350</v>
      </c>
      <c r="K218">
        <f>ROUND(M218/0.745699872,0)</f>
        <v>0</v>
      </c>
      <c r="L218">
        <f>ROUND(M218/0.73549875,0)</f>
        <v>0</v>
      </c>
      <c r="M218">
        <v>0</v>
      </c>
      <c r="N218" t="s">
        <v>88</v>
      </c>
      <c r="R218">
        <v>63</v>
      </c>
      <c r="T218">
        <v>240</v>
      </c>
      <c r="U218">
        <v>54</v>
      </c>
      <c r="V218">
        <v>0</v>
      </c>
      <c r="W218">
        <f>U218*V218*9.8</f>
        <v>0</v>
      </c>
      <c r="X218">
        <f t="shared" si="55"/>
        <v>27</v>
      </c>
      <c r="Y218">
        <f t="shared" si="56"/>
        <v>84375</v>
      </c>
      <c r="Z218">
        <f t="shared" si="57"/>
        <v>12</v>
      </c>
      <c r="AA218">
        <f t="shared" si="58"/>
        <v>225</v>
      </c>
      <c r="AF218" t="s">
        <v>421</v>
      </c>
      <c r="AG218" t="s">
        <v>501</v>
      </c>
    </row>
    <row r="219" spans="1:33" ht="17" customHeight="1" x14ac:dyDescent="0.3">
      <c r="B219" t="s">
        <v>503</v>
      </c>
      <c r="I219">
        <v>5</v>
      </c>
      <c r="J219">
        <v>350</v>
      </c>
      <c r="K219">
        <f t="shared" ref="K219" si="59">ROUND(M219/0.745699872,0)</f>
        <v>0</v>
      </c>
      <c r="L219">
        <f t="shared" ref="L219" si="60">ROUND(M219/0.73549875,0)</f>
        <v>0</v>
      </c>
      <c r="M219">
        <v>0</v>
      </c>
      <c r="N219" t="s">
        <v>88</v>
      </c>
      <c r="R219">
        <v>48</v>
      </c>
      <c r="T219">
        <v>240</v>
      </c>
      <c r="U219">
        <v>54</v>
      </c>
      <c r="V219">
        <v>0</v>
      </c>
      <c r="W219">
        <f>U219*V219*9.8</f>
        <v>0</v>
      </c>
      <c r="X219">
        <f t="shared" si="55"/>
        <v>26</v>
      </c>
      <c r="Y219">
        <f t="shared" si="56"/>
        <v>81250</v>
      </c>
      <c r="Z219">
        <f t="shared" si="57"/>
        <v>12</v>
      </c>
      <c r="AA219">
        <f t="shared" si="58"/>
        <v>225</v>
      </c>
      <c r="AF219" t="s">
        <v>421</v>
      </c>
      <c r="AG219" t="s">
        <v>501</v>
      </c>
    </row>
    <row r="220" spans="1:33" ht="28" x14ac:dyDescent="0.3">
      <c r="A220" s="11" t="s">
        <v>505</v>
      </c>
      <c r="I220">
        <v>5</v>
      </c>
      <c r="J220">
        <v>350</v>
      </c>
      <c r="K220">
        <f>ROUND(M220/0.745699872,0)</f>
        <v>3399</v>
      </c>
      <c r="L220">
        <f>ROUND(M220/0.73549875,0)</f>
        <v>3447</v>
      </c>
      <c r="M220">
        <v>2535</v>
      </c>
      <c r="N220" t="s">
        <v>88</v>
      </c>
      <c r="R220">
        <v>36</v>
      </c>
      <c r="T220">
        <v>400</v>
      </c>
      <c r="U220">
        <v>58</v>
      </c>
      <c r="V220">
        <v>0.11899999999999999</v>
      </c>
      <c r="W220">
        <f t="shared" ref="W220:W226" si="61">U220*V220*9.8</f>
        <v>67.639600000000002</v>
      </c>
      <c r="X220">
        <f>MAX(1, INT(U220/10+SQRT(J220)/20+SQRT(L220)+V220+SQRT(R220)/2+SQRT(T220)-SQRT(185)+20-I220))</f>
        <v>89</v>
      </c>
      <c r="Y220">
        <f>X220*50000/16</f>
        <v>278125</v>
      </c>
      <c r="Z220">
        <f>MAX(1, ROUND((SQRT(J220)/100+SQRT(L220)+V220+(40/I220-2)+SQRT(R220)/2+SQRT(T220)-SQRT(185)), 0))</f>
        <v>74</v>
      </c>
      <c r="AA220">
        <f>Z220*300/16</f>
        <v>1387.5</v>
      </c>
      <c r="AF220" t="s">
        <v>421</v>
      </c>
      <c r="AG220" t="s">
        <v>422</v>
      </c>
    </row>
    <row r="221" spans="1:33" x14ac:dyDescent="0.3">
      <c r="B221" t="s">
        <v>128</v>
      </c>
      <c r="I221">
        <v>5</v>
      </c>
      <c r="J221">
        <v>350</v>
      </c>
      <c r="K221">
        <f>ROUND(M221/0.745699872,0)</f>
        <v>3399</v>
      </c>
      <c r="L221">
        <f>ROUND(M221/0.73549875,0)</f>
        <v>3447</v>
      </c>
      <c r="M221">
        <v>2535</v>
      </c>
      <c r="N221" t="s">
        <v>88</v>
      </c>
      <c r="R221">
        <v>90</v>
      </c>
      <c r="T221">
        <v>240</v>
      </c>
      <c r="U221">
        <v>58</v>
      </c>
      <c r="V221">
        <v>0.11899999999999999</v>
      </c>
      <c r="W221">
        <f t="shared" si="61"/>
        <v>67.639600000000002</v>
      </c>
      <c r="X221">
        <f>MAX(1, INT(U221/10+SQRT(J221)/20+SQRT(L221)+V221+SQRT(R221)/2+SQRT(T221)-SQRT(185)+20-I221))</f>
        <v>87</v>
      </c>
      <c r="Y221">
        <f t="shared" ref="Y221:Y226" si="62">X221*50000/16</f>
        <v>271875</v>
      </c>
      <c r="Z221">
        <f>MAX(1, ROUND((SQRT(J221)/100+SQRT(L221)+V221+(40/I221-2)+SQRT(R221)/2+SQRT(T221)-SQRT(185)), 0))</f>
        <v>72</v>
      </c>
      <c r="AA221">
        <f t="shared" ref="AA221:AA226" si="63">Z221*300/16</f>
        <v>1350</v>
      </c>
      <c r="AF221" t="s">
        <v>421</v>
      </c>
      <c r="AG221" t="s">
        <v>422</v>
      </c>
    </row>
    <row r="222" spans="1:33" x14ac:dyDescent="0.3">
      <c r="B222" t="s">
        <v>129</v>
      </c>
      <c r="I222">
        <v>5</v>
      </c>
      <c r="J222">
        <v>350</v>
      </c>
      <c r="K222">
        <f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60</v>
      </c>
      <c r="T222">
        <v>400</v>
      </c>
      <c r="U222">
        <v>58</v>
      </c>
      <c r="V222">
        <v>0.11899999999999999</v>
      </c>
      <c r="W222">
        <f t="shared" si="61"/>
        <v>67.639600000000002</v>
      </c>
      <c r="X222">
        <f>MAX(1, INT(U222/10+SQRT(J222)/20+SQRT(L222)+V222+SQRT(R222)/2+SQRT(T222)-SQRT(185)+20-I222))</f>
        <v>90</v>
      </c>
      <c r="Y222">
        <f t="shared" si="62"/>
        <v>281250</v>
      </c>
      <c r="Z222">
        <f>MAX(1, ROUND((SQRT(J222)/100+SQRT(L222)+V222+(40/I222-2)+SQRT(R222)/2+SQRT(T222)-SQRT(185)), 0))</f>
        <v>75</v>
      </c>
      <c r="AA222">
        <f t="shared" si="63"/>
        <v>1406.25</v>
      </c>
      <c r="AF222" t="s">
        <v>421</v>
      </c>
      <c r="AG222" t="s">
        <v>422</v>
      </c>
    </row>
    <row r="223" spans="1:33" x14ac:dyDescent="0.3">
      <c r="B223" t="s">
        <v>130</v>
      </c>
      <c r="I223">
        <v>5</v>
      </c>
      <c r="J223">
        <v>350</v>
      </c>
      <c r="K223">
        <f>ROUND(M223/0.745699872,0)</f>
        <v>3399</v>
      </c>
      <c r="L223">
        <f>ROUND(M223/0.73549875,0)</f>
        <v>3447</v>
      </c>
      <c r="M223">
        <v>2535</v>
      </c>
      <c r="N223" t="s">
        <v>88</v>
      </c>
      <c r="R223">
        <v>36</v>
      </c>
      <c r="T223">
        <v>640</v>
      </c>
      <c r="U223">
        <v>58</v>
      </c>
      <c r="V223">
        <v>0.11899999999999999</v>
      </c>
      <c r="W223">
        <f t="shared" si="61"/>
        <v>67.639600000000002</v>
      </c>
      <c r="X223">
        <f>MAX(1, INT(U223/10+SQRT(J223)/20+SQRT(L223)+V223+SQRT(R223)/2+SQRT(T223)-SQRT(185)+20-I223))</f>
        <v>95</v>
      </c>
      <c r="Y223">
        <f t="shared" si="62"/>
        <v>296875</v>
      </c>
      <c r="Z223">
        <f>MAX(1, ROUND((SQRT(J223)/100+SQRT(L223)+V223+(40/I223-2)+SQRT(R223)/2+SQRT(T223)-SQRT(185)), 0))</f>
        <v>80</v>
      </c>
      <c r="AA223">
        <f t="shared" si="63"/>
        <v>1500</v>
      </c>
      <c r="AF223" t="s">
        <v>421</v>
      </c>
      <c r="AG223" t="s">
        <v>422</v>
      </c>
    </row>
    <row r="224" spans="1:33" x14ac:dyDescent="0.3">
      <c r="B224" t="s">
        <v>132</v>
      </c>
      <c r="I224">
        <v>5</v>
      </c>
      <c r="J224">
        <v>350</v>
      </c>
      <c r="K224">
        <f>ROUND(M224/0.745699872,0)</f>
        <v>3399</v>
      </c>
      <c r="L224">
        <f>ROUND(M224/0.73549875,0)</f>
        <v>3447</v>
      </c>
      <c r="M224">
        <v>2535</v>
      </c>
      <c r="N224" t="s">
        <v>88</v>
      </c>
      <c r="R224">
        <v>24</v>
      </c>
      <c r="T224">
        <v>720</v>
      </c>
      <c r="U224">
        <v>58</v>
      </c>
      <c r="V224">
        <v>0.11899999999999999</v>
      </c>
      <c r="W224">
        <f t="shared" si="61"/>
        <v>67.639600000000002</v>
      </c>
      <c r="X224">
        <f>MAX(1, INT(U224/10+SQRT(J224)/20+SQRT(L224)+V224+SQRT(R224)/2+SQRT(T224)-SQRT(185)+20-I224))</f>
        <v>96</v>
      </c>
      <c r="Y224">
        <f t="shared" si="62"/>
        <v>300000</v>
      </c>
      <c r="Z224">
        <f>MAX(1, ROUND((SQRT(J224)/100+SQRT(L224)+V224+(40/I224-2)+SQRT(R224)/2+SQRT(T224)-SQRT(185)), 0))</f>
        <v>81</v>
      </c>
      <c r="AA224">
        <f t="shared" si="63"/>
        <v>1518.75</v>
      </c>
      <c r="AF224" t="s">
        <v>421</v>
      </c>
      <c r="AG224" t="s">
        <v>422</v>
      </c>
    </row>
    <row r="225" spans="1:33" x14ac:dyDescent="0.3">
      <c r="B225" t="s">
        <v>136</v>
      </c>
      <c r="I225">
        <v>5</v>
      </c>
      <c r="J225">
        <v>350</v>
      </c>
      <c r="K225">
        <f>ROUND(M225/0.745699872,0)</f>
        <v>3399</v>
      </c>
      <c r="L225">
        <f>ROUND(M225/0.73549875,0)</f>
        <v>3447</v>
      </c>
      <c r="M225">
        <v>2535</v>
      </c>
      <c r="N225" t="s">
        <v>88</v>
      </c>
      <c r="R225">
        <v>63</v>
      </c>
      <c r="T225">
        <v>240</v>
      </c>
      <c r="U225">
        <v>58</v>
      </c>
      <c r="V225">
        <v>0.11899999999999999</v>
      </c>
      <c r="W225">
        <f t="shared" si="61"/>
        <v>67.639600000000002</v>
      </c>
      <c r="X225">
        <f>MAX(1, INT(U225/10+SQRT(J225)/20+SQRT(L225)+V225+SQRT(R225)/2+SQRT(T225)-SQRT(185)+20-I225))</f>
        <v>86</v>
      </c>
      <c r="Y225">
        <f t="shared" si="62"/>
        <v>268750</v>
      </c>
      <c r="Z225">
        <f>MAX(1, ROUND((SQRT(J225)/100+SQRT(L225)+V225+(40/I225-2)+SQRT(R225)/2+SQRT(T225)-SQRT(185)), 0))</f>
        <v>71</v>
      </c>
      <c r="AA225">
        <f t="shared" si="63"/>
        <v>1331.25</v>
      </c>
      <c r="AF225" t="s">
        <v>421</v>
      </c>
      <c r="AG225" t="s">
        <v>422</v>
      </c>
    </row>
    <row r="226" spans="1:33" x14ac:dyDescent="0.3">
      <c r="B226" t="s">
        <v>503</v>
      </c>
      <c r="I226">
        <v>5</v>
      </c>
      <c r="J226">
        <v>350</v>
      </c>
      <c r="K226">
        <f t="shared" ref="K226:K232" si="64">ROUND(M226/0.745699872,0)</f>
        <v>3399</v>
      </c>
      <c r="L226">
        <f t="shared" ref="L226:L232" si="65">ROUND(M226/0.73549875,0)</f>
        <v>3447</v>
      </c>
      <c r="M226">
        <v>2535</v>
      </c>
      <c r="N226" t="s">
        <v>88</v>
      </c>
      <c r="R226">
        <v>48</v>
      </c>
      <c r="T226">
        <v>240</v>
      </c>
      <c r="U226">
        <v>58</v>
      </c>
      <c r="V226">
        <v>0.11899999999999999</v>
      </c>
      <c r="W226">
        <f t="shared" si="61"/>
        <v>67.639600000000002</v>
      </c>
      <c r="X226">
        <f>MAX(1, INT(U226/10+SQRT(J226)/20+SQRT(L226)+V226+SQRT(R226)/2+SQRT(T226)-SQRT(185)+20-I226))</f>
        <v>85</v>
      </c>
      <c r="Y226">
        <f t="shared" si="62"/>
        <v>265625</v>
      </c>
      <c r="Z226">
        <f>MAX(1, ROUND((SQRT(J226)/100+SQRT(L226)+V226+(40/I226-2)+SQRT(R226)/2+SQRT(T226)-SQRT(185)), 0))</f>
        <v>70</v>
      </c>
      <c r="AA226">
        <f t="shared" si="63"/>
        <v>1312.5</v>
      </c>
      <c r="AF226" t="s">
        <v>421</v>
      </c>
      <c r="AG226" t="s">
        <v>422</v>
      </c>
    </row>
    <row r="227" spans="1:33" x14ac:dyDescent="0.3">
      <c r="A227" t="s">
        <v>149</v>
      </c>
      <c r="B227" t="s">
        <v>128</v>
      </c>
      <c r="I227">
        <v>5</v>
      </c>
      <c r="J227">
        <v>350</v>
      </c>
      <c r="K227">
        <f t="shared" si="64"/>
        <v>0</v>
      </c>
      <c r="L227">
        <f t="shared" si="65"/>
        <v>0</v>
      </c>
      <c r="M227">
        <v>0</v>
      </c>
      <c r="N227" t="s">
        <v>88</v>
      </c>
      <c r="R227">
        <v>90</v>
      </c>
      <c r="T227">
        <v>240</v>
      </c>
      <c r="U227">
        <v>58</v>
      </c>
      <c r="V227">
        <v>0</v>
      </c>
      <c r="W227">
        <f>U227*V227*9.8</f>
        <v>0</v>
      </c>
      <c r="X227">
        <f>MAX(1, INT(U227/10+SQRT(J227)/20+SQRT(L227)+V227+SQRT(R227)/2+SQRT(T227)-SQRT(185)+20-I227))</f>
        <v>28</v>
      </c>
      <c r="Y227">
        <f t="shared" ref="Y227:Y232" si="66">X227*50000/16</f>
        <v>87500</v>
      </c>
      <c r="Z227">
        <f>MAX(1, ROUND((SQRT(J227)/100+SQRT(L227)+V227+(40/I227-2)+SQRT(R227)/2+SQRT(T227)-SQRT(185)), 0))</f>
        <v>13</v>
      </c>
      <c r="AA227">
        <f t="shared" ref="AA227:AA232" si="67">Z227*300/16</f>
        <v>243.75</v>
      </c>
      <c r="AF227" t="s">
        <v>421</v>
      </c>
      <c r="AG227" t="s">
        <v>422</v>
      </c>
    </row>
    <row r="228" spans="1:33" x14ac:dyDescent="0.3">
      <c r="B228" t="s">
        <v>129</v>
      </c>
      <c r="I228">
        <v>5</v>
      </c>
      <c r="J228">
        <v>350</v>
      </c>
      <c r="K228">
        <f t="shared" si="64"/>
        <v>0</v>
      </c>
      <c r="L228">
        <f t="shared" si="65"/>
        <v>0</v>
      </c>
      <c r="M228">
        <v>0</v>
      </c>
      <c r="N228" t="s">
        <v>88</v>
      </c>
      <c r="R228">
        <v>60</v>
      </c>
      <c r="T228">
        <v>400</v>
      </c>
      <c r="U228">
        <v>58</v>
      </c>
      <c r="V228">
        <v>0</v>
      </c>
      <c r="W228">
        <f>U228*V228*9.8</f>
        <v>0</v>
      </c>
      <c r="X228">
        <f>MAX(1, INT(U228/10+SQRT(J228)/20+SQRT(L228)+V228+SQRT(R228)/2+SQRT(T228)-SQRT(185)+20-I228))</f>
        <v>32</v>
      </c>
      <c r="Y228">
        <f t="shared" si="66"/>
        <v>100000</v>
      </c>
      <c r="Z228">
        <f>MAX(1, ROUND((SQRT(J228)/100+SQRT(L228)+V228+(40/I228-2)+SQRT(R228)/2+SQRT(T228)-SQRT(185)), 0))</f>
        <v>16</v>
      </c>
      <c r="AA228">
        <f t="shared" si="67"/>
        <v>300</v>
      </c>
      <c r="AF228" t="s">
        <v>421</v>
      </c>
      <c r="AG228" t="s">
        <v>422</v>
      </c>
    </row>
    <row r="229" spans="1:33" x14ac:dyDescent="0.3">
      <c r="B229" t="s">
        <v>130</v>
      </c>
      <c r="I229">
        <v>5</v>
      </c>
      <c r="J229">
        <v>350</v>
      </c>
      <c r="K229">
        <f t="shared" si="64"/>
        <v>0</v>
      </c>
      <c r="L229">
        <f t="shared" si="65"/>
        <v>0</v>
      </c>
      <c r="M229">
        <v>0</v>
      </c>
      <c r="N229" t="s">
        <v>88</v>
      </c>
      <c r="R229">
        <v>36</v>
      </c>
      <c r="T229">
        <v>640</v>
      </c>
      <c r="U229">
        <v>58</v>
      </c>
      <c r="V229">
        <v>0</v>
      </c>
      <c r="W229">
        <f>U229*V229*9.8</f>
        <v>0</v>
      </c>
      <c r="X229">
        <f>MAX(1, INT(U229/10+SQRT(J229)/20+SQRT(L229)+V229+SQRT(R229)/2+SQRT(T229)-SQRT(185)+20-I229))</f>
        <v>36</v>
      </c>
      <c r="Y229">
        <f t="shared" si="66"/>
        <v>112500</v>
      </c>
      <c r="Z229">
        <f>MAX(1, ROUND((SQRT(J229)/100+SQRT(L229)+V229+(40/I229-2)+SQRT(R229)/2+SQRT(T229)-SQRT(185)), 0))</f>
        <v>21</v>
      </c>
      <c r="AA229">
        <f t="shared" si="67"/>
        <v>393.75</v>
      </c>
      <c r="AF229" t="s">
        <v>421</v>
      </c>
      <c r="AG229" t="s">
        <v>422</v>
      </c>
    </row>
    <row r="230" spans="1:33" x14ac:dyDescent="0.3">
      <c r="B230" t="s">
        <v>132</v>
      </c>
      <c r="I230">
        <v>5</v>
      </c>
      <c r="J230">
        <v>350</v>
      </c>
      <c r="K230">
        <f t="shared" si="64"/>
        <v>0</v>
      </c>
      <c r="L230">
        <f t="shared" si="65"/>
        <v>0</v>
      </c>
      <c r="M230">
        <v>0</v>
      </c>
      <c r="N230" t="s">
        <v>88</v>
      </c>
      <c r="R230">
        <v>24</v>
      </c>
      <c r="T230">
        <v>720</v>
      </c>
      <c r="U230">
        <v>58</v>
      </c>
      <c r="V230">
        <v>0</v>
      </c>
      <c r="W230">
        <f>U230*V230*9.8</f>
        <v>0</v>
      </c>
      <c r="X230">
        <f>MAX(1, INT(U230/10+SQRT(J230)/20+SQRT(L230)+V230+SQRT(R230)/2+SQRT(T230)-SQRT(185)+20-I230))</f>
        <v>37</v>
      </c>
      <c r="Y230">
        <f t="shared" si="66"/>
        <v>115625</v>
      </c>
      <c r="Z230">
        <f>MAX(1, ROUND((SQRT(J230)/100+SQRT(L230)+V230+(40/I230-2)+SQRT(R230)/2+SQRT(T230)-SQRT(185)), 0))</f>
        <v>22</v>
      </c>
      <c r="AA230">
        <f t="shared" si="67"/>
        <v>412.5</v>
      </c>
      <c r="AF230" t="s">
        <v>421</v>
      </c>
      <c r="AG230" t="s">
        <v>422</v>
      </c>
    </row>
    <row r="231" spans="1:33" x14ac:dyDescent="0.3">
      <c r="B231" t="s">
        <v>136</v>
      </c>
      <c r="I231">
        <v>5</v>
      </c>
      <c r="J231">
        <v>350</v>
      </c>
      <c r="K231">
        <f t="shared" si="64"/>
        <v>0</v>
      </c>
      <c r="L231">
        <f t="shared" si="65"/>
        <v>0</v>
      </c>
      <c r="M231">
        <v>0</v>
      </c>
      <c r="N231" t="s">
        <v>88</v>
      </c>
      <c r="R231">
        <v>63</v>
      </c>
      <c r="T231">
        <v>240</v>
      </c>
      <c r="U231">
        <v>58</v>
      </c>
      <c r="V231">
        <v>0</v>
      </c>
      <c r="W231">
        <f>U231*V231*9.8</f>
        <v>0</v>
      </c>
      <c r="X231">
        <f>MAX(1, INT(U231/10+SQRT(J231)/20+SQRT(L231)+V231+SQRT(R231)/2+SQRT(T231)-SQRT(185)+20-I231))</f>
        <v>27</v>
      </c>
      <c r="Y231">
        <f t="shared" si="66"/>
        <v>84375</v>
      </c>
      <c r="Z231">
        <f>MAX(1, ROUND((SQRT(J231)/100+SQRT(L231)+V231+(40/I231-2)+SQRT(R231)/2+SQRT(T231)-SQRT(185)), 0))</f>
        <v>12</v>
      </c>
      <c r="AA231">
        <f t="shared" si="67"/>
        <v>225</v>
      </c>
      <c r="AF231" t="s">
        <v>421</v>
      </c>
      <c r="AG231" t="s">
        <v>422</v>
      </c>
    </row>
    <row r="232" spans="1:33" x14ac:dyDescent="0.3">
      <c r="B232" t="s">
        <v>503</v>
      </c>
      <c r="I232">
        <v>5</v>
      </c>
      <c r="J232">
        <v>350</v>
      </c>
      <c r="K232">
        <f t="shared" si="64"/>
        <v>0</v>
      </c>
      <c r="L232">
        <f t="shared" si="65"/>
        <v>0</v>
      </c>
      <c r="M232">
        <v>0</v>
      </c>
      <c r="N232" t="s">
        <v>88</v>
      </c>
      <c r="R232">
        <v>48</v>
      </c>
      <c r="T232">
        <v>240</v>
      </c>
      <c r="U232">
        <v>58</v>
      </c>
      <c r="V232">
        <v>0</v>
      </c>
      <c r="W232">
        <f>U232*V232*9.8</f>
        <v>0</v>
      </c>
      <c r="X232">
        <f>MAX(1, INT(U232/10+SQRT(J232)/20+SQRT(L232)+V232+SQRT(R232)/2+SQRT(T232)-SQRT(185)+20-I232))</f>
        <v>27</v>
      </c>
      <c r="Y232">
        <f t="shared" si="66"/>
        <v>84375</v>
      </c>
      <c r="Z232">
        <f>MAX(1, ROUND((SQRT(J232)/100+SQRT(L232)+V232+(40/I232-2)+SQRT(R232)/2+SQRT(T232)-SQRT(185)), 0))</f>
        <v>12</v>
      </c>
      <c r="AA232">
        <f t="shared" si="67"/>
        <v>225</v>
      </c>
      <c r="AF232" t="s">
        <v>421</v>
      </c>
      <c r="AG232" t="s">
        <v>422</v>
      </c>
    </row>
    <row r="233" spans="1:33" ht="69" customHeight="1" x14ac:dyDescent="0.3">
      <c r="A233" s="11" t="s">
        <v>510</v>
      </c>
      <c r="G233" s="11" t="s">
        <v>508</v>
      </c>
      <c r="H233" s="11" t="s">
        <v>509</v>
      </c>
      <c r="I233">
        <v>3</v>
      </c>
      <c r="J233">
        <v>350</v>
      </c>
      <c r="K233">
        <f>ROUND(M233/0.745699872,0)</f>
        <v>3399</v>
      </c>
      <c r="L233">
        <f>ROUND(M233/0.73549875,0)</f>
        <v>3447</v>
      </c>
      <c r="M233">
        <v>2535</v>
      </c>
      <c r="N233" t="s">
        <v>88</v>
      </c>
      <c r="R233">
        <v>20</v>
      </c>
      <c r="T233">
        <v>720</v>
      </c>
      <c r="U233">
        <v>54</v>
      </c>
      <c r="V233">
        <v>0.126</v>
      </c>
      <c r="W233">
        <f>U233*V233*9.8</f>
        <v>66.679200000000009</v>
      </c>
      <c r="X233">
        <f>MAX(1, INT(U233/10+SQRT(J233)/20+SQRT(L233)+V233+SQRT(R233)/2+SQRT(T233)-SQRT(185)+20-I233))</f>
        <v>97</v>
      </c>
      <c r="Y233">
        <f>X233*50000/16</f>
        <v>303125</v>
      </c>
      <c r="Z233">
        <f>MAX(1, ROUND((SQRT(J233)/100+SQRT(L233)+V233+(40/I233-2)+SQRT(R233)/2+SQRT(T233)-SQRT(185)), 0))</f>
        <v>86</v>
      </c>
      <c r="AA233">
        <f>Z233*300/16</f>
        <v>1612.5</v>
      </c>
      <c r="AF233" t="s">
        <v>421</v>
      </c>
      <c r="AG233" t="s">
        <v>507</v>
      </c>
    </row>
    <row r="234" spans="1:33" ht="14.5" customHeight="1" x14ac:dyDescent="0.3">
      <c r="B234" t="s">
        <v>128</v>
      </c>
      <c r="I234">
        <v>3</v>
      </c>
      <c r="J234">
        <v>350</v>
      </c>
      <c r="K234">
        <f>ROUND(M234/0.745699872,0)</f>
        <v>3399</v>
      </c>
      <c r="L234">
        <f t="shared" ref="L234" si="68">ROUND(M234/0.73549875,0)</f>
        <v>3447</v>
      </c>
      <c r="M234">
        <v>2535</v>
      </c>
      <c r="N234" t="s">
        <v>88</v>
      </c>
      <c r="R234">
        <v>93</v>
      </c>
      <c r="T234">
        <v>240</v>
      </c>
      <c r="U234">
        <v>54</v>
      </c>
      <c r="V234">
        <v>0.126</v>
      </c>
      <c r="W234">
        <f t="shared" ref="W234" si="69">U234*V234*9.8</f>
        <v>66.679200000000009</v>
      </c>
      <c r="X234">
        <f>MAX(1, INT(U234/10+SQRT(J234)/20+SQRT(L234)+V234+SQRT(R234)/2+SQRT(T234)-SQRT(185)+20-I234))</f>
        <v>88</v>
      </c>
      <c r="Y234">
        <f>X234*50000/16</f>
        <v>275000</v>
      </c>
      <c r="Z234">
        <f>MAX(1, ROUND((SQRT(J234)/100+SQRT(L234)+V234+(40/I234-2)+SQRT(R234)/2+SQRT(T234)-SQRT(185)), 0))</f>
        <v>77</v>
      </c>
      <c r="AA234">
        <f>Z234*300/16</f>
        <v>1443.75</v>
      </c>
      <c r="AF234" t="s">
        <v>421</v>
      </c>
      <c r="AG234" t="s">
        <v>507</v>
      </c>
    </row>
    <row r="235" spans="1:33" ht="14.5" customHeight="1" x14ac:dyDescent="0.3">
      <c r="B235" t="s">
        <v>129</v>
      </c>
      <c r="I235">
        <v>3</v>
      </c>
      <c r="J235">
        <v>350</v>
      </c>
      <c r="K235">
        <f>ROUND(M235/0.745699872,0)</f>
        <v>3399</v>
      </c>
      <c r="L235">
        <f>ROUND(M235/0.73549875,0)</f>
        <v>3447</v>
      </c>
      <c r="M235">
        <v>2535</v>
      </c>
      <c r="N235" t="s">
        <v>88</v>
      </c>
      <c r="R235">
        <v>62</v>
      </c>
      <c r="T235">
        <v>400</v>
      </c>
      <c r="U235">
        <v>54</v>
      </c>
      <c r="V235">
        <v>0.126</v>
      </c>
      <c r="W235">
        <f>U235*V235*9.8</f>
        <v>66.679200000000009</v>
      </c>
      <c r="X235">
        <f>MAX(1, INT(U235/10+SQRT(J235)/20+SQRT(L235)+V235+SQRT(R235)/2+SQRT(T235)-SQRT(185)+20-I235))</f>
        <v>92</v>
      </c>
      <c r="Y235">
        <f>X235*50000/16</f>
        <v>287500</v>
      </c>
      <c r="Z235">
        <f>MAX(1, ROUND((SQRT(J235)/100+SQRT(L235)+V235+(40/I235-2)+SQRT(R235)/2+SQRT(T235)-SQRT(185)), 0))</f>
        <v>81</v>
      </c>
      <c r="AA235">
        <f>Z235*300/16</f>
        <v>1518.75</v>
      </c>
      <c r="AF235" t="s">
        <v>421</v>
      </c>
      <c r="AG235" t="s">
        <v>507</v>
      </c>
    </row>
    <row r="236" spans="1:33" ht="14.5" customHeight="1" x14ac:dyDescent="0.3">
      <c r="B236" t="s">
        <v>130</v>
      </c>
      <c r="I236">
        <v>3</v>
      </c>
      <c r="J236">
        <v>350</v>
      </c>
      <c r="K236">
        <f>ROUND(M236/0.745699872,0)</f>
        <v>3399</v>
      </c>
      <c r="L236">
        <f>ROUND(M236/0.73549875,0)</f>
        <v>3447</v>
      </c>
      <c r="M236">
        <v>2535</v>
      </c>
      <c r="N236" t="s">
        <v>88</v>
      </c>
      <c r="R236">
        <v>38</v>
      </c>
      <c r="T236">
        <v>640</v>
      </c>
      <c r="U236">
        <v>54</v>
      </c>
      <c r="V236">
        <v>0.126</v>
      </c>
      <c r="W236">
        <f>U236*V236*9.8</f>
        <v>66.679200000000009</v>
      </c>
      <c r="X236">
        <f>MAX(1, INT(U236/10+SQRT(J236)/20+SQRT(L236)+V236+SQRT(R236)/2+SQRT(T236)-SQRT(185)+20-I236))</f>
        <v>96</v>
      </c>
      <c r="Y236">
        <f>X236*50000/16</f>
        <v>300000</v>
      </c>
      <c r="Z236">
        <f>MAX(1, ROUND((SQRT(J236)/100+SQRT(L236)+V236+(40/I236-2)+SQRT(R236)/2+SQRT(T236)-SQRT(185)), 0))</f>
        <v>85</v>
      </c>
      <c r="AA236">
        <f>Z236*300/16</f>
        <v>1593.75</v>
      </c>
      <c r="AF236" t="s">
        <v>421</v>
      </c>
      <c r="AG236" t="s">
        <v>507</v>
      </c>
    </row>
    <row r="237" spans="1:33" ht="14.5" customHeight="1" x14ac:dyDescent="0.3">
      <c r="B237" t="s">
        <v>132</v>
      </c>
      <c r="I237">
        <v>3</v>
      </c>
      <c r="J237">
        <v>350</v>
      </c>
      <c r="K237">
        <f>ROUND(M237/0.745699872,0)</f>
        <v>3399</v>
      </c>
      <c r="L237">
        <f>ROUND(M237/0.73549875,0)</f>
        <v>3447</v>
      </c>
      <c r="M237">
        <v>2535</v>
      </c>
      <c r="N237" t="s">
        <v>88</v>
      </c>
      <c r="R237">
        <v>25</v>
      </c>
      <c r="T237">
        <v>720</v>
      </c>
      <c r="U237">
        <v>54</v>
      </c>
      <c r="V237">
        <v>0.126</v>
      </c>
      <c r="W237">
        <f>U237*V237*9.8</f>
        <v>66.679200000000009</v>
      </c>
      <c r="X237">
        <f>MAX(1, INT(U237/10+SQRT(J237)/20+SQRT(L237)+V237+SQRT(R237)/2+SQRT(T237)-SQRT(185)+20-I237))</f>
        <v>97</v>
      </c>
      <c r="Y237">
        <f>X237*50000/16</f>
        <v>303125</v>
      </c>
      <c r="Z237">
        <f>MAX(1, ROUND((SQRT(J237)/100+SQRT(L237)+V237+(40/I237-2)+SQRT(R237)/2+SQRT(T237)-SQRT(185)), 0))</f>
        <v>86</v>
      </c>
      <c r="AA237">
        <f>Z237*300/16</f>
        <v>1612.5</v>
      </c>
      <c r="AF237" t="s">
        <v>421</v>
      </c>
      <c r="AG237" t="s">
        <v>507</v>
      </c>
    </row>
    <row r="238" spans="1:33" ht="14.5" customHeight="1" x14ac:dyDescent="0.3">
      <c r="B238" t="s">
        <v>136</v>
      </c>
      <c r="I238">
        <v>3</v>
      </c>
      <c r="J238">
        <v>350</v>
      </c>
      <c r="K238">
        <f>ROUND(M238/0.745699872,0)</f>
        <v>3399</v>
      </c>
      <c r="L238">
        <f>ROUND(M238/0.73549875,0)</f>
        <v>3447</v>
      </c>
      <c r="M238">
        <v>2535</v>
      </c>
      <c r="N238" t="s">
        <v>88</v>
      </c>
      <c r="R238">
        <v>83</v>
      </c>
      <c r="T238">
        <v>240</v>
      </c>
      <c r="U238">
        <v>54</v>
      </c>
      <c r="V238">
        <v>0.126</v>
      </c>
      <c r="W238">
        <f>U238*V238*9.8</f>
        <v>66.679200000000009</v>
      </c>
      <c r="X238">
        <f>MAX(1, INT(U238/10+SQRT(J238)/20+SQRT(L238)+V238+SQRT(R238)/2+SQRT(T238)-SQRT(185)+20-I238))</f>
        <v>88</v>
      </c>
      <c r="Y238">
        <f>X238*50000/16</f>
        <v>275000</v>
      </c>
      <c r="Z238">
        <f>MAX(1, ROUND((SQRT(J238)/100+SQRT(L238)+V238+(40/I238-2)+SQRT(R238)/2+SQRT(T238)-SQRT(185)), 0))</f>
        <v>77</v>
      </c>
      <c r="AA238">
        <f>Z238*300/16</f>
        <v>1443.75</v>
      </c>
      <c r="AF238" t="s">
        <v>421</v>
      </c>
      <c r="AG238" t="s">
        <v>507</v>
      </c>
    </row>
    <row r="239" spans="1:33" ht="14.5" customHeight="1" x14ac:dyDescent="0.3">
      <c r="B239" t="s">
        <v>503</v>
      </c>
      <c r="I239">
        <v>3</v>
      </c>
      <c r="J239">
        <v>350</v>
      </c>
      <c r="K239">
        <f>ROUND(M239/0.745699872,0)</f>
        <v>3399</v>
      </c>
      <c r="L239">
        <f>ROUND(M239/0.73549875,0)</f>
        <v>3447</v>
      </c>
      <c r="M239">
        <v>2535</v>
      </c>
      <c r="N239" t="s">
        <v>88</v>
      </c>
      <c r="R239">
        <v>73</v>
      </c>
      <c r="T239">
        <v>240</v>
      </c>
      <c r="U239">
        <v>54</v>
      </c>
      <c r="V239">
        <v>0.126</v>
      </c>
      <c r="W239">
        <f>U239*V239*9.8</f>
        <v>66.679200000000009</v>
      </c>
      <c r="X239">
        <f t="shared" ref="X239:X245" si="70">MAX(1, INT(U239/10+SQRT(J239)/20+SQRT(L239)+V239+SQRT(R239)/2+SQRT(T239)-SQRT(185)+20-I239))</f>
        <v>88</v>
      </c>
      <c r="Y239">
        <f t="shared" ref="Y239:Y245" si="71">X239*50000/16</f>
        <v>275000</v>
      </c>
      <c r="Z239">
        <f t="shared" ref="Z239:Z245" si="72">MAX(1, ROUND((SQRT(J239)/100+SQRT(L239)+V239+(40/I239-2)+SQRT(R239)/2+SQRT(T239)-SQRT(185)), 0))</f>
        <v>77</v>
      </c>
      <c r="AA239">
        <f t="shared" ref="AA239:AA245" si="73">Z239*300/16</f>
        <v>1443.75</v>
      </c>
      <c r="AF239" t="s">
        <v>421</v>
      </c>
      <c r="AG239" t="s">
        <v>507</v>
      </c>
    </row>
    <row r="240" spans="1:33" ht="14.5" customHeight="1" x14ac:dyDescent="0.3">
      <c r="A240" t="s">
        <v>149</v>
      </c>
      <c r="B240" t="s">
        <v>128</v>
      </c>
      <c r="I240">
        <v>3</v>
      </c>
      <c r="J240">
        <v>350</v>
      </c>
      <c r="K240">
        <f>ROUND(M240/0.745699872,0)</f>
        <v>0</v>
      </c>
      <c r="L240">
        <f>ROUND(M240/0.73549875,0)</f>
        <v>0</v>
      </c>
      <c r="M240">
        <v>0</v>
      </c>
      <c r="N240" t="s">
        <v>88</v>
      </c>
      <c r="R240">
        <v>93</v>
      </c>
      <c r="T240">
        <v>240</v>
      </c>
      <c r="U240">
        <v>54</v>
      </c>
      <c r="V240">
        <v>0</v>
      </c>
      <c r="W240">
        <f>U240*V240*9.8</f>
        <v>0</v>
      </c>
      <c r="X240">
        <f t="shared" si="70"/>
        <v>30</v>
      </c>
      <c r="Y240">
        <f t="shared" si="71"/>
        <v>93750</v>
      </c>
      <c r="Z240">
        <f t="shared" si="72"/>
        <v>18</v>
      </c>
      <c r="AA240">
        <f t="shared" si="73"/>
        <v>337.5</v>
      </c>
      <c r="AF240" t="s">
        <v>421</v>
      </c>
      <c r="AG240" t="s">
        <v>507</v>
      </c>
    </row>
    <row r="241" spans="2:33" ht="14.5" customHeight="1" x14ac:dyDescent="0.3">
      <c r="B241" t="s">
        <v>129</v>
      </c>
      <c r="I241">
        <v>3</v>
      </c>
      <c r="J241">
        <v>350</v>
      </c>
      <c r="K241">
        <f>ROUND(M241/0.745699872,0)</f>
        <v>0</v>
      </c>
      <c r="L241">
        <f>ROUND(M241/0.73549875,0)</f>
        <v>0</v>
      </c>
      <c r="M241">
        <v>0</v>
      </c>
      <c r="N241" t="s">
        <v>88</v>
      </c>
      <c r="R241">
        <v>62</v>
      </c>
      <c r="T241">
        <v>400</v>
      </c>
      <c r="U241">
        <v>54</v>
      </c>
      <c r="V241">
        <v>0</v>
      </c>
      <c r="W241">
        <f>U241*V241*9.8</f>
        <v>0</v>
      </c>
      <c r="X241">
        <f t="shared" si="70"/>
        <v>33</v>
      </c>
      <c r="Y241">
        <f t="shared" si="71"/>
        <v>103125</v>
      </c>
      <c r="Z241">
        <f t="shared" si="72"/>
        <v>22</v>
      </c>
      <c r="AA241">
        <f t="shared" si="73"/>
        <v>412.5</v>
      </c>
      <c r="AF241" t="s">
        <v>421</v>
      </c>
      <c r="AG241" t="s">
        <v>507</v>
      </c>
    </row>
    <row r="242" spans="2:33" ht="14.5" customHeight="1" x14ac:dyDescent="0.3">
      <c r="B242" t="s">
        <v>130</v>
      </c>
      <c r="I242">
        <v>3</v>
      </c>
      <c r="J242">
        <v>350</v>
      </c>
      <c r="K242">
        <f>ROUND(M242/0.745699872,0)</f>
        <v>0</v>
      </c>
      <c r="L242">
        <f>ROUND(M242/0.73549875,0)</f>
        <v>0</v>
      </c>
      <c r="M242">
        <v>0</v>
      </c>
      <c r="N242" t="s">
        <v>88</v>
      </c>
      <c r="R242">
        <v>38</v>
      </c>
      <c r="T242">
        <v>640</v>
      </c>
      <c r="U242">
        <v>54</v>
      </c>
      <c r="V242">
        <v>0</v>
      </c>
      <c r="W242">
        <f>U242*V242*9.8</f>
        <v>0</v>
      </c>
      <c r="X242">
        <f t="shared" si="70"/>
        <v>38</v>
      </c>
      <c r="Y242">
        <f t="shared" si="71"/>
        <v>118750</v>
      </c>
      <c r="Z242">
        <f t="shared" si="72"/>
        <v>26</v>
      </c>
      <c r="AA242">
        <f t="shared" si="73"/>
        <v>487.5</v>
      </c>
      <c r="AF242" t="s">
        <v>421</v>
      </c>
      <c r="AG242" t="s">
        <v>507</v>
      </c>
    </row>
    <row r="243" spans="2:33" ht="14.5" customHeight="1" x14ac:dyDescent="0.3">
      <c r="B243" t="s">
        <v>132</v>
      </c>
      <c r="I243">
        <v>3</v>
      </c>
      <c r="J243">
        <v>350</v>
      </c>
      <c r="K243">
        <f>ROUND(M243/0.745699872,0)</f>
        <v>0</v>
      </c>
      <c r="L243">
        <f>ROUND(M243/0.73549875,0)</f>
        <v>0</v>
      </c>
      <c r="M243">
        <v>0</v>
      </c>
      <c r="N243" t="s">
        <v>88</v>
      </c>
      <c r="R243">
        <v>25</v>
      </c>
      <c r="T243">
        <v>720</v>
      </c>
      <c r="U243">
        <v>54</v>
      </c>
      <c r="V243">
        <v>0</v>
      </c>
      <c r="W243">
        <f>U243*V243*9.8</f>
        <v>0</v>
      </c>
      <c r="X243">
        <f t="shared" si="70"/>
        <v>39</v>
      </c>
      <c r="Y243">
        <f t="shared" si="71"/>
        <v>121875</v>
      </c>
      <c r="Z243">
        <f t="shared" si="72"/>
        <v>27</v>
      </c>
      <c r="AA243">
        <f t="shared" si="73"/>
        <v>506.25</v>
      </c>
      <c r="AF243" t="s">
        <v>421</v>
      </c>
      <c r="AG243" t="s">
        <v>507</v>
      </c>
    </row>
    <row r="244" spans="2:33" ht="14.5" customHeight="1" x14ac:dyDescent="0.3">
      <c r="B244" t="s">
        <v>136</v>
      </c>
      <c r="I244">
        <v>3</v>
      </c>
      <c r="J244">
        <v>350</v>
      </c>
      <c r="K244">
        <f>ROUND(M244/0.745699872,0)</f>
        <v>0</v>
      </c>
      <c r="L244">
        <f>ROUND(M244/0.73549875,0)</f>
        <v>0</v>
      </c>
      <c r="M244">
        <v>0</v>
      </c>
      <c r="N244" t="s">
        <v>88</v>
      </c>
      <c r="R244">
        <v>83</v>
      </c>
      <c r="T244">
        <v>240</v>
      </c>
      <c r="U244">
        <v>54</v>
      </c>
      <c r="V244">
        <v>0</v>
      </c>
      <c r="W244">
        <f>U244*V244*9.8</f>
        <v>0</v>
      </c>
      <c r="X244">
        <f t="shared" si="70"/>
        <v>29</v>
      </c>
      <c r="Y244">
        <f t="shared" si="71"/>
        <v>90625</v>
      </c>
      <c r="Z244">
        <f t="shared" si="72"/>
        <v>18</v>
      </c>
      <c r="AA244">
        <f t="shared" si="73"/>
        <v>337.5</v>
      </c>
      <c r="AF244" t="s">
        <v>421</v>
      </c>
      <c r="AG244" t="s">
        <v>507</v>
      </c>
    </row>
    <row r="245" spans="2:33" ht="17" customHeight="1" x14ac:dyDescent="0.3">
      <c r="B245" t="s">
        <v>503</v>
      </c>
      <c r="I245">
        <v>3</v>
      </c>
      <c r="J245">
        <v>350</v>
      </c>
      <c r="K245">
        <f t="shared" ref="K245" si="74">ROUND(M245/0.745699872,0)</f>
        <v>0</v>
      </c>
      <c r="L245">
        <f t="shared" ref="L245" si="75">ROUND(M245/0.73549875,0)</f>
        <v>0</v>
      </c>
      <c r="M245">
        <v>0</v>
      </c>
      <c r="N245" t="s">
        <v>88</v>
      </c>
      <c r="R245">
        <v>73</v>
      </c>
      <c r="T245">
        <v>240</v>
      </c>
      <c r="U245">
        <v>54</v>
      </c>
      <c r="V245">
        <v>0</v>
      </c>
      <c r="W245">
        <f>U245*V245*9.8</f>
        <v>0</v>
      </c>
      <c r="X245">
        <f t="shared" si="70"/>
        <v>29</v>
      </c>
      <c r="Y245">
        <f t="shared" si="71"/>
        <v>90625</v>
      </c>
      <c r="Z245">
        <f t="shared" si="72"/>
        <v>18</v>
      </c>
      <c r="AA245">
        <f t="shared" si="73"/>
        <v>337.5</v>
      </c>
      <c r="AF245" t="s">
        <v>421</v>
      </c>
      <c r="AG245" t="s">
        <v>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361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362</v>
      </c>
      <c r="B13" t="s">
        <v>363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364</v>
      </c>
      <c r="B14" t="s">
        <v>365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388</v>
      </c>
      <c r="B15" t="s">
        <v>389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392</v>
      </c>
    </row>
    <row r="16" spans="1:30" x14ac:dyDescent="0.3">
      <c r="A16" t="s">
        <v>393</v>
      </c>
      <c r="B16" t="s">
        <v>394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392</v>
      </c>
    </row>
    <row r="17" spans="1:30" x14ac:dyDescent="0.3">
      <c r="A17" t="s">
        <v>395</v>
      </c>
      <c r="B17" t="s">
        <v>396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431</v>
      </c>
    </row>
    <row r="19" spans="1:30" x14ac:dyDescent="0.3">
      <c r="A19" s="3" t="s">
        <v>469</v>
      </c>
      <c r="B19" s="3" t="s">
        <v>469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470</v>
      </c>
    </row>
    <row r="20" spans="1:30" x14ac:dyDescent="0.3">
      <c r="A20" s="3" t="s">
        <v>471</v>
      </c>
      <c r="B20" s="3" t="s">
        <v>471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470</v>
      </c>
    </row>
    <row r="21" spans="1:30" x14ac:dyDescent="0.3">
      <c r="A21" s="3" t="s">
        <v>472</v>
      </c>
      <c r="B21" s="3" t="s">
        <v>472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470</v>
      </c>
    </row>
    <row r="22" spans="1:30" x14ac:dyDescent="0.3">
      <c r="A22" s="3" t="s">
        <v>473</v>
      </c>
      <c r="B22" s="3" t="s">
        <v>473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470</v>
      </c>
    </row>
    <row r="23" spans="1:30" x14ac:dyDescent="0.3">
      <c r="A23" s="3" t="s">
        <v>474</v>
      </c>
      <c r="B23" s="3" t="s">
        <v>474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470</v>
      </c>
    </row>
    <row r="24" spans="1:30" x14ac:dyDescent="0.3">
      <c r="A24" s="3" t="s">
        <v>485</v>
      </c>
      <c r="B24" s="3" t="s">
        <v>486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470</v>
      </c>
    </row>
    <row r="25" spans="1:30" x14ac:dyDescent="0.3">
      <c r="A25" s="3" t="s">
        <v>487</v>
      </c>
      <c r="B25" s="3" t="s">
        <v>488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7" activePane="bottomLeft" state="frozen"/>
      <selection pane="bottomLeft" activeCell="M25" sqref="M25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9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0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0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0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0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0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0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0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0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0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366</v>
      </c>
      <c r="B60" t="s">
        <v>368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370</v>
      </c>
    </row>
    <row r="61" spans="1:26" x14ac:dyDescent="0.3">
      <c r="A61" t="s">
        <v>367</v>
      </c>
      <c r="B61" t="s">
        <v>369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370</v>
      </c>
    </row>
    <row r="62" spans="1:26" x14ac:dyDescent="0.3">
      <c r="A62" t="s">
        <v>371</v>
      </c>
      <c r="B62" t="s">
        <v>372</v>
      </c>
      <c r="E62">
        <v>1959</v>
      </c>
      <c r="F62">
        <v>30</v>
      </c>
      <c r="G62">
        <v>35</v>
      </c>
      <c r="H62">
        <v>120</v>
      </c>
      <c r="I62" t="s">
        <v>373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370</v>
      </c>
    </row>
    <row r="63" spans="1:26" x14ac:dyDescent="0.3">
      <c r="A63" t="s">
        <v>375</v>
      </c>
      <c r="B63" t="s">
        <v>374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370</v>
      </c>
    </row>
    <row r="64" spans="1:26" x14ac:dyDescent="0.3">
      <c r="A64" t="s">
        <v>376</v>
      </c>
      <c r="B64" t="s">
        <v>377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370</v>
      </c>
    </row>
    <row r="65" spans="1:26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370</v>
      </c>
    </row>
    <row r="66" spans="1:26" x14ac:dyDescent="0.3">
      <c r="A66" t="s">
        <v>380</v>
      </c>
      <c r="B66" t="s">
        <v>381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370</v>
      </c>
    </row>
    <row r="67" spans="1:26" x14ac:dyDescent="0.3">
      <c r="A67" t="s">
        <v>384</v>
      </c>
      <c r="B67" t="s">
        <v>385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370</v>
      </c>
    </row>
    <row r="68" spans="1:26" x14ac:dyDescent="0.3">
      <c r="A68" t="s">
        <v>387</v>
      </c>
      <c r="B68" t="s">
        <v>386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370</v>
      </c>
    </row>
    <row r="69" spans="1:26" x14ac:dyDescent="0.3">
      <c r="A69" t="s">
        <v>382</v>
      </c>
      <c r="B69" t="s">
        <v>383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427</v>
      </c>
      <c r="B70" t="s">
        <v>424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428</v>
      </c>
      <c r="B71" t="s">
        <v>424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423</v>
      </c>
      <c r="B72" t="s">
        <v>424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425</v>
      </c>
      <c r="B73" t="s">
        <v>424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426</v>
      </c>
      <c r="B74" t="s">
        <v>424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429</v>
      </c>
      <c r="B75" t="s">
        <v>430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475</v>
      </c>
      <c r="B76" t="s">
        <v>476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477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478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479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480</v>
      </c>
      <c r="B80" t="s">
        <v>385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481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2024-06-15T12:22:21Z</dcterms:modified>
</cp:coreProperties>
</file>