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rojcet china set\China-Set-Trains-site\China-Set-Trains-240411\docs\"/>
    </mc:Choice>
  </mc:AlternateContent>
  <xr:revisionPtr revIDLastSave="0" documentId="13_ncr:1_{E986EA3E-460A-4343-B15C-2B5322C49285}" xr6:coauthVersionLast="47" xr6:coauthVersionMax="47" xr10:uidLastSave="{00000000-0000-0000-0000-000000000000}"/>
  <bookViews>
    <workbookView xWindow="0" yWindow="0" windowWidth="14400" windowHeight="15600" activeTab="3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9" i="3" l="1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K197" i="2"/>
  <c r="Y197" i="2" s="1"/>
  <c r="Z197" i="2" s="1"/>
  <c r="V201" i="2"/>
  <c r="K201" i="2"/>
  <c r="W201" i="2" s="1"/>
  <c r="X201" i="2" s="1"/>
  <c r="V200" i="2"/>
  <c r="K200" i="2"/>
  <c r="Y200" i="2" s="1"/>
  <c r="Z200" i="2" s="1"/>
  <c r="V199" i="2"/>
  <c r="K199" i="2"/>
  <c r="Y199" i="2" s="1"/>
  <c r="Z199" i="2" s="1"/>
  <c r="V198" i="2"/>
  <c r="K198" i="2"/>
  <c r="W198" i="2" s="1"/>
  <c r="X198" i="2" s="1"/>
  <c r="V197" i="2"/>
  <c r="K191" i="2"/>
  <c r="W191" i="2" s="1"/>
  <c r="X191" i="2" s="1"/>
  <c r="V196" i="2"/>
  <c r="K196" i="2"/>
  <c r="Y196" i="2" s="1"/>
  <c r="Z196" i="2" s="1"/>
  <c r="V195" i="2"/>
  <c r="K195" i="2"/>
  <c r="W195" i="2" s="1"/>
  <c r="X195" i="2" s="1"/>
  <c r="V194" i="2"/>
  <c r="K194" i="2"/>
  <c r="Y194" i="2" s="1"/>
  <c r="Z194" i="2" s="1"/>
  <c r="V193" i="2"/>
  <c r="K193" i="2"/>
  <c r="Y193" i="2" s="1"/>
  <c r="Z193" i="2" s="1"/>
  <c r="V192" i="2"/>
  <c r="K192" i="2"/>
  <c r="Y192" i="2" s="1"/>
  <c r="Z192" i="2" s="1"/>
  <c r="Y191" i="2"/>
  <c r="Z191" i="2" s="1"/>
  <c r="V191" i="2"/>
  <c r="Q75" i="3"/>
  <c r="R75" i="3" s="1"/>
  <c r="S75" i="3"/>
  <c r="T75" i="3" s="1"/>
  <c r="V190" i="2"/>
  <c r="V189" i="2"/>
  <c r="V188" i="2"/>
  <c r="K190" i="2"/>
  <c r="W190" i="2" s="1"/>
  <c r="X190" i="2" s="1"/>
  <c r="K189" i="2"/>
  <c r="W189" i="2" s="1"/>
  <c r="X189" i="2" s="1"/>
  <c r="K188" i="2"/>
  <c r="W188" i="2" s="1"/>
  <c r="X188" i="2" s="1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V187" i="2"/>
  <c r="K187" i="2"/>
  <c r="Y187" i="2" s="1"/>
  <c r="Z187" i="2" s="1"/>
  <c r="V186" i="2"/>
  <c r="K186" i="2"/>
  <c r="Y186" i="2" s="1"/>
  <c r="Z186" i="2" s="1"/>
  <c r="V185" i="2"/>
  <c r="K185" i="2"/>
  <c r="Y185" i="2" s="1"/>
  <c r="Z185" i="2" s="1"/>
  <c r="V184" i="2"/>
  <c r="K184" i="2"/>
  <c r="Y184" i="2" s="1"/>
  <c r="Z184" i="2" s="1"/>
  <c r="V183" i="2"/>
  <c r="K183" i="2"/>
  <c r="W183" i="2" s="1"/>
  <c r="X183" i="2" s="1"/>
  <c r="V182" i="2"/>
  <c r="K182" i="2"/>
  <c r="W182" i="2" s="1"/>
  <c r="X182" i="2" s="1"/>
  <c r="V181" i="2"/>
  <c r="K181" i="2"/>
  <c r="Y181" i="2" s="1"/>
  <c r="Z181" i="2" s="1"/>
  <c r="V180" i="2"/>
  <c r="K180" i="2"/>
  <c r="W180" i="2" s="1"/>
  <c r="X180" i="2" s="1"/>
  <c r="V179" i="2"/>
  <c r="K179" i="2"/>
  <c r="Y179" i="2" s="1"/>
  <c r="Z179" i="2" s="1"/>
  <c r="V178" i="2"/>
  <c r="K178" i="2"/>
  <c r="Y178" i="2" s="1"/>
  <c r="Z178" i="2" s="1"/>
  <c r="V177" i="2"/>
  <c r="K177" i="2"/>
  <c r="Y177" i="2" s="1"/>
  <c r="Z177" i="2" s="1"/>
  <c r="V176" i="2"/>
  <c r="K176" i="2"/>
  <c r="Y176" i="2" s="1"/>
  <c r="Z176" i="2" s="1"/>
  <c r="V175" i="2"/>
  <c r="K175" i="2"/>
  <c r="W175" i="2" s="1"/>
  <c r="X175" i="2" s="1"/>
  <c r="V174" i="2"/>
  <c r="K174" i="2"/>
  <c r="Y174" i="2" s="1"/>
  <c r="Z174" i="2" s="1"/>
  <c r="V173" i="2"/>
  <c r="K173" i="2"/>
  <c r="Y173" i="2" s="1"/>
  <c r="Z173" i="2" s="1"/>
  <c r="V172" i="2"/>
  <c r="K172" i="2"/>
  <c r="Y172" i="2" s="1"/>
  <c r="Z172" i="2" s="1"/>
  <c r="V171" i="2"/>
  <c r="K171" i="2"/>
  <c r="Y171" i="2" s="1"/>
  <c r="Z171" i="2" s="1"/>
  <c r="V170" i="2"/>
  <c r="K170" i="2"/>
  <c r="Y170" i="2" s="1"/>
  <c r="Z170" i="2" s="1"/>
  <c r="V169" i="2"/>
  <c r="K169" i="2"/>
  <c r="Y169" i="2" s="1"/>
  <c r="Z169" i="2" s="1"/>
  <c r="V168" i="2"/>
  <c r="K168" i="2"/>
  <c r="Y168" i="2" s="1"/>
  <c r="Z168" i="2" s="1"/>
  <c r="V167" i="2"/>
  <c r="K167" i="2"/>
  <c r="Y167" i="2" s="1"/>
  <c r="Z167" i="2" s="1"/>
  <c r="V166" i="2"/>
  <c r="K166" i="2"/>
  <c r="Y166" i="2" s="1"/>
  <c r="Z166" i="2" s="1"/>
  <c r="V165" i="2"/>
  <c r="K165" i="2"/>
  <c r="Y165" i="2" s="1"/>
  <c r="Z165" i="2" s="1"/>
  <c r="V164" i="2"/>
  <c r="K164" i="2"/>
  <c r="W164" i="2" s="1"/>
  <c r="X164" i="2" s="1"/>
  <c r="V163" i="2"/>
  <c r="K163" i="2"/>
  <c r="Y163" i="2" s="1"/>
  <c r="Z163" i="2" s="1"/>
  <c r="V162" i="2"/>
  <c r="K162" i="2"/>
  <c r="Y162" i="2" s="1"/>
  <c r="Z162" i="2" s="1"/>
  <c r="V161" i="2"/>
  <c r="K161" i="2"/>
  <c r="Y161" i="2" s="1"/>
  <c r="Z161" i="2" s="1"/>
  <c r="V160" i="2"/>
  <c r="K160" i="2"/>
  <c r="W160" i="2" s="1"/>
  <c r="X160" i="2" s="1"/>
  <c r="V159" i="2"/>
  <c r="K159" i="2"/>
  <c r="Y159" i="2" s="1"/>
  <c r="Z159" i="2" s="1"/>
  <c r="V158" i="2"/>
  <c r="K158" i="2"/>
  <c r="Y158" i="2" s="1"/>
  <c r="Z158" i="2" s="1"/>
  <c r="V157" i="2"/>
  <c r="K157" i="2"/>
  <c r="Y157" i="2" s="1"/>
  <c r="Z157" i="2" s="1"/>
  <c r="V156" i="2"/>
  <c r="V155" i="2"/>
  <c r="V154" i="2"/>
  <c r="V153" i="2"/>
  <c r="V152" i="2"/>
  <c r="V151" i="2"/>
  <c r="V150" i="2"/>
  <c r="V149" i="2"/>
  <c r="V148" i="2"/>
  <c r="V147" i="2"/>
  <c r="V146" i="2"/>
  <c r="Y146" i="2"/>
  <c r="Z146" i="2" s="1"/>
  <c r="V145" i="2"/>
  <c r="V144" i="2"/>
  <c r="Y144" i="2"/>
  <c r="Z144" i="2" s="1"/>
  <c r="V143" i="2"/>
  <c r="K156" i="2"/>
  <c r="W156" i="2" s="1"/>
  <c r="X156" i="2" s="1"/>
  <c r="K155" i="2"/>
  <c r="W155" i="2" s="1"/>
  <c r="X155" i="2" s="1"/>
  <c r="K154" i="2"/>
  <c r="W154" i="2" s="1"/>
  <c r="X154" i="2" s="1"/>
  <c r="K153" i="2"/>
  <c r="Y153" i="2" s="1"/>
  <c r="Z153" i="2" s="1"/>
  <c r="K152" i="2"/>
  <c r="W152" i="2" s="1"/>
  <c r="X152" i="2" s="1"/>
  <c r="K151" i="2"/>
  <c r="W151" i="2" s="1"/>
  <c r="X151" i="2" s="1"/>
  <c r="K150" i="2"/>
  <c r="Y150" i="2" s="1"/>
  <c r="Z150" i="2" s="1"/>
  <c r="K149" i="2"/>
  <c r="Y149" i="2" s="1"/>
  <c r="Z149" i="2" s="1"/>
  <c r="K148" i="2"/>
  <c r="W148" i="2" s="1"/>
  <c r="X148" i="2" s="1"/>
  <c r="K147" i="2"/>
  <c r="W147" i="2" s="1"/>
  <c r="X147" i="2" s="1"/>
  <c r="K146" i="2"/>
  <c r="W146" i="2" s="1"/>
  <c r="X146" i="2" s="1"/>
  <c r="K145" i="2"/>
  <c r="W145" i="2" s="1"/>
  <c r="X145" i="2" s="1"/>
  <c r="K144" i="2"/>
  <c r="W144" i="2" s="1"/>
  <c r="X144" i="2" s="1"/>
  <c r="K143" i="2"/>
  <c r="W143" i="2" s="1"/>
  <c r="X143" i="2" s="1"/>
  <c r="W137" i="2"/>
  <c r="X137" i="2" s="1"/>
  <c r="V142" i="2"/>
  <c r="V141" i="2"/>
  <c r="V140" i="2"/>
  <c r="V139" i="2"/>
  <c r="V138" i="2"/>
  <c r="V137" i="2"/>
  <c r="V136" i="2"/>
  <c r="V135" i="2"/>
  <c r="V134" i="2"/>
  <c r="V133" i="2"/>
  <c r="V132" i="2"/>
  <c r="K142" i="2"/>
  <c r="W142" i="2" s="1"/>
  <c r="X142" i="2" s="1"/>
  <c r="K141" i="2"/>
  <c r="W141" i="2" s="1"/>
  <c r="X141" i="2" s="1"/>
  <c r="K140" i="2"/>
  <c r="W140" i="2" s="1"/>
  <c r="X140" i="2" s="1"/>
  <c r="K139" i="2"/>
  <c r="W139" i="2" s="1"/>
  <c r="X139" i="2" s="1"/>
  <c r="K138" i="2"/>
  <c r="W138" i="2" s="1"/>
  <c r="X138" i="2" s="1"/>
  <c r="K137" i="2"/>
  <c r="Y137" i="2" s="1"/>
  <c r="Z137" i="2" s="1"/>
  <c r="K136" i="2"/>
  <c r="Y136" i="2" s="1"/>
  <c r="Z136" i="2" s="1"/>
  <c r="K135" i="2"/>
  <c r="W135" i="2" s="1"/>
  <c r="X135" i="2" s="1"/>
  <c r="K134" i="2"/>
  <c r="W134" i="2" s="1"/>
  <c r="X134" i="2" s="1"/>
  <c r="K133" i="2"/>
  <c r="Y133" i="2" s="1"/>
  <c r="Z133" i="2" s="1"/>
  <c r="K132" i="2"/>
  <c r="Y132" i="2" s="1"/>
  <c r="Z132" i="2" s="1"/>
  <c r="V131" i="2"/>
  <c r="V130" i="2"/>
  <c r="W130" i="2"/>
  <c r="X130" i="2" s="1"/>
  <c r="V129" i="2"/>
  <c r="W129" i="2"/>
  <c r="X129" i="2" s="1"/>
  <c r="V128" i="2"/>
  <c r="V127" i="2"/>
  <c r="V126" i="2"/>
  <c r="V125" i="2"/>
  <c r="V124" i="2"/>
  <c r="V123" i="2"/>
  <c r="V122" i="2"/>
  <c r="V121" i="2"/>
  <c r="K131" i="2"/>
  <c r="W131" i="2" s="1"/>
  <c r="X131" i="2" s="1"/>
  <c r="K130" i="2"/>
  <c r="Y130" i="2" s="1"/>
  <c r="Z130" i="2" s="1"/>
  <c r="K129" i="2"/>
  <c r="Y129" i="2" s="1"/>
  <c r="Z129" i="2" s="1"/>
  <c r="K128" i="2"/>
  <c r="Y128" i="2" s="1"/>
  <c r="Z128" i="2" s="1"/>
  <c r="K127" i="2"/>
  <c r="W127" i="2" s="1"/>
  <c r="X127" i="2" s="1"/>
  <c r="K126" i="2"/>
  <c r="W126" i="2" s="1"/>
  <c r="X126" i="2" s="1"/>
  <c r="K125" i="2"/>
  <c r="W125" i="2" s="1"/>
  <c r="X125" i="2" s="1"/>
  <c r="K124" i="2"/>
  <c r="W124" i="2" s="1"/>
  <c r="X124" i="2" s="1"/>
  <c r="K123" i="2"/>
  <c r="Y123" i="2" s="1"/>
  <c r="Z123" i="2" s="1"/>
  <c r="K122" i="2"/>
  <c r="W122" i="2" s="1"/>
  <c r="X122" i="2" s="1"/>
  <c r="K121" i="2"/>
  <c r="W121" i="2" s="1"/>
  <c r="X121" i="2" s="1"/>
  <c r="V120" i="2"/>
  <c r="V119" i="2"/>
  <c r="V118" i="2"/>
  <c r="V117" i="2"/>
  <c r="V116" i="2"/>
  <c r="V115" i="2"/>
  <c r="V114" i="2"/>
  <c r="V113" i="2"/>
  <c r="V112" i="2"/>
  <c r="K120" i="2"/>
  <c r="W120" i="2" s="1"/>
  <c r="X120" i="2" s="1"/>
  <c r="K119" i="2"/>
  <c r="W119" i="2" s="1"/>
  <c r="X119" i="2" s="1"/>
  <c r="K118" i="2"/>
  <c r="W118" i="2" s="1"/>
  <c r="X118" i="2" s="1"/>
  <c r="K117" i="2"/>
  <c r="W117" i="2" s="1"/>
  <c r="X117" i="2" s="1"/>
  <c r="K116" i="2"/>
  <c r="W116" i="2" s="1"/>
  <c r="X116" i="2" s="1"/>
  <c r="K115" i="2"/>
  <c r="W115" i="2" s="1"/>
  <c r="X115" i="2" s="1"/>
  <c r="K114" i="2"/>
  <c r="W114" i="2" s="1"/>
  <c r="X114" i="2" s="1"/>
  <c r="K113" i="2"/>
  <c r="W113" i="2" s="1"/>
  <c r="X113" i="2" s="1"/>
  <c r="K112" i="2"/>
  <c r="W112" i="2" s="1"/>
  <c r="X112" i="2" s="1"/>
  <c r="U17" i="4"/>
  <c r="W17" i="4"/>
  <c r="R50" i="1"/>
  <c r="S50" i="1" s="1"/>
  <c r="P50" i="1"/>
  <c r="Q50" i="1" s="1"/>
  <c r="U16" i="4"/>
  <c r="W16" i="4"/>
  <c r="U15" i="4"/>
  <c r="W15" i="4"/>
  <c r="Y138" i="2" l="1"/>
  <c r="Z138" i="2" s="1"/>
  <c r="W136" i="2"/>
  <c r="X136" i="2" s="1"/>
  <c r="Y114" i="2"/>
  <c r="Z114" i="2" s="1"/>
  <c r="W153" i="2"/>
  <c r="X153" i="2" s="1"/>
  <c r="Y154" i="2"/>
  <c r="Z154" i="2" s="1"/>
  <c r="Y115" i="2"/>
  <c r="Z115" i="2" s="1"/>
  <c r="Y198" i="2"/>
  <c r="Z198" i="2" s="1"/>
  <c r="Y201" i="2"/>
  <c r="Z201" i="2" s="1"/>
  <c r="W199" i="2"/>
  <c r="X199" i="2" s="1"/>
  <c r="W200" i="2"/>
  <c r="X200" i="2" s="1"/>
  <c r="W197" i="2"/>
  <c r="X197" i="2" s="1"/>
  <c r="W192" i="2"/>
  <c r="X192" i="2" s="1"/>
  <c r="W193" i="2"/>
  <c r="X193" i="2" s="1"/>
  <c r="Y195" i="2"/>
  <c r="Z195" i="2" s="1"/>
  <c r="W194" i="2"/>
  <c r="X194" i="2" s="1"/>
  <c r="W196" i="2"/>
  <c r="X196" i="2" s="1"/>
  <c r="Y131" i="2"/>
  <c r="Z131" i="2" s="1"/>
  <c r="Y116" i="2"/>
  <c r="Z116" i="2" s="1"/>
  <c r="Y188" i="2"/>
  <c r="Z188" i="2" s="1"/>
  <c r="W123" i="2"/>
  <c r="X123" i="2" s="1"/>
  <c r="Y152" i="2"/>
  <c r="Z152" i="2" s="1"/>
  <c r="Y135" i="2"/>
  <c r="Z135" i="2" s="1"/>
  <c r="Y189" i="2"/>
  <c r="Z189" i="2" s="1"/>
  <c r="Y120" i="2"/>
  <c r="Z120" i="2" s="1"/>
  <c r="Y124" i="2"/>
  <c r="Z124" i="2" s="1"/>
  <c r="Y125" i="2"/>
  <c r="Z125" i="2" s="1"/>
  <c r="Y143" i="2"/>
  <c r="Z143" i="2" s="1"/>
  <c r="Y190" i="2"/>
  <c r="Z190" i="2" s="1"/>
  <c r="Y139" i="2"/>
  <c r="Z139" i="2" s="1"/>
  <c r="Y145" i="2"/>
  <c r="Z145" i="2" s="1"/>
  <c r="W159" i="2"/>
  <c r="X159" i="2" s="1"/>
  <c r="W186" i="2"/>
  <c r="X186" i="2" s="1"/>
  <c r="Y147" i="2"/>
  <c r="Z147" i="2" s="1"/>
  <c r="Y148" i="2"/>
  <c r="Z148" i="2" s="1"/>
  <c r="Y117" i="2"/>
  <c r="Z117" i="2" s="1"/>
  <c r="Y126" i="2"/>
  <c r="Z126" i="2" s="1"/>
  <c r="Y112" i="2"/>
  <c r="Z112" i="2" s="1"/>
  <c r="Y118" i="2"/>
  <c r="Z118" i="2" s="1"/>
  <c r="Y127" i="2"/>
  <c r="Z127" i="2" s="1"/>
  <c r="Y141" i="2"/>
  <c r="Z141" i="2" s="1"/>
  <c r="Y156" i="2"/>
  <c r="Z156" i="2" s="1"/>
  <c r="Y164" i="2"/>
  <c r="Z164" i="2" s="1"/>
  <c r="W149" i="2"/>
  <c r="X149" i="2" s="1"/>
  <c r="Y121" i="2"/>
  <c r="Z121" i="2" s="1"/>
  <c r="W132" i="2"/>
  <c r="X132" i="2" s="1"/>
  <c r="Y142" i="2"/>
  <c r="Z142" i="2" s="1"/>
  <c r="W150" i="2"/>
  <c r="X150" i="2" s="1"/>
  <c r="Y113" i="2"/>
  <c r="Z113" i="2" s="1"/>
  <c r="Y119" i="2"/>
  <c r="Z119" i="2" s="1"/>
  <c r="W128" i="2"/>
  <c r="X128" i="2" s="1"/>
  <c r="W133" i="2"/>
  <c r="X133" i="2" s="1"/>
  <c r="Y151" i="2"/>
  <c r="Z151" i="2" s="1"/>
  <c r="Y155" i="2"/>
  <c r="Z155" i="2" s="1"/>
  <c r="W181" i="2"/>
  <c r="X181" i="2" s="1"/>
  <c r="Y140" i="2"/>
  <c r="Z140" i="2" s="1"/>
  <c r="Y122" i="2"/>
  <c r="Z122" i="2" s="1"/>
  <c r="Y134" i="2"/>
  <c r="Z134" i="2" s="1"/>
  <c r="W166" i="2"/>
  <c r="X166" i="2" s="1"/>
  <c r="W185" i="2"/>
  <c r="X185" i="2" s="1"/>
  <c r="W187" i="2"/>
  <c r="X187" i="2" s="1"/>
  <c r="W179" i="2"/>
  <c r="X179" i="2" s="1"/>
  <c r="Y182" i="2"/>
  <c r="Z182" i="2" s="1"/>
  <c r="Y183" i="2"/>
  <c r="Z183" i="2" s="1"/>
  <c r="Y180" i="2"/>
  <c r="Z180" i="2" s="1"/>
  <c r="W184" i="2"/>
  <c r="X184" i="2" s="1"/>
  <c r="Y175" i="2"/>
  <c r="Z175" i="2" s="1"/>
  <c r="W176" i="2"/>
  <c r="X176" i="2" s="1"/>
  <c r="W172" i="2"/>
  <c r="X172" i="2" s="1"/>
  <c r="W169" i="2"/>
  <c r="X169" i="2" s="1"/>
  <c r="W177" i="2"/>
  <c r="X177" i="2" s="1"/>
  <c r="W173" i="2"/>
  <c r="X173" i="2" s="1"/>
  <c r="W170" i="2"/>
  <c r="X170" i="2" s="1"/>
  <c r="W174" i="2"/>
  <c r="X174" i="2" s="1"/>
  <c r="W171" i="2"/>
  <c r="X171" i="2" s="1"/>
  <c r="W168" i="2"/>
  <c r="X168" i="2" s="1"/>
  <c r="W178" i="2"/>
  <c r="X178" i="2" s="1"/>
  <c r="W162" i="2"/>
  <c r="X162" i="2" s="1"/>
  <c r="W165" i="2"/>
  <c r="X165" i="2" s="1"/>
  <c r="W163" i="2"/>
  <c r="X163" i="2" s="1"/>
  <c r="W167" i="2"/>
  <c r="X167" i="2" s="1"/>
  <c r="W157" i="2"/>
  <c r="X157" i="2" s="1"/>
  <c r="Y160" i="2"/>
  <c r="Z160" i="2" s="1"/>
  <c r="W161" i="2"/>
  <c r="X161" i="2" s="1"/>
  <c r="W158" i="2"/>
  <c r="X158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T49" i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V109" i="2"/>
  <c r="V108" i="2"/>
  <c r="V107" i="2"/>
  <c r="V106" i="2"/>
  <c r="V105" i="2"/>
  <c r="V104" i="2"/>
  <c r="V103" i="2"/>
  <c r="V102" i="2"/>
  <c r="V101" i="2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W101" i="2" s="1"/>
  <c r="X101" i="2" s="1"/>
  <c r="V100" i="2"/>
  <c r="V99" i="2"/>
  <c r="V98" i="2"/>
  <c r="V97" i="2"/>
  <c r="V96" i="2"/>
  <c r="V95" i="2"/>
  <c r="V94" i="2"/>
  <c r="V93" i="2"/>
  <c r="V92" i="2"/>
  <c r="V91" i="2"/>
  <c r="V90" i="2"/>
  <c r="K100" i="2"/>
  <c r="W100" i="2" s="1"/>
  <c r="X100" i="2" s="1"/>
  <c r="K99" i="2"/>
  <c r="W99" i="2" s="1"/>
  <c r="X99" i="2" s="1"/>
  <c r="K98" i="2"/>
  <c r="W98" i="2" s="1"/>
  <c r="X98" i="2" s="1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W90" i="2" s="1"/>
  <c r="X90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Y84" i="2" s="1"/>
  <c r="Z84" i="2" s="1"/>
  <c r="K83" i="2"/>
  <c r="W83" i="2" s="1"/>
  <c r="X83" i="2" s="1"/>
  <c r="K82" i="2"/>
  <c r="W82" i="2" s="1"/>
  <c r="X82" i="2" s="1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 s="1"/>
  <c r="S45" i="3"/>
  <c r="T45" i="3" s="1"/>
  <c r="V78" i="2"/>
  <c r="V77" i="2"/>
  <c r="K78" i="2"/>
  <c r="Y78" i="2" s="1"/>
  <c r="Z78" i="2" s="1"/>
  <c r="K77" i="2"/>
  <c r="Y77" i="2" s="1"/>
  <c r="Z77" i="2" s="1"/>
  <c r="V76" i="2"/>
  <c r="V75" i="2"/>
  <c r="V74" i="2"/>
  <c r="V73" i="2"/>
  <c r="K76" i="2"/>
  <c r="W76" i="2" s="1"/>
  <c r="X76" i="2" s="1"/>
  <c r="K75" i="2"/>
  <c r="W75" i="2" s="1"/>
  <c r="X75" i="2" s="1"/>
  <c r="K74" i="2"/>
  <c r="W74" i="2" s="1"/>
  <c r="X74" i="2" s="1"/>
  <c r="K73" i="2"/>
  <c r="W73" i="2" s="1"/>
  <c r="X73" i="2" s="1"/>
  <c r="V72" i="2"/>
  <c r="V71" i="2"/>
  <c r="V70" i="2"/>
  <c r="V69" i="2"/>
  <c r="V68" i="2"/>
  <c r="V67" i="2"/>
  <c r="V66" i="2"/>
  <c r="V65" i="2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W70" i="2" s="1"/>
  <c r="X70" i="2" s="1"/>
  <c r="K69" i="2"/>
  <c r="W69" i="2" s="1"/>
  <c r="X69" i="2" s="1"/>
  <c r="K68" i="2"/>
  <c r="W68" i="2" s="1"/>
  <c r="X68" i="2" s="1"/>
  <c r="K67" i="2"/>
  <c r="W67" i="2" s="1"/>
  <c r="X67" i="2" s="1"/>
  <c r="K66" i="2"/>
  <c r="W66" i="2" s="1"/>
  <c r="X66" i="2" s="1"/>
  <c r="K65" i="2"/>
  <c r="W65" i="2" s="1"/>
  <c r="X65" i="2" s="1"/>
  <c r="K64" i="2"/>
  <c r="W64" i="2" s="1"/>
  <c r="X64" i="2" s="1"/>
  <c r="K63" i="2"/>
  <c r="W63" i="2" s="1"/>
  <c r="X63" i="2" s="1"/>
  <c r="K62" i="2"/>
  <c r="W62" i="2" s="1"/>
  <c r="X62" i="2" s="1"/>
  <c r="V61" i="2"/>
  <c r="V60" i="2"/>
  <c r="V59" i="2"/>
  <c r="V58" i="2"/>
  <c r="V57" i="2"/>
  <c r="V56" i="2"/>
  <c r="K61" i="2"/>
  <c r="W61" i="2" s="1"/>
  <c r="X61" i="2" s="1"/>
  <c r="K60" i="2"/>
  <c r="Y60" i="2" s="1"/>
  <c r="Z60" i="2" s="1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Y53" i="2" s="1"/>
  <c r="Z53" i="2" s="1"/>
  <c r="K52" i="2"/>
  <c r="W52" i="2" s="1"/>
  <c r="X52" i="2" s="1"/>
  <c r="K51" i="2"/>
  <c r="W51" i="2" s="1"/>
  <c r="X51" i="2" s="1"/>
  <c r="K50" i="2"/>
  <c r="W50" i="2" s="1"/>
  <c r="X50" i="2" s="1"/>
  <c r="K49" i="2"/>
  <c r="Y49" i="2" s="1"/>
  <c r="Z49" i="2" s="1"/>
  <c r="K48" i="2"/>
  <c r="W48" i="2" s="1"/>
  <c r="X48" i="2" s="1"/>
  <c r="K47" i="2"/>
  <c r="W47" i="2" s="1"/>
  <c r="X47" i="2" s="1"/>
  <c r="K46" i="2"/>
  <c r="W46" i="2" s="1"/>
  <c r="X46" i="2" s="1"/>
  <c r="K45" i="2"/>
  <c r="W45" i="2" s="1"/>
  <c r="X45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W42" i="2" s="1"/>
  <c r="X42" i="2" s="1"/>
  <c r="K41" i="2"/>
  <c r="W41" i="2" s="1"/>
  <c r="X41" i="2" s="1"/>
  <c r="K40" i="2"/>
  <c r="W40" i="2" s="1"/>
  <c r="X40" i="2" s="1"/>
  <c r="K39" i="2"/>
  <c r="Y39" i="2" s="1"/>
  <c r="Z39" i="2" s="1"/>
  <c r="K38" i="2"/>
  <c r="W38" i="2" s="1"/>
  <c r="X38" i="2" s="1"/>
  <c r="K37" i="2"/>
  <c r="Y37" i="2" s="1"/>
  <c r="Z37" i="2" s="1"/>
  <c r="K36" i="2"/>
  <c r="W36" i="2" s="1"/>
  <c r="X36" i="2" s="1"/>
  <c r="K35" i="2"/>
  <c r="W35" i="2" s="1"/>
  <c r="X35" i="2" s="1"/>
  <c r="K34" i="2"/>
  <c r="W34" i="2" s="1"/>
  <c r="X34" i="2" s="1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V33" i="2"/>
  <c r="V32" i="2"/>
  <c r="V31" i="2"/>
  <c r="V30" i="2"/>
  <c r="V29" i="2"/>
  <c r="V23" i="2"/>
  <c r="V28" i="2"/>
  <c r="V27" i="2"/>
  <c r="V26" i="2"/>
  <c r="V25" i="2"/>
  <c r="V24" i="2"/>
  <c r="AA20" i="1"/>
  <c r="T20" i="1"/>
  <c r="P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V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Y73" i="2" l="1"/>
  <c r="Z73" i="2" s="1"/>
  <c r="Y90" i="2"/>
  <c r="Z90" i="2" s="1"/>
  <c r="Y91" i="2"/>
  <c r="Z91" i="2" s="1"/>
  <c r="Y69" i="2"/>
  <c r="Z69" i="2" s="1"/>
  <c r="W60" i="2"/>
  <c r="X60" i="2" s="1"/>
  <c r="Y101" i="2"/>
  <c r="Z101" i="2" s="1"/>
  <c r="Y58" i="2"/>
  <c r="Z58" i="2" s="1"/>
  <c r="Y102" i="2"/>
  <c r="Z102" i="2" s="1"/>
  <c r="W49" i="2"/>
  <c r="X49" i="2" s="1"/>
  <c r="Y82" i="2"/>
  <c r="Z82" i="2" s="1"/>
  <c r="Y55" i="2"/>
  <c r="Z55" i="2" s="1"/>
  <c r="Y47" i="2"/>
  <c r="Z47" i="2" s="1"/>
  <c r="Y98" i="2"/>
  <c r="Z98" i="2" s="1"/>
  <c r="W53" i="2"/>
  <c r="X53" i="2" s="1"/>
  <c r="Y100" i="2"/>
  <c r="Z100" i="2" s="1"/>
  <c r="Y74" i="2"/>
  <c r="Z74" i="2" s="1"/>
  <c r="Y75" i="2"/>
  <c r="Z75" i="2" s="1"/>
  <c r="Y44" i="2"/>
  <c r="Z44" i="2" s="1"/>
  <c r="Y41" i="2"/>
  <c r="Z41" i="2" s="1"/>
  <c r="W108" i="2"/>
  <c r="X108" i="2" s="1"/>
  <c r="W72" i="2"/>
  <c r="X72" i="2" s="1"/>
  <c r="W95" i="2"/>
  <c r="X95" i="2" s="1"/>
  <c r="Y59" i="2"/>
  <c r="Z59" i="2" s="1"/>
  <c r="W78" i="2"/>
  <c r="X78" i="2" s="1"/>
  <c r="W84" i="2"/>
  <c r="X84" i="2" s="1"/>
  <c r="Y45" i="2"/>
  <c r="Z45" i="2" s="1"/>
  <c r="Y83" i="2"/>
  <c r="Z83" i="2" s="1"/>
  <c r="Y46" i="2"/>
  <c r="Z46" i="2" s="1"/>
  <c r="Y42" i="2"/>
  <c r="Z42" i="2" s="1"/>
  <c r="Y38" i="2"/>
  <c r="Z38" i="2" s="1"/>
  <c r="Y48" i="2"/>
  <c r="Z48" i="2" s="1"/>
  <c r="Y81" i="2"/>
  <c r="Z81" i="2" s="1"/>
  <c r="Y61" i="2"/>
  <c r="Z61" i="2" s="1"/>
  <c r="Y70" i="2"/>
  <c r="Z70" i="2" s="1"/>
  <c r="W92" i="2"/>
  <c r="X92" i="2" s="1"/>
  <c r="W37" i="2"/>
  <c r="X37" i="2" s="1"/>
  <c r="W57" i="2"/>
  <c r="X57" i="2" s="1"/>
  <c r="Y34" i="2"/>
  <c r="Z34" i="2" s="1"/>
  <c r="W77" i="2"/>
  <c r="X77" i="2" s="1"/>
  <c r="Y88" i="2"/>
  <c r="Z88" i="2" s="1"/>
  <c r="Y109" i="2"/>
  <c r="Z109" i="2" s="1"/>
  <c r="Y65" i="2"/>
  <c r="Z65" i="2" s="1"/>
  <c r="W97" i="2"/>
  <c r="X97" i="2" s="1"/>
  <c r="W110" i="2"/>
  <c r="X110" i="2" s="1"/>
  <c r="W39" i="2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<sst xmlns="http://schemas.openxmlformats.org/spreadsheetml/2006/main" count="1234" uniqueCount="486">
  <si>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</si>
  <si>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</si>
  <si>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</si>
  <si>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</si>
  <si>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</si>
  <si>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</si>
  <si>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</si>
  <si>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</si>
  <si>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</si>
  <si>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</si>
  <si>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</si>
  <si>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</si>
  <si>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</si>
  <si>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</si>
  <si>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</si>
  <si>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</si>
  <si>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</si>
  <si>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</si>
  <si>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</si>
  <si>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</si>
  <si>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</si>
  <si>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</si>
  <si>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</si>
  <si>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</si>
  <si>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</si>
  <si>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</si>
  <si>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</si>
  <si>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</si>
  <si>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</si>
  <si>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</si>
  <si>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</si>
  <si>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</si>
  <si>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</si>
  <si>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</si>
  <si>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</si>
  <si>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</si>
  <si>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</si>
  <si>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</si>
  <si>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</si>
  <si>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</si>
  <si>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</si>
  <si>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</si>
  <si>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</si>
  <si>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</si>
  <si>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</si>
  <si>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</si>
  <si>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</si>
  <si>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</si>
  <si>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</si>
  <si>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</si>
  <si>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</si>
  <si>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</si>
  <si>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</si>
  <si>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</si>
  <si>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</si>
  <si>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</si>
  <si>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</si>
  <si>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</si>
  <si>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</si>
  <si>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</si>
  <si>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</si>
  <si>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</si>
  <si>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</si>
  <si>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</si>
  <si>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</si>
  <si>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</si>
  <si>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</si>
  <si>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</si>
  <si>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</si>
  <si>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</si>
  <si>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</si>
  <si>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</si>
  <si>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</si>
  <si>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</si>
  <si>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</si>
  <si>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</si>
  <si>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</si>
  <si>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</si>
  <si>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</si>
  <si>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</si>
  <si>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</si>
  <si>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</si>
  <si>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</si>
  <si>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</si>
  <si>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</si>
  <si>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</si>
  <si>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</si>
  <si>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</si>
  <si>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</si>
  <si>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</si>
  <si>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</si>
  <si>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</si>
  <si>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</si>
  <si>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</si>
  <si>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</si>
  <si>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</si>
  <si>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</si>
  <si>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</si>
  <si>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</si>
  <si>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</si>
  <si>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</si>
  <si>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</si>
  <si>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</si>
  <si>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</si>
  <si>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</si>
  <si>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</si>
  <si>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</si>
  <si>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</si>
  <si>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</si>
  <si>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</si>
  <si>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</si>
  <si>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</si>
  <si>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</si>
  <si>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</si>
  <si>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</si>
  <si>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</si>
  <si>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</si>
  <si>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</si>
  <si>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</si>
  <si>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</si>
  <si>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</si>
  <si>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</si>
  <si>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</si>
  <si>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</si>
  <si>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</si>
  <si>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</si>
  <si>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</si>
  <si>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</si>
  <si>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</si>
  <si>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</si>
  <si>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</si>
  <si>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</si>
  <si>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</si>
  <si>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</si>
  <si>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</si>
  <si>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</si>
  <si>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</si>
  <si>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</si>
  <si>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</si>
  <si>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</si>
  <si>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</si>
  <si>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</si>
  <si>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</si>
  <si>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</si>
  <si>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</si>
  <si>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</si>
  <si>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</si>
  <si>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</si>
  <si>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</si>
  <si>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</si>
  <si>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</si>
  <si>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</si>
  <si>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</si>
  <si>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</si>
  <si>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</si>
  <si>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</si>
  <si>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</si>
  <si>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</si>
  <si>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</si>
  <si>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</si>
  <si>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</si>
  <si>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</si>
  <si>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</si>
  <si>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</si>
  <si>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</si>
  <si>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</si>
  <si>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</si>
  <si>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</si>
  <si>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</si>
  <si>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</si>
  <si>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</si>
  <si>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</si>
  <si>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</si>
  <si>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</si>
  <si>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</si>
  <si>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</si>
  <si>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</si>
  <si>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</si>
  <si>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</si>
  <si>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</si>
  <si>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</si>
  <si>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</si>
  <si>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</si>
  <si>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</si>
  <si>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</si>
  <si>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</si>
  <si>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</si>
  <si>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</si>
  <si>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</si>
  <si>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</si>
  <si>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</si>
  <si>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</si>
  <si>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</si>
  <si>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</si>
  <si>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</si>
  <si>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</si>
  <si>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</si>
  <si>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</si>
  <si>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</si>
  <si>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</si>
  <si>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</si>
  <si>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</si>
  <si>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</si>
  <si>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</si>
  <si>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</si>
  <si>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</si>
  <si>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</si>
  <si>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</si>
  <si>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</si>
  <si>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</si>
  <si>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</si>
  <si>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</si>
  <si>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</si>
  <si>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</si>
  <si>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</si>
  <si>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</si>
  <si>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</si>
  <si>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</si>
  <si>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</si>
  <si>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</si>
  <si>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</si>
  <si>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</si>
  <si>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</si>
  <si>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</si>
  <si>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</si>
  <si>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</si>
  <si>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</si>
  <si>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</si>
  <si>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</si>
  <si>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</si>
  <si>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</si>
  <si>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</si>
  <si>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</si>
  <si>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</si>
  <si>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</si>
  <si>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</si>
  <si>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</si>
  <si>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</si>
  <si>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</si>
  <si>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</si>
  <si>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</si>
  <si>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</si>
  <si>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</si>
  <si>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</si>
  <si>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</si>
  <si>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</si>
  <si>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</si>
  <si>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</si>
  <si>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</si>
  <si>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</si>
  <si>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</si>
  <si>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</si>
  <si>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</si>
  <si>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</si>
  <si>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</si>
  <si>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</si>
  <si>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</si>
  <si>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</si>
  <si>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</si>
  <si>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</si>
  <si>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</si>
  <si>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</si>
  <si>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</si>
  <si>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</si>
  <si>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</si>
  <si>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</si>
  <si>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</si>
  <si>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</si>
  <si>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</si>
  <si>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</si>
  <si>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</si>
  <si>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</si>
  <si>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</si>
  <si>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</si>
  <si>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</si>
  <si>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</si>
  <si>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</si>
  <si>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</si>
  <si>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</si>
  <si>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</si>
  <si>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</si>
  <si>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</si>
  <si>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</si>
  <si>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</si>
  <si>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</si>
  <si>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</si>
  <si>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</si>
  <si>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</si>
  <si>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</si>
  <si>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</si>
  <si>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</si>
  <si>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</si>
  <si>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</si>
  <si>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</si>
  <si>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</si>
  <si>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</si>
  <si>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</si>
  <si>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</si>
  <si>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</si>
  <si>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</si>
  <si>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</si>
  <si>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</si>
  <si>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</si>
  <si>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</si>
  <si>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</si>
  <si>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</si>
  <si>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</si>
  <si>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</si>
  <si>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</si>
  <si>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</si>
  <si>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</si>
  <si>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</si>
  <si>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</si>
  <si>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</si>
  <si>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</si>
  <si>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</si>
  <si>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</si>
  <si>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</si>
  <si>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</si>
  <si>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</si>
  <si>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</si>
  <si>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</si>
  <si>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</si>
  <si>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</si>
  <si>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</si>
  <si>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</si>
  <si>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</si>
  <si>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</si>
  <si>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</si>
  <si>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</si>
  <si>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</si>
  <si>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</si>
  <si>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</si>
  <si>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</si>
  <si>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</si>
  <si>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</si>
  <si>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</si>
  <si>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</si>
  <si>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</si>
  <si>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</si>
  <si>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</si>
  <si>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</si>
  <si>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</si>
  <si>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</si>
  <si>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</si>
  <si>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</si>
  <si>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</si>
  <si>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</si>
  <si>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</si>
  <si>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</si>
  <si>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</si>
  <si>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</si>
  <si>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</si>
  <si>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</si>
  <si>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</si>
  <si>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</si>
  <si>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</si>
  <si>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</si>
  <si>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</si>
  <si>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</si>
  <si>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</si>
  <si>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</si>
  <si>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</si>
  <si>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</si>
  <si>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</si>
  <si>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</si>
  <si>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</si>
  <si>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</si>
  <si>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</si>
  <si>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</si>
  <si>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</si>
  <si>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</si>
  <si>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</si>
  <si>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</si>
  <si>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</si>
  <si>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</si>
  <si>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</si>
  <si>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</si>
  <si>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</si>
  <si>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</si>
  <si>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</si>
  <si>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</si>
  <si>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</si>
  <si>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</si>
  <si>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</si>
  <si>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</si>
  <si>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</si>
  <si>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</si>
  <si>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</si>
  <si>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</si>
  <si>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</si>
  <si>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</si>
  <si>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</si>
  <si>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</si>
  <si>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</si>
  <si>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</si>
  <si>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</si>
  <si>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</si>
  <si>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</si>
  <si>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</si>
  <si>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</si>
  <si>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</si>
  <si>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</si>
  <si>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</si>
  <si>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</si>
  <si>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</si>
  <si>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</si>
  <si>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</si>
  <si>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</si>
  <si>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</si>
  <si>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</si>
  <si>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</si>
  <si>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</si>
  <si>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</si>
  <si>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</si>
  <si>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</si>
  <si>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</si>
  <si>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</si>
  <si>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</si>
  <si>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CR400AF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</si>
  <si>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</si>
  <si>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</si>
  <si>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</si>
  <si>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</si>
  <si>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</si>
  <si>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</si>
  <si>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</si>
  <si>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</si>
  <si>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</si>
  <si>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</si>
  <si>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</si>
  <si>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</si>
  <si>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NZJ1-Jinlun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</si>
  <si>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</si>
  <si>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</si>
  <si>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</si>
  <si>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</si>
  <si>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</si>
  <si>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</si>
  <si>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</si>
  <si>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</si>
  <si>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</si>
  <si>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</si>
  <si>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</si>
  <si>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</si>
  <si>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</si>
  <si>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</si>
  <si>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</si>
  <si>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</si>
  <si>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</si>
  <si>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</si>
  <si>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</si>
  <si>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</si>
  <si>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</si>
  <si>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</si>
  <si>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</si>
  <si>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</si>
  <si>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</si>
  <si>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</si>
  <si>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</si>
  <si>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</si>
  <si>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</si>
  <si>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</si>
  <si>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</si>
  <si>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</si>
  <si>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</si>
  <si>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</si>
  <si>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</si>
  <si>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</si>
  <si>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</si>
  <si>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</si>
  <si>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</si>
  <si>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</si>
  <si>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</si>
  <si>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损局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</si>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</sst>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"/>
  <sheetViews>
    <sheetView workbookViewId="0">
      <pane ySplit="1" topLeftCell="A47" activePane="bottomLeft" state="frozen"/>
      <selection pane="bottomLeft" activeCell="N76" sqref="N76"/>
    </sheetView>
  </sheetViews>
  <sheetFormatPr defaultRowHeight="14.25" x14ac:dyDescent="0.2"/>
  <cols>
    <col min="1" max="1" width="10.5" bestFit="1" customWidth="1"/>
    <col min="24" max="26" width="8.625" style="1"/>
    <col min="27" max="28" width="8.625" style="2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2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2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2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2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2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2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2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2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2">
      <c r="A10" t="s">
        <v>198</v>
      </c>
      <c r="B10" t="s">
        <v>197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362</v>
      </c>
    </row>
    <row r="11" spans="1:29" x14ac:dyDescent="0.2">
      <c r="A11" t="s">
        <v>199</v>
      </c>
      <c r="B11" t="s">
        <v>201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</row>
    <row r="12" spans="1:29" x14ac:dyDescent="0.2">
      <c r="A12" t="s">
        <v>200</v>
      </c>
      <c r="B12" t="s">
        <v>202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362</v>
      </c>
    </row>
    <row r="13" spans="1:29" x14ac:dyDescent="0.2">
      <c r="A13" t="s">
        <v>232</v>
      </c>
      <c r="B13" t="s">
        <v>231</v>
      </c>
      <c r="D13" t="s">
        <v>232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2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</row>
    <row r="15" spans="1:29" x14ac:dyDescent="0.2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2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</row>
    <row r="17" spans="1:29" x14ac:dyDescent="0.2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2">
      <c r="A18" t="s">
        <v>233</v>
      </c>
      <c r="B18" t="s">
        <v>234</v>
      </c>
      <c r="D18" t="s">
        <v>233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2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2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91</v>
      </c>
    </row>
    <row r="21" spans="1:29" x14ac:dyDescent="0.2">
      <c r="A21" t="s">
        <v>317</v>
      </c>
      <c r="B21" t="s">
        <v>318</v>
      </c>
      <c r="D21" t="s">
        <v>319</v>
      </c>
      <c r="E21" t="s">
        <v>320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260</v>
      </c>
      <c r="AC21" t="s">
        <v>321</v>
      </c>
    </row>
    <row r="22" spans="1:29" x14ac:dyDescent="0.2">
      <c r="A22" t="s">
        <v>322</v>
      </c>
      <c r="B22" t="s">
        <v>323</v>
      </c>
      <c r="D22" t="s">
        <v>324</v>
      </c>
      <c r="E22" t="s">
        <v>320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260</v>
      </c>
      <c r="AC22" t="s">
        <v>321</v>
      </c>
    </row>
    <row r="23" spans="1:29" x14ac:dyDescent="0.2">
      <c r="A23" t="s">
        <v>325</v>
      </c>
      <c r="B23" t="s">
        <v>326</v>
      </c>
      <c r="D23" t="s">
        <v>327</v>
      </c>
      <c r="E23" t="s">
        <v>320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260</v>
      </c>
      <c r="AC23" t="s">
        <v>328</v>
      </c>
    </row>
    <row r="24" spans="1:29" x14ac:dyDescent="0.2">
      <c r="A24" t="s">
        <v>329</v>
      </c>
      <c r="B24" t="s">
        <v>330</v>
      </c>
      <c r="D24" t="s">
        <v>329</v>
      </c>
      <c r="E24" t="s">
        <v>320</v>
      </c>
      <c r="F24">
        <v>2003</v>
      </c>
      <c r="G24">
        <v>40</v>
      </c>
      <c r="H24" t="s">
        <v>259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260</v>
      </c>
      <c r="AC24" t="s">
        <v>328</v>
      </c>
    </row>
    <row r="25" spans="1:29" x14ac:dyDescent="0.2">
      <c r="A25" t="s">
        <v>331</v>
      </c>
      <c r="B25" t="s">
        <v>332</v>
      </c>
      <c r="D25" t="s">
        <v>331</v>
      </c>
      <c r="E25" t="s">
        <v>320</v>
      </c>
      <c r="F25">
        <v>2006</v>
      </c>
      <c r="G25">
        <v>40</v>
      </c>
      <c r="H25" t="s">
        <v>259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260</v>
      </c>
      <c r="AC25" t="s">
        <v>328</v>
      </c>
    </row>
    <row r="26" spans="1:29" x14ac:dyDescent="0.2">
      <c r="A26" t="s">
        <v>333</v>
      </c>
      <c r="B26" t="s">
        <v>334</v>
      </c>
      <c r="D26" t="s">
        <v>333</v>
      </c>
      <c r="E26" t="s">
        <v>320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260</v>
      </c>
      <c r="AC26" t="s">
        <v>335</v>
      </c>
    </row>
    <row r="27" spans="1:29" x14ac:dyDescent="0.2">
      <c r="A27" t="s">
        <v>336</v>
      </c>
      <c r="B27" t="s">
        <v>337</v>
      </c>
      <c r="D27" t="s">
        <v>336</v>
      </c>
      <c r="E27" t="s">
        <v>320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260</v>
      </c>
      <c r="AC27" t="s">
        <v>335</v>
      </c>
    </row>
    <row r="28" spans="1:29" x14ac:dyDescent="0.2">
      <c r="A28" t="s">
        <v>338</v>
      </c>
      <c r="B28" t="s">
        <v>339</v>
      </c>
      <c r="D28" t="s">
        <v>338</v>
      </c>
      <c r="E28" t="s">
        <v>320</v>
      </c>
      <c r="F28">
        <v>2012</v>
      </c>
      <c r="G28">
        <v>40</v>
      </c>
      <c r="H28" t="s">
        <v>340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341</v>
      </c>
      <c r="AC28" t="s">
        <v>342</v>
      </c>
    </row>
    <row r="29" spans="1:29" x14ac:dyDescent="0.2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2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2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2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</row>
    <row r="33" spans="1:30" x14ac:dyDescent="0.2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2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424</v>
      </c>
      <c r="AC34" s="2" t="s">
        <v>424</v>
      </c>
    </row>
    <row r="35" spans="1:30" x14ac:dyDescent="0.2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2">
      <c r="A36" t="s">
        <v>192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2">
      <c r="A37" t="s">
        <v>195</v>
      </c>
      <c r="B37" t="s">
        <v>196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2">
      <c r="A38" t="s">
        <v>256</v>
      </c>
      <c r="B38" t="s">
        <v>257</v>
      </c>
      <c r="D38" t="s">
        <v>256</v>
      </c>
      <c r="E38" t="s">
        <v>258</v>
      </c>
      <c r="F38">
        <v>1993</v>
      </c>
      <c r="G38">
        <v>30</v>
      </c>
      <c r="H38" t="s">
        <v>259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260</v>
      </c>
      <c r="AC38" t="s">
        <v>260</v>
      </c>
    </row>
    <row r="39" spans="1:30" x14ac:dyDescent="0.2">
      <c r="A39" t="s">
        <v>261</v>
      </c>
      <c r="B39" t="s">
        <v>262</v>
      </c>
      <c r="D39" t="s">
        <v>261</v>
      </c>
      <c r="E39" t="s">
        <v>258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260</v>
      </c>
      <c r="AC39" t="s">
        <v>260</v>
      </c>
    </row>
    <row r="40" spans="1:30" x14ac:dyDescent="0.2">
      <c r="A40" t="s">
        <v>263</v>
      </c>
      <c r="B40" t="s">
        <v>264</v>
      </c>
      <c r="D40" t="s">
        <v>263</v>
      </c>
      <c r="E40" t="s">
        <v>258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260</v>
      </c>
      <c r="AC40" t="s">
        <v>260</v>
      </c>
    </row>
    <row r="41" spans="1:30" x14ac:dyDescent="0.2">
      <c r="A41" t="s">
        <v>265</v>
      </c>
      <c r="B41" t="s">
        <v>266</v>
      </c>
      <c r="D41" t="s">
        <v>265</v>
      </c>
      <c r="E41" t="s">
        <v>258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260</v>
      </c>
      <c r="AC41" t="s">
        <v>260</v>
      </c>
    </row>
    <row r="42" spans="1:30" x14ac:dyDescent="0.2">
      <c r="A42" t="s">
        <v>267</v>
      </c>
      <c r="B42" t="s">
        <v>268</v>
      </c>
      <c r="D42" t="s">
        <v>267</v>
      </c>
      <c r="E42" t="s">
        <v>258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260</v>
      </c>
      <c r="AC42" t="s">
        <v>269</v>
      </c>
    </row>
    <row r="43" spans="1:30" x14ac:dyDescent="0.2">
      <c r="A43" t="s">
        <v>270</v>
      </c>
      <c r="B43" t="s">
        <v>271</v>
      </c>
      <c r="D43" t="s">
        <v>270</v>
      </c>
      <c r="E43" t="s">
        <v>258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260</v>
      </c>
      <c r="AC43" t="s">
        <v>269</v>
      </c>
    </row>
    <row r="44" spans="1:30" x14ac:dyDescent="0.2">
      <c r="A44" t="s">
        <v>272</v>
      </c>
      <c r="B44" t="s">
        <v>273</v>
      </c>
      <c r="D44" t="s">
        <v>272</v>
      </c>
      <c r="E44" t="s">
        <v>258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260</v>
      </c>
      <c r="AC44" t="s">
        <v>269</v>
      </c>
      <c r="AD44" t="s">
        <v>274</v>
      </c>
    </row>
    <row r="45" spans="1:30" x14ac:dyDescent="0.2">
      <c r="A45" t="s">
        <v>275</v>
      </c>
      <c r="B45" t="s">
        <v>276</v>
      </c>
      <c r="D45" t="s">
        <v>275</v>
      </c>
      <c r="E45" t="s">
        <v>258</v>
      </c>
      <c r="F45">
        <v>2001</v>
      </c>
      <c r="G45">
        <v>30</v>
      </c>
      <c r="H45" t="s">
        <v>259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260</v>
      </c>
      <c r="AC45" t="s">
        <v>269</v>
      </c>
      <c r="AD45" t="s">
        <v>274</v>
      </c>
    </row>
    <row r="46" spans="1:30" x14ac:dyDescent="0.2">
      <c r="A46" s="3" t="s">
        <v>349</v>
      </c>
      <c r="B46" s="3" t="s">
        <v>359</v>
      </c>
      <c r="C46" s="4"/>
      <c r="D46" s="3" t="s">
        <v>350</v>
      </c>
      <c r="E46" s="3" t="s">
        <v>320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260</v>
      </c>
      <c r="AC46" t="s">
        <v>356</v>
      </c>
    </row>
    <row r="47" spans="1:30" x14ac:dyDescent="0.2">
      <c r="A47" s="3" t="s">
        <v>351</v>
      </c>
      <c r="B47" s="3" t="s">
        <v>360</v>
      </c>
      <c r="C47" s="4"/>
      <c r="D47" s="3" t="s">
        <v>352</v>
      </c>
      <c r="E47" s="3" t="s">
        <v>320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260</v>
      </c>
      <c r="AC47" t="s">
        <v>356</v>
      </c>
    </row>
    <row r="48" spans="1:30" x14ac:dyDescent="0.2">
      <c r="A48" s="3" t="s">
        <v>353</v>
      </c>
      <c r="B48" s="3" t="s">
        <v>361</v>
      </c>
      <c r="C48" s="4"/>
      <c r="D48" s="3" t="s">
        <v>354</v>
      </c>
      <c r="E48" s="3" t="s">
        <v>320</v>
      </c>
      <c r="F48" s="5">
        <v>1997.6</v>
      </c>
      <c r="G48" s="5">
        <v>30</v>
      </c>
      <c r="H48" s="6" t="s">
        <v>259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260</v>
      </c>
      <c r="AC48" t="s">
        <v>355</v>
      </c>
    </row>
    <row r="49" spans="1:29" x14ac:dyDescent="0.2">
      <c r="A49" t="s">
        <v>357</v>
      </c>
      <c r="B49" t="s">
        <v>358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260</v>
      </c>
      <c r="AC49" s="2" t="s">
        <v>260</v>
      </c>
    </row>
    <row r="50" spans="1:29" x14ac:dyDescent="0.2">
      <c r="A50" s="3" t="s">
        <v>392</v>
      </c>
      <c r="B50" s="3" t="s">
        <v>393</v>
      </c>
      <c r="E50" t="s">
        <v>258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341</v>
      </c>
      <c r="AC50" t="s">
        <v>341</v>
      </c>
    </row>
    <row r="51" spans="1:29" x14ac:dyDescent="0.2">
      <c r="A51" s="3" t="s">
        <v>422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424</v>
      </c>
      <c r="AC51" t="s">
        <v>342</v>
      </c>
    </row>
    <row r="52" spans="1:29" x14ac:dyDescent="0.2">
      <c r="A52" s="3" t="s">
        <v>423</v>
      </c>
      <c r="E52" t="s">
        <v>258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424</v>
      </c>
      <c r="AC52" t="s">
        <v>341</v>
      </c>
    </row>
    <row r="53" spans="1:29" x14ac:dyDescent="0.2">
      <c r="A53" t="s">
        <v>437</v>
      </c>
      <c r="B53" t="s">
        <v>438</v>
      </c>
      <c r="D53" t="s">
        <v>437</v>
      </c>
      <c r="E53" t="s">
        <v>320</v>
      </c>
      <c r="F53">
        <v>2002</v>
      </c>
      <c r="G53">
        <v>30</v>
      </c>
      <c r="H53" t="s">
        <v>259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439</v>
      </c>
      <c r="U53">
        <v>2</v>
      </c>
      <c r="V53">
        <v>6</v>
      </c>
      <c r="W53">
        <v>2</v>
      </c>
      <c r="AB53" s="2" t="s">
        <v>260</v>
      </c>
      <c r="AC53" t="s">
        <v>440</v>
      </c>
    </row>
    <row r="54" spans="1:29" x14ac:dyDescent="0.2">
      <c r="A54" t="s">
        <v>441</v>
      </c>
      <c r="B54" t="s">
        <v>442</v>
      </c>
      <c r="D54" t="s">
        <v>441</v>
      </c>
      <c r="E54" t="s">
        <v>320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260</v>
      </c>
      <c r="AC54" t="s">
        <v>440</v>
      </c>
    </row>
    <row r="55" spans="1:29" x14ac:dyDescent="0.2">
      <c r="A55" t="s">
        <v>443</v>
      </c>
      <c r="B55" t="s">
        <v>444</v>
      </c>
      <c r="F55">
        <v>2012</v>
      </c>
      <c r="G55">
        <v>30</v>
      </c>
      <c r="H55" t="s">
        <v>259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260</v>
      </c>
    </row>
    <row r="56" spans="1:29" x14ac:dyDescent="0.2">
      <c r="A56" t="s">
        <v>445</v>
      </c>
      <c r="B56" t="s">
        <v>446</v>
      </c>
      <c r="C56" t="s">
        <v>447</v>
      </c>
      <c r="E56" t="s">
        <v>258</v>
      </c>
      <c r="F56">
        <v>2013</v>
      </c>
      <c r="G56">
        <v>30</v>
      </c>
      <c r="H56" t="s">
        <v>259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448</v>
      </c>
      <c r="AB56" s="2" t="s">
        <v>260</v>
      </c>
    </row>
    <row r="57" spans="1:29" x14ac:dyDescent="0.2">
      <c r="A57" t="s">
        <v>449</v>
      </c>
      <c r="B57" t="s">
        <v>450</v>
      </c>
      <c r="E57" t="s">
        <v>320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439</v>
      </c>
      <c r="AB57" s="2" t="s">
        <v>260</v>
      </c>
      <c r="AC57" t="s">
        <v>260</v>
      </c>
    </row>
    <row r="58" spans="1:29" x14ac:dyDescent="0.2">
      <c r="A58" t="s">
        <v>451</v>
      </c>
      <c r="B58" t="s">
        <v>452</v>
      </c>
      <c r="E58" t="s">
        <v>258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260</v>
      </c>
      <c r="AC58" t="s">
        <v>335</v>
      </c>
    </row>
    <row r="59" spans="1:29" x14ac:dyDescent="0.2">
      <c r="A59" t="s">
        <v>453</v>
      </c>
      <c r="B59" t="s">
        <v>454</v>
      </c>
      <c r="D59" t="s">
        <v>455</v>
      </c>
      <c r="E59" t="s">
        <v>320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260</v>
      </c>
      <c r="AC59" t="s">
        <v>456</v>
      </c>
    </row>
    <row r="60" spans="1:29" x14ac:dyDescent="0.2">
      <c r="A60" s="9" t="s">
        <v>457</v>
      </c>
      <c r="B60" s="9" t="s">
        <v>458</v>
      </c>
      <c r="D60" s="9" t="s">
        <v>457</v>
      </c>
      <c r="E60" s="9" t="s">
        <v>470</v>
      </c>
      <c r="F60" s="10">
        <v>1960</v>
      </c>
      <c r="G60" s="10">
        <v>40</v>
      </c>
      <c r="H60" s="10">
        <v>100</v>
      </c>
      <c r="I60" s="10">
        <v>50</v>
      </c>
      <c r="J60" s="10">
        <v>20</v>
      </c>
      <c r="K60" s="10">
        <v>80</v>
      </c>
      <c r="L60" s="10">
        <v>1500</v>
      </c>
      <c r="M60" s="10">
        <v>140</v>
      </c>
      <c r="N60" s="10">
        <v>0.14868804699999999</v>
      </c>
      <c r="O60" s="10">
        <v>204</v>
      </c>
      <c r="P60" s="10">
        <v>53</v>
      </c>
      <c r="Q60" s="10">
        <v>165625</v>
      </c>
      <c r="R60" s="10">
        <v>39</v>
      </c>
      <c r="S60" s="10">
        <v>10237.5</v>
      </c>
      <c r="AB60" s="2" t="s">
        <v>471</v>
      </c>
    </row>
    <row r="61" spans="1:29" x14ac:dyDescent="0.2">
      <c r="A61" s="9" t="s">
        <v>459</v>
      </c>
      <c r="B61" s="9" t="s">
        <v>460</v>
      </c>
      <c r="D61" s="9" t="s">
        <v>469</v>
      </c>
      <c r="E61" s="9" t="s">
        <v>258</v>
      </c>
      <c r="F61" s="10">
        <v>1999</v>
      </c>
      <c r="G61" s="10">
        <v>30</v>
      </c>
      <c r="H61" s="9" t="s">
        <v>259</v>
      </c>
      <c r="I61" s="9" t="s">
        <v>259</v>
      </c>
      <c r="J61" s="10">
        <v>8</v>
      </c>
      <c r="K61" s="10">
        <v>170</v>
      </c>
      <c r="L61" s="10">
        <v>6526</v>
      </c>
      <c r="M61" s="10">
        <v>126</v>
      </c>
      <c r="N61" s="10">
        <v>0.198412698</v>
      </c>
      <c r="O61" s="10">
        <v>245</v>
      </c>
      <c r="P61" s="10">
        <v>106</v>
      </c>
      <c r="Q61" s="10">
        <v>331250</v>
      </c>
      <c r="R61" s="10">
        <v>84</v>
      </c>
      <c r="S61" s="10">
        <v>18900</v>
      </c>
      <c r="T61" s="10">
        <v>10</v>
      </c>
      <c r="U61" s="10">
        <v>2</v>
      </c>
      <c r="V61" s="10">
        <v>6</v>
      </c>
      <c r="W61" s="10">
        <v>2</v>
      </c>
      <c r="X61" s="9"/>
      <c r="AB61" s="2" t="s">
        <v>260</v>
      </c>
      <c r="AC61" s="2" t="s">
        <v>260</v>
      </c>
    </row>
    <row r="62" spans="1:29" x14ac:dyDescent="0.2">
      <c r="A62" s="9" t="s">
        <v>461</v>
      </c>
      <c r="B62" s="9" t="s">
        <v>462</v>
      </c>
      <c r="D62" s="9" t="s">
        <v>461</v>
      </c>
      <c r="E62" s="9" t="s">
        <v>258</v>
      </c>
      <c r="F62" s="10">
        <v>1998</v>
      </c>
      <c r="G62" s="10">
        <v>30</v>
      </c>
      <c r="H62" s="9" t="s">
        <v>259</v>
      </c>
      <c r="I62" s="9" t="s">
        <v>259</v>
      </c>
      <c r="J62" s="10">
        <v>6</v>
      </c>
      <c r="K62" s="10">
        <v>170</v>
      </c>
      <c r="L62" s="10">
        <v>6526</v>
      </c>
      <c r="M62" s="10">
        <v>126</v>
      </c>
      <c r="N62" s="10">
        <v>0.231616456</v>
      </c>
      <c r="O62" s="10">
        <v>286</v>
      </c>
      <c r="P62" s="10">
        <v>106</v>
      </c>
      <c r="Q62" s="10">
        <v>331250</v>
      </c>
      <c r="R62" s="10">
        <v>84</v>
      </c>
      <c r="S62" s="10">
        <v>18900</v>
      </c>
      <c r="T62" s="10">
        <v>10</v>
      </c>
      <c r="U62" s="10">
        <v>2</v>
      </c>
      <c r="V62" s="10">
        <v>6</v>
      </c>
      <c r="W62" s="10">
        <v>2</v>
      </c>
      <c r="X62" s="9"/>
      <c r="AB62" s="2" t="s">
        <v>260</v>
      </c>
      <c r="AC62" s="2" t="s">
        <v>260</v>
      </c>
    </row>
    <row r="63" spans="1:29" x14ac:dyDescent="0.2">
      <c r="A63" s="9" t="s">
        <v>463</v>
      </c>
      <c r="B63" s="9" t="s">
        <v>464</v>
      </c>
      <c r="D63" s="9" t="s">
        <v>463</v>
      </c>
      <c r="E63" s="9" t="s">
        <v>258</v>
      </c>
      <c r="F63" s="10">
        <v>2002</v>
      </c>
      <c r="G63" s="10">
        <v>30</v>
      </c>
      <c r="H63" s="9" t="s">
        <v>259</v>
      </c>
      <c r="I63" s="9" t="s">
        <v>259</v>
      </c>
      <c r="J63" s="10">
        <v>6</v>
      </c>
      <c r="K63" s="10">
        <v>170</v>
      </c>
      <c r="L63" s="10">
        <v>6526</v>
      </c>
      <c r="M63" s="10">
        <v>126</v>
      </c>
      <c r="N63" s="10">
        <v>0.231616456</v>
      </c>
      <c r="O63" s="10">
        <v>286</v>
      </c>
      <c r="P63" s="10">
        <v>106</v>
      </c>
      <c r="Q63" s="10">
        <v>331250</v>
      </c>
      <c r="R63" s="10">
        <v>84</v>
      </c>
      <c r="S63" s="10">
        <v>18900</v>
      </c>
      <c r="T63" s="10">
        <v>10</v>
      </c>
      <c r="U63" s="10">
        <v>2</v>
      </c>
      <c r="V63" s="10">
        <v>6</v>
      </c>
      <c r="W63" s="10">
        <v>2</v>
      </c>
      <c r="X63" s="9"/>
      <c r="AB63" s="2" t="s">
        <v>260</v>
      </c>
      <c r="AC63" s="2" t="s">
        <v>260</v>
      </c>
    </row>
    <row r="64" spans="1:29" x14ac:dyDescent="0.2">
      <c r="A64" s="9" t="s">
        <v>465</v>
      </c>
      <c r="B64" s="9" t="s">
        <v>466</v>
      </c>
      <c r="D64" s="9" t="s">
        <v>465</v>
      </c>
      <c r="E64" s="9" t="s">
        <v>320</v>
      </c>
      <c r="F64" s="10">
        <v>1984</v>
      </c>
      <c r="G64" s="10">
        <v>30</v>
      </c>
      <c r="H64" s="10">
        <v>60</v>
      </c>
      <c r="I64" s="10">
        <v>30</v>
      </c>
      <c r="J64" s="10">
        <v>14</v>
      </c>
      <c r="K64" s="10">
        <v>118</v>
      </c>
      <c r="L64" s="10">
        <v>3467</v>
      </c>
      <c r="M64" s="10">
        <v>138</v>
      </c>
      <c r="N64" s="10">
        <v>0.39485359399999997</v>
      </c>
      <c r="O64" s="10">
        <v>534</v>
      </c>
      <c r="P64" s="10">
        <v>80</v>
      </c>
      <c r="Q64" s="10">
        <v>250000</v>
      </c>
      <c r="R64" s="10">
        <v>60</v>
      </c>
      <c r="S64" s="10">
        <v>14625</v>
      </c>
      <c r="T64" s="10">
        <v>9</v>
      </c>
      <c r="U64" s="10">
        <v>2</v>
      </c>
      <c r="V64" s="10">
        <v>5</v>
      </c>
      <c r="W64" s="10">
        <v>2</v>
      </c>
      <c r="X64" s="9"/>
      <c r="AB64" s="2" t="s">
        <v>341</v>
      </c>
      <c r="AC64" s="2" t="s">
        <v>472</v>
      </c>
    </row>
    <row r="65" spans="1:29" x14ac:dyDescent="0.2">
      <c r="A65" s="9" t="s">
        <v>467</v>
      </c>
      <c r="B65" s="9" t="s">
        <v>468</v>
      </c>
      <c r="D65" s="9" t="s">
        <v>467</v>
      </c>
      <c r="E65" s="9" t="s">
        <v>320</v>
      </c>
      <c r="F65" s="10">
        <v>2008</v>
      </c>
      <c r="G65" s="10">
        <v>30</v>
      </c>
      <c r="H65" s="9" t="s">
        <v>259</v>
      </c>
      <c r="I65" s="9" t="s">
        <v>259</v>
      </c>
      <c r="J65" s="10">
        <v>8</v>
      </c>
      <c r="K65" s="10">
        <v>120</v>
      </c>
      <c r="L65" s="10">
        <v>6336</v>
      </c>
      <c r="M65" s="10">
        <v>150</v>
      </c>
      <c r="N65" s="10">
        <v>0.42176870700000002</v>
      </c>
      <c r="O65" s="10">
        <v>620</v>
      </c>
      <c r="P65" s="10">
        <v>108</v>
      </c>
      <c r="Q65" s="10">
        <v>337500</v>
      </c>
      <c r="R65" s="10">
        <v>83</v>
      </c>
      <c r="S65" s="10">
        <v>20231.25</v>
      </c>
      <c r="T65" s="10">
        <v>11</v>
      </c>
      <c r="U65" s="10">
        <v>2</v>
      </c>
      <c r="V65" s="10">
        <v>7</v>
      </c>
      <c r="W65" s="10">
        <v>2</v>
      </c>
      <c r="X65" s="9"/>
      <c r="AB65" s="2" t="s">
        <v>341</v>
      </c>
      <c r="AC65" s="2" t="s">
        <v>472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202"/>
  <sheetViews>
    <sheetView workbookViewId="0">
      <pane ySplit="1" topLeftCell="A76" activePane="bottomLeft" state="frozen"/>
      <selection pane="bottomLeft" activeCell="W197" sqref="W197:W201"/>
    </sheetView>
  </sheetViews>
  <sheetFormatPr defaultRowHeight="14.25" x14ac:dyDescent="0.2"/>
  <cols>
    <col min="32" max="32" width="20.375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243</v>
      </c>
      <c r="L1" t="s">
        <v>244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54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2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88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2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2">
      <c r="B4" t="s">
        <v>128</v>
      </c>
      <c r="I4">
        <v>20</v>
      </c>
      <c r="J4">
        <v>160</v>
      </c>
      <c r="K4">
        <f t="shared" si="0"/>
        <v>0</v>
      </c>
      <c r="L4">
        <v>0</v>
      </c>
      <c r="M4" t="s">
        <v>88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2">
      <c r="B5" t="s">
        <v>129</v>
      </c>
      <c r="I5">
        <v>20</v>
      </c>
      <c r="J5">
        <v>160</v>
      </c>
      <c r="K5">
        <f t="shared" si="0"/>
        <v>0</v>
      </c>
      <c r="L5">
        <v>0</v>
      </c>
      <c r="M5" t="s">
        <v>88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2">
      <c r="B6" t="s">
        <v>130</v>
      </c>
      <c r="I6">
        <v>20</v>
      </c>
      <c r="J6">
        <v>160</v>
      </c>
      <c r="K6">
        <f t="shared" si="0"/>
        <v>0</v>
      </c>
      <c r="L6">
        <v>0</v>
      </c>
      <c r="M6" t="s">
        <v>88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2">
      <c r="B7" t="s">
        <v>132</v>
      </c>
      <c r="I7">
        <v>20</v>
      </c>
      <c r="J7">
        <v>160</v>
      </c>
      <c r="K7">
        <f t="shared" si="0"/>
        <v>0</v>
      </c>
      <c r="L7">
        <v>0</v>
      </c>
      <c r="M7" t="s">
        <v>88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2">
      <c r="B8" t="s">
        <v>136</v>
      </c>
      <c r="I8">
        <v>20</v>
      </c>
      <c r="J8">
        <v>160</v>
      </c>
      <c r="K8">
        <f t="shared" si="0"/>
        <v>0</v>
      </c>
      <c r="L8">
        <v>0</v>
      </c>
      <c r="M8" t="s">
        <v>88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2">
      <c r="B9" t="s">
        <v>133</v>
      </c>
      <c r="I9">
        <v>20</v>
      </c>
      <c r="J9">
        <v>160</v>
      </c>
      <c r="K9">
        <f t="shared" si="0"/>
        <v>0</v>
      </c>
      <c r="L9">
        <v>0</v>
      </c>
      <c r="M9" t="s">
        <v>88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2">
      <c r="B10" t="s">
        <v>134</v>
      </c>
      <c r="I10">
        <v>20</v>
      </c>
      <c r="J10">
        <v>160</v>
      </c>
      <c r="K10">
        <f t="shared" si="0"/>
        <v>0</v>
      </c>
      <c r="L10">
        <v>0</v>
      </c>
      <c r="M10" t="s">
        <v>88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2">
      <c r="B11" t="s">
        <v>135</v>
      </c>
      <c r="I11">
        <v>20</v>
      </c>
      <c r="J11">
        <v>160</v>
      </c>
      <c r="K11">
        <f t="shared" si="0"/>
        <v>0</v>
      </c>
      <c r="L11">
        <v>0</v>
      </c>
      <c r="M11" t="s">
        <v>88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2">
      <c r="A12" t="s">
        <v>148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88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2">
      <c r="B13" t="s">
        <v>128</v>
      </c>
      <c r="I13">
        <v>16</v>
      </c>
      <c r="J13">
        <v>250</v>
      </c>
      <c r="K13">
        <f t="shared" ref="K13:K156" si="8">ROUND(L13/0.73549875,0)</f>
        <v>1496</v>
      </c>
      <c r="L13">
        <v>1100</v>
      </c>
      <c r="M13" t="s">
        <v>88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2">
      <c r="B14" t="s">
        <v>129</v>
      </c>
      <c r="I14">
        <v>16</v>
      </c>
      <c r="J14">
        <v>250</v>
      </c>
      <c r="K14">
        <f t="shared" si="8"/>
        <v>1496</v>
      </c>
      <c r="L14">
        <v>1100</v>
      </c>
      <c r="M14" t="s">
        <v>88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2">
      <c r="B15" t="s">
        <v>130</v>
      </c>
      <c r="I15">
        <v>16</v>
      </c>
      <c r="J15">
        <v>250</v>
      </c>
      <c r="K15">
        <f t="shared" si="8"/>
        <v>1496</v>
      </c>
      <c r="L15">
        <v>1100</v>
      </c>
      <c r="M15" t="s">
        <v>88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2">
      <c r="B16" t="s">
        <v>132</v>
      </c>
      <c r="I16">
        <v>16</v>
      </c>
      <c r="J16">
        <v>250</v>
      </c>
      <c r="K16">
        <f t="shared" si="8"/>
        <v>1496</v>
      </c>
      <c r="L16">
        <v>1100</v>
      </c>
      <c r="M16" t="s">
        <v>88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2">
      <c r="B17" t="s">
        <v>136</v>
      </c>
      <c r="I17">
        <v>16</v>
      </c>
      <c r="J17">
        <v>250</v>
      </c>
      <c r="K17">
        <f t="shared" si="8"/>
        <v>1496</v>
      </c>
      <c r="L17">
        <v>1100</v>
      </c>
      <c r="M17" t="s">
        <v>88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2">
      <c r="A18" t="s">
        <v>149</v>
      </c>
      <c r="B18" t="s">
        <v>128</v>
      </c>
      <c r="I18">
        <v>16</v>
      </c>
      <c r="J18">
        <v>250</v>
      </c>
      <c r="K18">
        <f t="shared" si="8"/>
        <v>0</v>
      </c>
      <c r="L18">
        <v>0</v>
      </c>
      <c r="M18" t="s">
        <v>88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2">
      <c r="B19" t="s">
        <v>129</v>
      </c>
      <c r="I19">
        <v>16</v>
      </c>
      <c r="J19">
        <v>250</v>
      </c>
      <c r="K19">
        <f t="shared" si="8"/>
        <v>0</v>
      </c>
      <c r="L19">
        <v>0</v>
      </c>
      <c r="M19" t="s">
        <v>88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2">
      <c r="B20" t="s">
        <v>130</v>
      </c>
      <c r="I20">
        <v>16</v>
      </c>
      <c r="J20">
        <v>250</v>
      </c>
      <c r="K20">
        <f t="shared" si="8"/>
        <v>0</v>
      </c>
      <c r="L20">
        <v>0</v>
      </c>
      <c r="M20" t="s">
        <v>88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2">
      <c r="B21" t="s">
        <v>132</v>
      </c>
      <c r="I21">
        <v>16</v>
      </c>
      <c r="J21">
        <v>250</v>
      </c>
      <c r="K21">
        <f t="shared" si="8"/>
        <v>0</v>
      </c>
      <c r="L21">
        <v>0</v>
      </c>
      <c r="M21" t="s">
        <v>88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2">
      <c r="B22" t="s">
        <v>136</v>
      </c>
      <c r="I22">
        <v>16</v>
      </c>
      <c r="J22">
        <v>250</v>
      </c>
      <c r="K22">
        <f t="shared" si="8"/>
        <v>0</v>
      </c>
      <c r="L22">
        <v>0</v>
      </c>
      <c r="M22" t="s">
        <v>88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2">
      <c r="A23" t="s">
        <v>156</v>
      </c>
      <c r="I23">
        <v>5</v>
      </c>
      <c r="J23">
        <v>350</v>
      </c>
      <c r="K23">
        <f t="shared" si="8"/>
        <v>3447</v>
      </c>
      <c r="L23">
        <v>2535</v>
      </c>
      <c r="M23" t="s">
        <v>88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2">
      <c r="B24" t="s">
        <v>128</v>
      </c>
      <c r="I24">
        <v>5</v>
      </c>
      <c r="J24">
        <v>350</v>
      </c>
      <c r="K24">
        <f t="shared" si="8"/>
        <v>3447</v>
      </c>
      <c r="L24">
        <v>2535</v>
      </c>
      <c r="M24" t="s">
        <v>88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2">
      <c r="B25" t="s">
        <v>129</v>
      </c>
      <c r="I25">
        <v>5</v>
      </c>
      <c r="J25">
        <v>350</v>
      </c>
      <c r="K25">
        <f t="shared" si="8"/>
        <v>3447</v>
      </c>
      <c r="L25">
        <v>2535</v>
      </c>
      <c r="M25" t="s">
        <v>88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2">
      <c r="B26" t="s">
        <v>130</v>
      </c>
      <c r="I26">
        <v>5</v>
      </c>
      <c r="J26">
        <v>350</v>
      </c>
      <c r="K26">
        <f t="shared" si="8"/>
        <v>3447</v>
      </c>
      <c r="L26">
        <v>2535</v>
      </c>
      <c r="M26" t="s">
        <v>88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2">
      <c r="B27" t="s">
        <v>132</v>
      </c>
      <c r="I27">
        <v>5</v>
      </c>
      <c r="J27">
        <v>350</v>
      </c>
      <c r="K27">
        <f t="shared" si="8"/>
        <v>3447</v>
      </c>
      <c r="L27">
        <v>2535</v>
      </c>
      <c r="M27" t="s">
        <v>88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2">
      <c r="B28" t="s">
        <v>136</v>
      </c>
      <c r="I28">
        <v>5</v>
      </c>
      <c r="J28">
        <v>350</v>
      </c>
      <c r="K28">
        <f t="shared" si="8"/>
        <v>3447</v>
      </c>
      <c r="L28">
        <v>2535</v>
      </c>
      <c r="M28" t="s">
        <v>88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2">
      <c r="A29" t="s">
        <v>149</v>
      </c>
      <c r="B29" t="s">
        <v>128</v>
      </c>
      <c r="I29">
        <v>5</v>
      </c>
      <c r="J29">
        <v>350</v>
      </c>
      <c r="K29">
        <f t="shared" si="8"/>
        <v>0</v>
      </c>
      <c r="L29">
        <v>0</v>
      </c>
      <c r="M29" t="s">
        <v>88</v>
      </c>
      <c r="Q29">
        <v>90</v>
      </c>
      <c r="S29">
        <v>240</v>
      </c>
      <c r="T29">
        <v>57.7</v>
      </c>
      <c r="U29">
        <v>0</v>
      </c>
      <c r="V29">
        <f t="shared" ref="V29:V156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2">
      <c r="B30" t="s">
        <v>129</v>
      </c>
      <c r="I30">
        <v>5</v>
      </c>
      <c r="J30">
        <v>350</v>
      </c>
      <c r="K30">
        <f t="shared" si="8"/>
        <v>0</v>
      </c>
      <c r="L30">
        <v>0</v>
      </c>
      <c r="M30" t="s">
        <v>88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2">
      <c r="B31" t="s">
        <v>130</v>
      </c>
      <c r="I31">
        <v>5</v>
      </c>
      <c r="J31">
        <v>350</v>
      </c>
      <c r="K31">
        <f t="shared" si="8"/>
        <v>0</v>
      </c>
      <c r="L31">
        <v>0</v>
      </c>
      <c r="M31" t="s">
        <v>88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2">
      <c r="B32" t="s">
        <v>132</v>
      </c>
      <c r="I32">
        <v>5</v>
      </c>
      <c r="J32">
        <v>350</v>
      </c>
      <c r="K32">
        <f t="shared" si="8"/>
        <v>0</v>
      </c>
      <c r="L32">
        <v>0</v>
      </c>
      <c r="M32" t="s">
        <v>88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2">
      <c r="B33" t="s">
        <v>136</v>
      </c>
      <c r="I33">
        <v>5</v>
      </c>
      <c r="J33">
        <v>350</v>
      </c>
      <c r="K33">
        <f t="shared" si="8"/>
        <v>0</v>
      </c>
      <c r="L33">
        <v>0</v>
      </c>
      <c r="M33" t="s">
        <v>88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2">
      <c r="A34" t="s">
        <v>245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2">
      <c r="B35" t="s">
        <v>246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2">
      <c r="B36" t="s">
        <v>247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2">
      <c r="B37" t="s">
        <v>248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2">
      <c r="B38" t="s">
        <v>249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2">
      <c r="B39" t="s">
        <v>250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2">
      <c r="B40" t="s">
        <v>246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2">
      <c r="B41" t="s">
        <v>247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2">
      <c r="B42" t="s">
        <v>248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2">
      <c r="B43" t="s">
        <v>249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2">
      <c r="B44" t="s">
        <v>250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2">
      <c r="A45" t="s">
        <v>251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2">
      <c r="B46" t="s">
        <v>246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2">
      <c r="B47" t="s">
        <v>247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2">
      <c r="B48" t="s">
        <v>248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2">
      <c r="B49" t="s">
        <v>249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2">
      <c r="B50" t="s">
        <v>250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2">
      <c r="B51" t="s">
        <v>246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2">
      <c r="B52" t="s">
        <v>247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2">
      <c r="B53" t="s">
        <v>248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2">
      <c r="B54" t="s">
        <v>249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2">
      <c r="B55" t="s">
        <v>250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2">
      <c r="A56" t="s">
        <v>252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2">
      <c r="B57" t="s">
        <v>246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2">
      <c r="B58" t="s">
        <v>247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2">
      <c r="B59" t="s">
        <v>248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2">
      <c r="B60" t="s">
        <v>249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2">
      <c r="B61" t="s">
        <v>250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2">
      <c r="A62" t="s">
        <v>253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2">
      <c r="B63" t="s">
        <v>246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2">
      <c r="B64" t="s">
        <v>247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2">
      <c r="B65" t="s">
        <v>248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2">
      <c r="B66" t="s">
        <v>249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2">
      <c r="B67" t="s">
        <v>250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2">
      <c r="B68" t="s">
        <v>246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2">
      <c r="B69" t="s">
        <v>247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2">
      <c r="B70" t="s">
        <v>248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2">
      <c r="B71" t="s">
        <v>249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2">
      <c r="B72" t="s">
        <v>250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2">
      <c r="A73" t="s">
        <v>254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2">
      <c r="B74" t="s">
        <v>246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2">
      <c r="B75" t="s">
        <v>247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2">
      <c r="B76" t="s">
        <v>250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2">
      <c r="A77" t="s">
        <v>255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2">
      <c r="B78" t="s">
        <v>247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2">
      <c r="A79" t="s">
        <v>282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2">
      <c r="B80" t="s">
        <v>283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2">
      <c r="B81" t="s">
        <v>284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56" si="21">MAX(1, INT(T81/10+SQRT(J81)/20+SQRT(K81)+U81+SQRT(Q81)/2+SQRT(S81)-SQRT(185)+20-I81))</f>
        <v>87</v>
      </c>
      <c r="X81">
        <f t="shared" ref="X81:X156" si="22">W81*50000/16</f>
        <v>271875</v>
      </c>
      <c r="Y81">
        <f t="shared" ref="Y81:Y156" si="23">MAX(1, ROUND((SQRT(J81)/100+SQRT(K81)+U81+(40/I81-2)+SQRT(Q81)/2+SQRT(S81)-SQRT(185)), 0))</f>
        <v>72</v>
      </c>
      <c r="Z81">
        <f t="shared" ref="Z81:Z156" si="24">Y81*300/16</f>
        <v>1350</v>
      </c>
    </row>
    <row r="82" spans="1:26" x14ac:dyDescent="0.2">
      <c r="B82" t="s">
        <v>285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2">
      <c r="B83" t="s">
        <v>286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2">
      <c r="B84" t="s">
        <v>287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2">
      <c r="A85" t="s">
        <v>149</v>
      </c>
      <c r="B85" t="s">
        <v>283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2">
      <c r="B86" t="s">
        <v>284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2">
      <c r="B87" t="s">
        <v>285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2">
      <c r="B88" t="s">
        <v>286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2">
      <c r="B89" t="s">
        <v>287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2">
      <c r="A90" t="s">
        <v>288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2">
      <c r="B91" t="s">
        <v>283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2">
      <c r="B92" t="s">
        <v>284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2">
      <c r="B93" t="s">
        <v>285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2">
      <c r="B94" t="s">
        <v>286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2">
      <c r="B95" t="s">
        <v>287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2">
      <c r="A96" t="s">
        <v>149</v>
      </c>
      <c r="B96" t="s">
        <v>283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2">
      <c r="B97" t="s">
        <v>284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2">
      <c r="B98" t="s">
        <v>285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2">
      <c r="B99" t="s">
        <v>286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2">
      <c r="B100" t="s">
        <v>287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2">
      <c r="A101" t="s">
        <v>289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2">
      <c r="B102" t="s">
        <v>283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2">
      <c r="B103" t="s">
        <v>284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2">
      <c r="B104" t="s">
        <v>285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2">
      <c r="B105" t="s">
        <v>286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2">
      <c r="B106" t="s">
        <v>287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2">
      <c r="A107" t="s">
        <v>149</v>
      </c>
      <c r="B107" t="s">
        <v>283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</v>
      </c>
      <c r="V107">
        <f t="shared" si="14"/>
        <v>0</v>
      </c>
      <c r="W107">
        <f t="shared" si="21"/>
        <v>21</v>
      </c>
      <c r="X107">
        <f t="shared" si="22"/>
        <v>65625</v>
      </c>
      <c r="Y107">
        <f t="shared" si="23"/>
        <v>8</v>
      </c>
      <c r="Z107">
        <f t="shared" si="24"/>
        <v>150</v>
      </c>
    </row>
    <row r="108" spans="1:26" x14ac:dyDescent="0.2">
      <c r="B108" t="s">
        <v>284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</v>
      </c>
      <c r="V108">
        <f t="shared" si="14"/>
        <v>0</v>
      </c>
      <c r="W108">
        <f t="shared" si="21"/>
        <v>25</v>
      </c>
      <c r="X108">
        <f t="shared" si="22"/>
        <v>78125</v>
      </c>
      <c r="Y108">
        <f t="shared" si="23"/>
        <v>12</v>
      </c>
      <c r="Z108">
        <f t="shared" si="24"/>
        <v>225</v>
      </c>
    </row>
    <row r="109" spans="1:26" x14ac:dyDescent="0.2">
      <c r="B109" t="s">
        <v>285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</v>
      </c>
      <c r="V109">
        <f t="shared" si="14"/>
        <v>0</v>
      </c>
      <c r="W109">
        <f t="shared" si="21"/>
        <v>29</v>
      </c>
      <c r="X109">
        <f t="shared" si="22"/>
        <v>90625</v>
      </c>
      <c r="Y109">
        <f t="shared" si="23"/>
        <v>16</v>
      </c>
      <c r="Z109">
        <f t="shared" si="24"/>
        <v>300</v>
      </c>
    </row>
    <row r="110" spans="1:26" x14ac:dyDescent="0.2">
      <c r="B110" t="s">
        <v>286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</v>
      </c>
      <c r="V110">
        <f t="shared" si="14"/>
        <v>0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2">
      <c r="B111" t="s">
        <v>287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</v>
      </c>
      <c r="V111">
        <f t="shared" si="14"/>
        <v>0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  <row r="112" spans="1:26" x14ac:dyDescent="0.2">
      <c r="A112" t="s">
        <v>399</v>
      </c>
      <c r="G112">
        <v>2009</v>
      </c>
      <c r="I112">
        <v>8</v>
      </c>
      <c r="J112">
        <v>250</v>
      </c>
      <c r="K112">
        <f t="shared" si="8"/>
        <v>1441</v>
      </c>
      <c r="L112">
        <v>1060</v>
      </c>
      <c r="Q112">
        <v>61</v>
      </c>
      <c r="S112">
        <v>240</v>
      </c>
      <c r="T112">
        <v>55.5</v>
      </c>
      <c r="U112">
        <v>0.12</v>
      </c>
      <c r="V112">
        <f t="shared" si="14"/>
        <v>65.268000000000001</v>
      </c>
      <c r="W112">
        <f t="shared" si="21"/>
        <v>62</v>
      </c>
      <c r="X112">
        <f t="shared" si="22"/>
        <v>193750</v>
      </c>
      <c r="Y112">
        <f t="shared" si="23"/>
        <v>47</v>
      </c>
      <c r="Z112">
        <f t="shared" si="24"/>
        <v>881.25</v>
      </c>
    </row>
    <row r="113" spans="1:26" x14ac:dyDescent="0.2">
      <c r="B113" t="s">
        <v>128</v>
      </c>
      <c r="I113">
        <v>8</v>
      </c>
      <c r="J113">
        <v>250</v>
      </c>
      <c r="K113">
        <f t="shared" si="8"/>
        <v>1441</v>
      </c>
      <c r="L113">
        <v>1060</v>
      </c>
      <c r="Q113">
        <v>93</v>
      </c>
      <c r="S113">
        <v>240</v>
      </c>
      <c r="T113">
        <v>55.5</v>
      </c>
      <c r="U113">
        <v>0.12</v>
      </c>
      <c r="V113">
        <f t="shared" si="14"/>
        <v>65.268000000000001</v>
      </c>
      <c r="W113">
        <f t="shared" si="21"/>
        <v>63</v>
      </c>
      <c r="X113">
        <f t="shared" si="22"/>
        <v>196875</v>
      </c>
      <c r="Y113">
        <f t="shared" si="23"/>
        <v>48</v>
      </c>
      <c r="Z113">
        <f t="shared" si="24"/>
        <v>900</v>
      </c>
    </row>
    <row r="114" spans="1:26" x14ac:dyDescent="0.2">
      <c r="B114" t="s">
        <v>400</v>
      </c>
      <c r="I114">
        <v>8</v>
      </c>
      <c r="J114">
        <v>250</v>
      </c>
      <c r="K114">
        <f t="shared" si="8"/>
        <v>1441</v>
      </c>
      <c r="L114">
        <v>1060</v>
      </c>
      <c r="P114" t="s">
        <v>401</v>
      </c>
      <c r="Q114">
        <v>40</v>
      </c>
      <c r="S114">
        <v>640</v>
      </c>
      <c r="T114">
        <v>55.5</v>
      </c>
      <c r="U114">
        <v>0.12</v>
      </c>
      <c r="V114">
        <f t="shared" si="14"/>
        <v>65.268000000000001</v>
      </c>
      <c r="W114">
        <f t="shared" si="21"/>
        <v>71</v>
      </c>
      <c r="X114">
        <f t="shared" si="22"/>
        <v>221875</v>
      </c>
      <c r="Y114">
        <f t="shared" si="23"/>
        <v>56</v>
      </c>
      <c r="Z114">
        <f t="shared" si="24"/>
        <v>1050</v>
      </c>
    </row>
    <row r="115" spans="1:26" x14ac:dyDescent="0.2">
      <c r="B115" t="s">
        <v>135</v>
      </c>
      <c r="I115">
        <v>8</v>
      </c>
      <c r="J115">
        <v>250</v>
      </c>
      <c r="K115">
        <f t="shared" si="8"/>
        <v>1441</v>
      </c>
      <c r="L115">
        <v>1060</v>
      </c>
      <c r="P115" t="s">
        <v>402</v>
      </c>
      <c r="Q115">
        <v>16</v>
      </c>
      <c r="S115">
        <v>800</v>
      </c>
      <c r="T115">
        <v>55.5</v>
      </c>
      <c r="U115">
        <v>0.12</v>
      </c>
      <c r="V115">
        <f t="shared" si="14"/>
        <v>65.268000000000001</v>
      </c>
      <c r="W115">
        <f t="shared" si="21"/>
        <v>73</v>
      </c>
      <c r="X115">
        <f t="shared" si="22"/>
        <v>228125</v>
      </c>
      <c r="Y115">
        <f t="shared" si="23"/>
        <v>58</v>
      </c>
      <c r="Z115">
        <f t="shared" si="24"/>
        <v>1087.5</v>
      </c>
    </row>
    <row r="116" spans="1:26" x14ac:dyDescent="0.2">
      <c r="B116" t="s">
        <v>136</v>
      </c>
      <c r="I116">
        <v>8</v>
      </c>
      <c r="J116">
        <v>250</v>
      </c>
      <c r="K116">
        <f t="shared" si="8"/>
        <v>1441</v>
      </c>
      <c r="L116">
        <v>1060</v>
      </c>
      <c r="P116" t="s">
        <v>401</v>
      </c>
      <c r="Q116">
        <v>58</v>
      </c>
      <c r="S116">
        <v>240</v>
      </c>
      <c r="T116">
        <v>55.5</v>
      </c>
      <c r="U116">
        <v>0.12</v>
      </c>
      <c r="V116">
        <f t="shared" si="14"/>
        <v>65.268000000000001</v>
      </c>
      <c r="W116">
        <f t="shared" si="21"/>
        <v>62</v>
      </c>
      <c r="X116">
        <f t="shared" si="22"/>
        <v>193750</v>
      </c>
      <c r="Y116">
        <f t="shared" si="23"/>
        <v>47</v>
      </c>
      <c r="Z116">
        <f t="shared" si="24"/>
        <v>881.25</v>
      </c>
    </row>
    <row r="117" spans="1:26" x14ac:dyDescent="0.2">
      <c r="A117" t="s">
        <v>149</v>
      </c>
      <c r="B117" t="s">
        <v>128</v>
      </c>
      <c r="I117">
        <v>8</v>
      </c>
      <c r="J117">
        <v>250</v>
      </c>
      <c r="K117">
        <f t="shared" si="8"/>
        <v>0</v>
      </c>
      <c r="L117">
        <v>0</v>
      </c>
      <c r="Q117">
        <v>93</v>
      </c>
      <c r="S117">
        <v>240</v>
      </c>
      <c r="T117">
        <v>55.5</v>
      </c>
      <c r="U117">
        <v>0</v>
      </c>
      <c r="V117">
        <f t="shared" si="14"/>
        <v>0</v>
      </c>
      <c r="W117">
        <f t="shared" si="21"/>
        <v>25</v>
      </c>
      <c r="X117">
        <f t="shared" si="22"/>
        <v>78125</v>
      </c>
      <c r="Y117">
        <f t="shared" si="23"/>
        <v>10</v>
      </c>
      <c r="Z117">
        <f t="shared" si="24"/>
        <v>187.5</v>
      </c>
    </row>
    <row r="118" spans="1:26" x14ac:dyDescent="0.2">
      <c r="B118" t="s">
        <v>400</v>
      </c>
      <c r="I118">
        <v>8</v>
      </c>
      <c r="J118">
        <v>250</v>
      </c>
      <c r="K118">
        <f t="shared" si="8"/>
        <v>0</v>
      </c>
      <c r="L118">
        <v>0</v>
      </c>
      <c r="Q118">
        <v>60</v>
      </c>
      <c r="S118">
        <v>640</v>
      </c>
      <c r="T118">
        <v>55.5</v>
      </c>
      <c r="U118">
        <v>0</v>
      </c>
      <c r="V118">
        <f t="shared" si="14"/>
        <v>0</v>
      </c>
      <c r="W118">
        <f t="shared" si="21"/>
        <v>33</v>
      </c>
      <c r="X118">
        <f t="shared" si="22"/>
        <v>103125</v>
      </c>
      <c r="Y118">
        <f t="shared" si="23"/>
        <v>19</v>
      </c>
      <c r="Z118">
        <f t="shared" si="24"/>
        <v>356.25</v>
      </c>
    </row>
    <row r="119" spans="1:26" x14ac:dyDescent="0.2">
      <c r="B119" t="s">
        <v>135</v>
      </c>
      <c r="I119">
        <v>8</v>
      </c>
      <c r="J119">
        <v>250</v>
      </c>
      <c r="K119">
        <f t="shared" si="8"/>
        <v>0</v>
      </c>
      <c r="L119">
        <v>0</v>
      </c>
      <c r="Q119">
        <v>16</v>
      </c>
      <c r="S119">
        <v>800</v>
      </c>
      <c r="T119">
        <v>55.5</v>
      </c>
      <c r="U119">
        <v>0</v>
      </c>
      <c r="V119">
        <f t="shared" si="14"/>
        <v>0</v>
      </c>
      <c r="W119">
        <f t="shared" si="21"/>
        <v>35</v>
      </c>
      <c r="X119">
        <f t="shared" si="22"/>
        <v>109375</v>
      </c>
      <c r="Y119">
        <f t="shared" si="23"/>
        <v>20</v>
      </c>
      <c r="Z119">
        <f t="shared" si="24"/>
        <v>375</v>
      </c>
    </row>
    <row r="120" spans="1:26" x14ac:dyDescent="0.2">
      <c r="B120" t="s">
        <v>136</v>
      </c>
      <c r="I120">
        <v>8</v>
      </c>
      <c r="J120">
        <v>250</v>
      </c>
      <c r="K120">
        <f t="shared" si="8"/>
        <v>0</v>
      </c>
      <c r="L120">
        <v>0</v>
      </c>
      <c r="Q120">
        <v>58</v>
      </c>
      <c r="S120">
        <v>240</v>
      </c>
      <c r="T120">
        <v>55.5</v>
      </c>
      <c r="U120">
        <v>0</v>
      </c>
      <c r="V120">
        <f t="shared" si="14"/>
        <v>0</v>
      </c>
      <c r="W120">
        <f t="shared" si="21"/>
        <v>24</v>
      </c>
      <c r="X120">
        <f t="shared" si="22"/>
        <v>75000</v>
      </c>
      <c r="Y120">
        <f t="shared" si="23"/>
        <v>9</v>
      </c>
      <c r="Z120">
        <f t="shared" si="24"/>
        <v>168.75</v>
      </c>
    </row>
    <row r="121" spans="1:26" x14ac:dyDescent="0.2">
      <c r="A121" t="s">
        <v>403</v>
      </c>
      <c r="G121">
        <v>2014</v>
      </c>
      <c r="I121">
        <v>12</v>
      </c>
      <c r="J121">
        <v>250</v>
      </c>
      <c r="K121">
        <f t="shared" si="8"/>
        <v>1550</v>
      </c>
      <c r="L121">
        <v>1140</v>
      </c>
      <c r="Q121">
        <v>48</v>
      </c>
      <c r="S121">
        <v>400</v>
      </c>
      <c r="T121">
        <v>49</v>
      </c>
      <c r="U121">
        <v>0.14000000000000001</v>
      </c>
      <c r="V121">
        <f t="shared" si="14"/>
        <v>67.228000000000009</v>
      </c>
      <c r="W121">
        <f t="shared" si="21"/>
        <v>63</v>
      </c>
      <c r="X121">
        <f t="shared" si="22"/>
        <v>196875</v>
      </c>
      <c r="Y121">
        <f t="shared" si="23"/>
        <v>51</v>
      </c>
      <c r="Z121">
        <f t="shared" si="24"/>
        <v>956.25</v>
      </c>
    </row>
    <row r="122" spans="1:26" x14ac:dyDescent="0.2">
      <c r="B122" t="s">
        <v>128</v>
      </c>
      <c r="I122">
        <v>12</v>
      </c>
      <c r="J122">
        <v>250</v>
      </c>
      <c r="K122">
        <f t="shared" si="8"/>
        <v>1550</v>
      </c>
      <c r="L122">
        <v>1140</v>
      </c>
      <c r="P122">
        <v>65</v>
      </c>
      <c r="Q122">
        <v>90</v>
      </c>
      <c r="S122">
        <v>240</v>
      </c>
      <c r="T122">
        <v>49</v>
      </c>
      <c r="U122">
        <v>0.14000000000000001</v>
      </c>
      <c r="V122">
        <f t="shared" si="14"/>
        <v>67.228000000000009</v>
      </c>
      <c r="W122">
        <f t="shared" si="21"/>
        <v>59</v>
      </c>
      <c r="X122">
        <f t="shared" si="22"/>
        <v>184375</v>
      </c>
      <c r="Y122">
        <f t="shared" si="23"/>
        <v>48</v>
      </c>
      <c r="Z122">
        <f t="shared" si="24"/>
        <v>900</v>
      </c>
    </row>
    <row r="123" spans="1:26" x14ac:dyDescent="0.2">
      <c r="B123" t="s">
        <v>129</v>
      </c>
      <c r="I123">
        <v>12</v>
      </c>
      <c r="J123">
        <v>250</v>
      </c>
      <c r="K123">
        <f t="shared" si="8"/>
        <v>1550</v>
      </c>
      <c r="L123">
        <v>1140</v>
      </c>
      <c r="Q123">
        <v>64</v>
      </c>
      <c r="S123">
        <v>400</v>
      </c>
      <c r="T123">
        <v>49</v>
      </c>
      <c r="U123">
        <v>0.14000000000000001</v>
      </c>
      <c r="V123">
        <f t="shared" si="14"/>
        <v>67.228000000000009</v>
      </c>
      <c r="W123">
        <f t="shared" si="21"/>
        <v>63</v>
      </c>
      <c r="X123">
        <f t="shared" si="22"/>
        <v>196875</v>
      </c>
      <c r="Y123">
        <f t="shared" si="23"/>
        <v>51</v>
      </c>
      <c r="Z123">
        <f t="shared" si="24"/>
        <v>956.25</v>
      </c>
    </row>
    <row r="124" spans="1:26" x14ac:dyDescent="0.2">
      <c r="B124" t="s">
        <v>130</v>
      </c>
      <c r="I124">
        <v>12</v>
      </c>
      <c r="J124">
        <v>250</v>
      </c>
      <c r="K124">
        <f t="shared" si="8"/>
        <v>1550</v>
      </c>
      <c r="L124">
        <v>1140</v>
      </c>
      <c r="P124" t="s">
        <v>406</v>
      </c>
      <c r="Q124">
        <v>32</v>
      </c>
      <c r="S124">
        <v>640</v>
      </c>
      <c r="T124">
        <v>49</v>
      </c>
      <c r="U124">
        <v>0.14000000000000001</v>
      </c>
      <c r="V124">
        <f t="shared" si="14"/>
        <v>67.228000000000009</v>
      </c>
      <c r="W124">
        <f t="shared" si="21"/>
        <v>67</v>
      </c>
      <c r="X124">
        <f t="shared" si="22"/>
        <v>209375</v>
      </c>
      <c r="Y124">
        <f t="shared" si="23"/>
        <v>56</v>
      </c>
      <c r="Z124">
        <f t="shared" si="24"/>
        <v>1050</v>
      </c>
    </row>
    <row r="125" spans="1:26" x14ac:dyDescent="0.2">
      <c r="B125" t="s">
        <v>132</v>
      </c>
      <c r="I125">
        <v>12</v>
      </c>
      <c r="J125">
        <v>250</v>
      </c>
      <c r="K125">
        <f t="shared" si="8"/>
        <v>1550</v>
      </c>
      <c r="L125">
        <v>1140</v>
      </c>
      <c r="P125" t="s">
        <v>407</v>
      </c>
      <c r="Q125">
        <v>24</v>
      </c>
      <c r="S125">
        <v>720</v>
      </c>
      <c r="T125">
        <v>49</v>
      </c>
      <c r="U125">
        <v>0.14000000000000001</v>
      </c>
      <c r="V125">
        <f t="shared" si="14"/>
        <v>67.228000000000009</v>
      </c>
      <c r="W125">
        <f t="shared" si="21"/>
        <v>68</v>
      </c>
      <c r="X125">
        <f t="shared" si="22"/>
        <v>212500</v>
      </c>
      <c r="Y125">
        <f t="shared" si="23"/>
        <v>57</v>
      </c>
      <c r="Z125">
        <f t="shared" si="24"/>
        <v>1068.75</v>
      </c>
    </row>
    <row r="126" spans="1:26" x14ac:dyDescent="0.2">
      <c r="B126" t="s">
        <v>136</v>
      </c>
      <c r="I126">
        <v>12</v>
      </c>
      <c r="J126">
        <v>250</v>
      </c>
      <c r="K126">
        <f t="shared" si="8"/>
        <v>1550</v>
      </c>
      <c r="L126">
        <v>1140</v>
      </c>
      <c r="P126" t="s">
        <v>408</v>
      </c>
      <c r="Q126">
        <v>63</v>
      </c>
      <c r="S126">
        <v>240</v>
      </c>
      <c r="T126">
        <v>49</v>
      </c>
      <c r="U126">
        <v>0.14000000000000001</v>
      </c>
      <c r="V126">
        <f t="shared" si="14"/>
        <v>67.228000000000009</v>
      </c>
      <c r="W126">
        <f t="shared" si="21"/>
        <v>59</v>
      </c>
      <c r="X126">
        <f t="shared" si="22"/>
        <v>184375</v>
      </c>
      <c r="Y126">
        <f t="shared" si="23"/>
        <v>47</v>
      </c>
      <c r="Z126">
        <f t="shared" si="24"/>
        <v>881.25</v>
      </c>
    </row>
    <row r="127" spans="1:26" x14ac:dyDescent="0.2">
      <c r="A127" t="s">
        <v>149</v>
      </c>
      <c r="B127" t="s">
        <v>128</v>
      </c>
      <c r="I127">
        <v>12</v>
      </c>
      <c r="J127">
        <v>250</v>
      </c>
      <c r="K127">
        <f t="shared" si="8"/>
        <v>0</v>
      </c>
      <c r="L127">
        <v>0</v>
      </c>
      <c r="Q127">
        <v>90</v>
      </c>
      <c r="S127">
        <v>240</v>
      </c>
      <c r="T127">
        <v>49</v>
      </c>
      <c r="U127">
        <v>0</v>
      </c>
      <c r="V127">
        <f t="shared" si="14"/>
        <v>0</v>
      </c>
      <c r="W127">
        <f t="shared" si="21"/>
        <v>20</v>
      </c>
      <c r="X127">
        <f t="shared" si="22"/>
        <v>62500</v>
      </c>
      <c r="Y127">
        <f t="shared" si="23"/>
        <v>8</v>
      </c>
      <c r="Z127">
        <f t="shared" si="24"/>
        <v>150</v>
      </c>
    </row>
    <row r="128" spans="1:26" x14ac:dyDescent="0.2">
      <c r="B128" t="s">
        <v>129</v>
      </c>
      <c r="I128">
        <v>12</v>
      </c>
      <c r="J128">
        <v>250</v>
      </c>
      <c r="K128">
        <f t="shared" si="8"/>
        <v>0</v>
      </c>
      <c r="L128">
        <v>0</v>
      </c>
      <c r="Q128">
        <v>64</v>
      </c>
      <c r="S128">
        <v>400</v>
      </c>
      <c r="T128">
        <v>49</v>
      </c>
      <c r="U128">
        <v>0</v>
      </c>
      <c r="V128">
        <f t="shared" si="14"/>
        <v>0</v>
      </c>
      <c r="W128">
        <f t="shared" si="21"/>
        <v>24</v>
      </c>
      <c r="X128">
        <f t="shared" si="22"/>
        <v>75000</v>
      </c>
      <c r="Y128">
        <f t="shared" si="23"/>
        <v>12</v>
      </c>
      <c r="Z128">
        <f t="shared" si="24"/>
        <v>225</v>
      </c>
    </row>
    <row r="129" spans="1:26" x14ac:dyDescent="0.2">
      <c r="B129" t="s">
        <v>130</v>
      </c>
      <c r="I129">
        <v>12</v>
      </c>
      <c r="J129">
        <v>250</v>
      </c>
      <c r="K129">
        <f t="shared" si="8"/>
        <v>0</v>
      </c>
      <c r="L129">
        <v>0</v>
      </c>
      <c r="Q129">
        <v>32</v>
      </c>
      <c r="S129">
        <v>640</v>
      </c>
      <c r="T129">
        <v>49</v>
      </c>
      <c r="U129">
        <v>0</v>
      </c>
      <c r="V129">
        <f t="shared" si="14"/>
        <v>0</v>
      </c>
      <c r="W129">
        <f t="shared" si="21"/>
        <v>28</v>
      </c>
      <c r="X129">
        <f t="shared" si="22"/>
        <v>87500</v>
      </c>
      <c r="Y129">
        <f t="shared" si="23"/>
        <v>16</v>
      </c>
      <c r="Z129">
        <f t="shared" si="24"/>
        <v>300</v>
      </c>
    </row>
    <row r="130" spans="1:26" x14ac:dyDescent="0.2">
      <c r="B130" t="s">
        <v>132</v>
      </c>
      <c r="I130">
        <v>12</v>
      </c>
      <c r="J130">
        <v>250</v>
      </c>
      <c r="K130">
        <f t="shared" si="8"/>
        <v>0</v>
      </c>
      <c r="L130">
        <v>0</v>
      </c>
      <c r="Q130">
        <v>24</v>
      </c>
      <c r="S130">
        <v>720</v>
      </c>
      <c r="T130">
        <v>49</v>
      </c>
      <c r="U130">
        <v>0</v>
      </c>
      <c r="V130">
        <f t="shared" si="14"/>
        <v>0</v>
      </c>
      <c r="W130">
        <f t="shared" si="21"/>
        <v>29</v>
      </c>
      <c r="X130">
        <f t="shared" si="22"/>
        <v>90625</v>
      </c>
      <c r="Y130">
        <f t="shared" si="23"/>
        <v>17</v>
      </c>
      <c r="Z130">
        <f t="shared" si="24"/>
        <v>318.75</v>
      </c>
    </row>
    <row r="131" spans="1:26" x14ac:dyDescent="0.2">
      <c r="B131" t="s">
        <v>136</v>
      </c>
      <c r="I131">
        <v>12</v>
      </c>
      <c r="J131">
        <v>250</v>
      </c>
      <c r="K131">
        <f t="shared" si="8"/>
        <v>0</v>
      </c>
      <c r="L131">
        <v>0</v>
      </c>
      <c r="Q131">
        <v>63</v>
      </c>
      <c r="S131">
        <v>240</v>
      </c>
      <c r="T131">
        <v>49</v>
      </c>
      <c r="U131">
        <v>0</v>
      </c>
      <c r="V131">
        <f t="shared" si="14"/>
        <v>0</v>
      </c>
      <c r="W131">
        <f t="shared" si="21"/>
        <v>19</v>
      </c>
      <c r="X131">
        <f t="shared" si="22"/>
        <v>59375</v>
      </c>
      <c r="Y131">
        <f t="shared" si="23"/>
        <v>7</v>
      </c>
      <c r="Z131">
        <f t="shared" si="24"/>
        <v>131.25</v>
      </c>
    </row>
    <row r="132" spans="1:26" x14ac:dyDescent="0.2">
      <c r="A132" t="s">
        <v>404</v>
      </c>
      <c r="G132">
        <v>2012</v>
      </c>
      <c r="I132">
        <v>5</v>
      </c>
      <c r="J132">
        <v>310</v>
      </c>
      <c r="K132">
        <f t="shared" si="8"/>
        <v>3263</v>
      </c>
      <c r="L132">
        <v>2400</v>
      </c>
      <c r="Q132">
        <v>40</v>
      </c>
      <c r="S132">
        <v>240</v>
      </c>
      <c r="T132">
        <v>56.5</v>
      </c>
      <c r="U132">
        <v>0.11700000000000001</v>
      </c>
      <c r="V132">
        <f t="shared" si="14"/>
        <v>64.782900000000012</v>
      </c>
      <c r="W132">
        <f t="shared" si="21"/>
        <v>83</v>
      </c>
      <c r="X132">
        <f t="shared" si="22"/>
        <v>259375</v>
      </c>
      <c r="Y132">
        <f t="shared" si="23"/>
        <v>68</v>
      </c>
      <c r="Z132">
        <f t="shared" si="24"/>
        <v>1275</v>
      </c>
    </row>
    <row r="133" spans="1:26" x14ac:dyDescent="0.2">
      <c r="B133" t="s">
        <v>128</v>
      </c>
      <c r="I133">
        <v>5</v>
      </c>
      <c r="J133">
        <v>310</v>
      </c>
      <c r="K133">
        <f t="shared" si="8"/>
        <v>3263</v>
      </c>
      <c r="L133">
        <v>2400</v>
      </c>
      <c r="P133" t="s">
        <v>409</v>
      </c>
      <c r="Q133">
        <v>80</v>
      </c>
      <c r="S133">
        <v>240</v>
      </c>
      <c r="T133">
        <v>56.5</v>
      </c>
      <c r="U133">
        <v>0.11700000000000001</v>
      </c>
      <c r="V133">
        <f t="shared" si="14"/>
        <v>64.782900000000012</v>
      </c>
      <c r="W133">
        <f t="shared" si="21"/>
        <v>85</v>
      </c>
      <c r="X133">
        <f t="shared" si="22"/>
        <v>265625</v>
      </c>
      <c r="Y133">
        <f t="shared" si="23"/>
        <v>70</v>
      </c>
      <c r="Z133">
        <f t="shared" si="24"/>
        <v>1312.5</v>
      </c>
    </row>
    <row r="134" spans="1:26" x14ac:dyDescent="0.2">
      <c r="B134" t="s">
        <v>129</v>
      </c>
      <c r="I134">
        <v>5</v>
      </c>
      <c r="J134">
        <v>310</v>
      </c>
      <c r="K134">
        <f t="shared" si="8"/>
        <v>3263</v>
      </c>
      <c r="L134">
        <v>2400</v>
      </c>
      <c r="Q134">
        <v>56</v>
      </c>
      <c r="S134">
        <v>400</v>
      </c>
      <c r="T134">
        <v>56.5</v>
      </c>
      <c r="U134">
        <v>0.11700000000000001</v>
      </c>
      <c r="V134">
        <f t="shared" si="14"/>
        <v>64.782900000000012</v>
      </c>
      <c r="W134">
        <f t="shared" si="21"/>
        <v>88</v>
      </c>
      <c r="X134">
        <f t="shared" si="22"/>
        <v>275000</v>
      </c>
      <c r="Y134">
        <f t="shared" si="23"/>
        <v>74</v>
      </c>
      <c r="Z134">
        <f t="shared" si="24"/>
        <v>1387.5</v>
      </c>
    </row>
    <row r="135" spans="1:26" x14ac:dyDescent="0.2">
      <c r="B135" t="s">
        <v>130</v>
      </c>
      <c r="I135">
        <v>5</v>
      </c>
      <c r="J135">
        <v>310</v>
      </c>
      <c r="K135">
        <f t="shared" si="8"/>
        <v>3263</v>
      </c>
      <c r="L135">
        <v>2400</v>
      </c>
      <c r="P135" t="s">
        <v>405</v>
      </c>
      <c r="Q135">
        <v>24</v>
      </c>
      <c r="S135">
        <v>640</v>
      </c>
      <c r="T135">
        <v>56.5</v>
      </c>
      <c r="U135">
        <v>0.11700000000000001</v>
      </c>
      <c r="V135">
        <f t="shared" si="14"/>
        <v>64.782900000000012</v>
      </c>
      <c r="W135">
        <f t="shared" si="21"/>
        <v>92</v>
      </c>
      <c r="X135">
        <f t="shared" si="22"/>
        <v>287500</v>
      </c>
      <c r="Y135">
        <f t="shared" si="23"/>
        <v>78</v>
      </c>
      <c r="Z135">
        <f t="shared" si="24"/>
        <v>1462.5</v>
      </c>
    </row>
    <row r="136" spans="1:26" x14ac:dyDescent="0.2">
      <c r="B136" t="s">
        <v>132</v>
      </c>
      <c r="I136">
        <v>5</v>
      </c>
      <c r="J136">
        <v>310</v>
      </c>
      <c r="K136">
        <f t="shared" si="8"/>
        <v>3263</v>
      </c>
      <c r="L136">
        <v>2400</v>
      </c>
      <c r="P136" t="s">
        <v>402</v>
      </c>
      <c r="Q136">
        <v>18</v>
      </c>
      <c r="S136">
        <v>720</v>
      </c>
      <c r="T136">
        <v>56.5</v>
      </c>
      <c r="U136">
        <v>0.11700000000000001</v>
      </c>
      <c r="V136">
        <f t="shared" si="14"/>
        <v>64.782900000000012</v>
      </c>
      <c r="W136">
        <f t="shared" si="21"/>
        <v>94</v>
      </c>
      <c r="X136">
        <f t="shared" si="22"/>
        <v>293750</v>
      </c>
      <c r="Y136">
        <f t="shared" si="23"/>
        <v>79</v>
      </c>
      <c r="Z136">
        <f t="shared" si="24"/>
        <v>1481.25</v>
      </c>
    </row>
    <row r="137" spans="1:26" x14ac:dyDescent="0.2">
      <c r="B137" t="s">
        <v>136</v>
      </c>
      <c r="I137">
        <v>5</v>
      </c>
      <c r="J137">
        <v>310</v>
      </c>
      <c r="K137">
        <f t="shared" si="8"/>
        <v>3263</v>
      </c>
      <c r="L137">
        <v>2400</v>
      </c>
      <c r="P137" t="s">
        <v>405</v>
      </c>
      <c r="Q137">
        <v>38</v>
      </c>
      <c r="S137">
        <v>240</v>
      </c>
      <c r="T137">
        <v>56.5</v>
      </c>
      <c r="U137">
        <v>0.11700000000000001</v>
      </c>
      <c r="V137">
        <f t="shared" si="14"/>
        <v>64.782900000000012</v>
      </c>
      <c r="W137">
        <f t="shared" si="21"/>
        <v>83</v>
      </c>
      <c r="X137">
        <f t="shared" si="22"/>
        <v>259375</v>
      </c>
      <c r="Y137">
        <f t="shared" si="23"/>
        <v>68</v>
      </c>
      <c r="Z137">
        <f t="shared" si="24"/>
        <v>1275</v>
      </c>
    </row>
    <row r="138" spans="1:26" x14ac:dyDescent="0.2">
      <c r="A138" t="s">
        <v>149</v>
      </c>
      <c r="B138" t="s">
        <v>128</v>
      </c>
      <c r="I138">
        <v>5</v>
      </c>
      <c r="J138">
        <v>310</v>
      </c>
      <c r="K138">
        <f t="shared" si="8"/>
        <v>0</v>
      </c>
      <c r="L138">
        <v>0</v>
      </c>
      <c r="Q138">
        <v>80</v>
      </c>
      <c r="S138">
        <v>240</v>
      </c>
      <c r="T138">
        <v>56.5</v>
      </c>
      <c r="U138">
        <v>0</v>
      </c>
      <c r="V138">
        <f t="shared" si="14"/>
        <v>0</v>
      </c>
      <c r="W138">
        <f t="shared" si="21"/>
        <v>27</v>
      </c>
      <c r="X138">
        <f t="shared" si="22"/>
        <v>84375</v>
      </c>
      <c r="Y138">
        <f t="shared" si="23"/>
        <v>13</v>
      </c>
      <c r="Z138">
        <f t="shared" si="24"/>
        <v>243.75</v>
      </c>
    </row>
    <row r="139" spans="1:26" x14ac:dyDescent="0.2">
      <c r="B139" t="s">
        <v>129</v>
      </c>
      <c r="I139">
        <v>5</v>
      </c>
      <c r="J139">
        <v>310</v>
      </c>
      <c r="K139">
        <f t="shared" si="8"/>
        <v>0</v>
      </c>
      <c r="L139">
        <v>0</v>
      </c>
      <c r="Q139">
        <v>56</v>
      </c>
      <c r="S139">
        <v>400</v>
      </c>
      <c r="T139">
        <v>56.5</v>
      </c>
      <c r="U139">
        <v>0</v>
      </c>
      <c r="V139">
        <f t="shared" si="14"/>
        <v>0</v>
      </c>
      <c r="W139">
        <f t="shared" si="21"/>
        <v>31</v>
      </c>
      <c r="X139">
        <f t="shared" si="22"/>
        <v>96875</v>
      </c>
      <c r="Y139">
        <f t="shared" si="23"/>
        <v>16</v>
      </c>
      <c r="Z139">
        <f t="shared" si="24"/>
        <v>300</v>
      </c>
    </row>
    <row r="140" spans="1:26" x14ac:dyDescent="0.2">
      <c r="B140" t="s">
        <v>130</v>
      </c>
      <c r="I140">
        <v>5</v>
      </c>
      <c r="J140">
        <v>310</v>
      </c>
      <c r="K140">
        <f t="shared" si="8"/>
        <v>0</v>
      </c>
      <c r="L140">
        <v>0</v>
      </c>
      <c r="Q140">
        <v>24</v>
      </c>
      <c r="S140">
        <v>640</v>
      </c>
      <c r="T140">
        <v>56.5</v>
      </c>
      <c r="U140">
        <v>0</v>
      </c>
      <c r="V140">
        <f t="shared" si="14"/>
        <v>0</v>
      </c>
      <c r="W140">
        <f t="shared" si="21"/>
        <v>35</v>
      </c>
      <c r="X140">
        <f t="shared" si="22"/>
        <v>109375</v>
      </c>
      <c r="Y140">
        <f t="shared" si="23"/>
        <v>20</v>
      </c>
      <c r="Z140">
        <f t="shared" si="24"/>
        <v>375</v>
      </c>
    </row>
    <row r="141" spans="1:26" x14ac:dyDescent="0.2">
      <c r="B141" t="s">
        <v>132</v>
      </c>
      <c r="I141">
        <v>5</v>
      </c>
      <c r="J141">
        <v>310</v>
      </c>
      <c r="K141">
        <f t="shared" si="8"/>
        <v>0</v>
      </c>
      <c r="L141">
        <v>0</v>
      </c>
      <c r="Q141">
        <v>18</v>
      </c>
      <c r="S141">
        <v>720</v>
      </c>
      <c r="T141">
        <v>56.5</v>
      </c>
      <c r="U141">
        <v>0</v>
      </c>
      <c r="V141">
        <f t="shared" si="14"/>
        <v>0</v>
      </c>
      <c r="W141">
        <f t="shared" si="21"/>
        <v>36</v>
      </c>
      <c r="X141">
        <f t="shared" si="22"/>
        <v>112500</v>
      </c>
      <c r="Y141">
        <f t="shared" si="23"/>
        <v>22</v>
      </c>
      <c r="Z141">
        <f t="shared" si="24"/>
        <v>412.5</v>
      </c>
    </row>
    <row r="142" spans="1:26" x14ac:dyDescent="0.2">
      <c r="B142" t="s">
        <v>136</v>
      </c>
      <c r="I142">
        <v>5</v>
      </c>
      <c r="J142">
        <v>310</v>
      </c>
      <c r="K142">
        <f t="shared" si="8"/>
        <v>0</v>
      </c>
      <c r="L142">
        <v>0</v>
      </c>
      <c r="Q142">
        <v>38</v>
      </c>
      <c r="S142">
        <v>240</v>
      </c>
      <c r="T142">
        <v>56.5</v>
      </c>
      <c r="U142">
        <v>0</v>
      </c>
      <c r="V142">
        <f t="shared" si="14"/>
        <v>0</v>
      </c>
      <c r="W142">
        <f t="shared" si="21"/>
        <v>26</v>
      </c>
      <c r="X142">
        <f t="shared" si="22"/>
        <v>81250</v>
      </c>
      <c r="Y142">
        <f t="shared" si="23"/>
        <v>11</v>
      </c>
      <c r="Z142">
        <f t="shared" si="24"/>
        <v>206.25</v>
      </c>
    </row>
    <row r="143" spans="1:26" x14ac:dyDescent="0.2">
      <c r="A143" t="s">
        <v>411</v>
      </c>
      <c r="D143" t="s">
        <v>414</v>
      </c>
      <c r="I143">
        <v>8</v>
      </c>
      <c r="J143">
        <v>200</v>
      </c>
      <c r="K143">
        <f t="shared" si="8"/>
        <v>1482</v>
      </c>
      <c r="L143">
        <v>1090</v>
      </c>
      <c r="Q143">
        <v>48</v>
      </c>
      <c r="S143">
        <v>400</v>
      </c>
      <c r="T143">
        <v>48</v>
      </c>
      <c r="U143">
        <v>0.16</v>
      </c>
      <c r="V143">
        <f t="shared" si="14"/>
        <v>75.263999999999996</v>
      </c>
      <c r="W143">
        <f t="shared" si="21"/>
        <v>66</v>
      </c>
      <c r="X143">
        <f t="shared" si="22"/>
        <v>206250</v>
      </c>
      <c r="Y143">
        <f t="shared" si="23"/>
        <v>52</v>
      </c>
      <c r="Z143">
        <f t="shared" si="24"/>
        <v>975</v>
      </c>
    </row>
    <row r="144" spans="1:26" x14ac:dyDescent="0.2">
      <c r="B144" t="s">
        <v>128</v>
      </c>
      <c r="I144">
        <v>8</v>
      </c>
      <c r="J144">
        <v>200</v>
      </c>
      <c r="K144">
        <f t="shared" si="8"/>
        <v>1482</v>
      </c>
      <c r="L144">
        <v>1090</v>
      </c>
      <c r="Q144">
        <v>201</v>
      </c>
      <c r="S144">
        <v>160</v>
      </c>
      <c r="T144">
        <v>48</v>
      </c>
      <c r="U144">
        <v>0.16</v>
      </c>
      <c r="V144">
        <f t="shared" si="14"/>
        <v>75.263999999999996</v>
      </c>
      <c r="W144">
        <f t="shared" si="21"/>
        <v>62</v>
      </c>
      <c r="X144">
        <f t="shared" si="22"/>
        <v>193750</v>
      </c>
      <c r="Y144">
        <f t="shared" si="23"/>
        <v>48</v>
      </c>
      <c r="Z144">
        <f t="shared" si="24"/>
        <v>900</v>
      </c>
    </row>
    <row r="145" spans="1:32" x14ac:dyDescent="0.2">
      <c r="B145" t="s">
        <v>129</v>
      </c>
      <c r="I145">
        <v>8</v>
      </c>
      <c r="J145">
        <v>200</v>
      </c>
      <c r="K145">
        <f t="shared" si="8"/>
        <v>1482</v>
      </c>
      <c r="L145">
        <v>1090</v>
      </c>
      <c r="Q145">
        <v>60</v>
      </c>
      <c r="S145">
        <v>400</v>
      </c>
      <c r="T145">
        <v>48</v>
      </c>
      <c r="U145">
        <v>0.16</v>
      </c>
      <c r="V145">
        <f t="shared" si="14"/>
        <v>75.263999999999996</v>
      </c>
      <c r="W145">
        <f t="shared" si="21"/>
        <v>66</v>
      </c>
      <c r="X145">
        <f t="shared" si="22"/>
        <v>206250</v>
      </c>
      <c r="Y145">
        <f t="shared" si="23"/>
        <v>52</v>
      </c>
      <c r="Z145">
        <f t="shared" si="24"/>
        <v>975</v>
      </c>
    </row>
    <row r="146" spans="1:32" x14ac:dyDescent="0.2">
      <c r="A146" t="s">
        <v>149</v>
      </c>
      <c r="B146" t="s">
        <v>128</v>
      </c>
      <c r="I146">
        <v>8</v>
      </c>
      <c r="J146">
        <v>200</v>
      </c>
      <c r="K146">
        <f t="shared" si="8"/>
        <v>0</v>
      </c>
      <c r="L146">
        <v>0</v>
      </c>
      <c r="Q146">
        <v>201</v>
      </c>
      <c r="S146">
        <v>160</v>
      </c>
      <c r="T146">
        <v>48</v>
      </c>
      <c r="U146">
        <v>0</v>
      </c>
      <c r="V146">
        <f t="shared" si="14"/>
        <v>0</v>
      </c>
      <c r="W146">
        <f t="shared" si="21"/>
        <v>23</v>
      </c>
      <c r="X146">
        <f t="shared" si="22"/>
        <v>71875</v>
      </c>
      <c r="Y146">
        <f t="shared" si="23"/>
        <v>9</v>
      </c>
      <c r="Z146">
        <f t="shared" si="24"/>
        <v>168.75</v>
      </c>
    </row>
    <row r="147" spans="1:32" x14ac:dyDescent="0.2">
      <c r="B147" t="s">
        <v>129</v>
      </c>
      <c r="I147">
        <v>8</v>
      </c>
      <c r="J147">
        <v>200</v>
      </c>
      <c r="K147">
        <f t="shared" si="8"/>
        <v>0</v>
      </c>
      <c r="L147">
        <v>0</v>
      </c>
      <c r="Q147">
        <v>60</v>
      </c>
      <c r="S147">
        <v>400</v>
      </c>
      <c r="T147">
        <v>48</v>
      </c>
      <c r="U147">
        <v>0</v>
      </c>
      <c r="V147">
        <f t="shared" si="14"/>
        <v>0</v>
      </c>
      <c r="W147">
        <f t="shared" si="21"/>
        <v>27</v>
      </c>
      <c r="X147">
        <f t="shared" si="22"/>
        <v>84375</v>
      </c>
      <c r="Y147">
        <f t="shared" si="23"/>
        <v>13</v>
      </c>
      <c r="Z147">
        <f t="shared" si="24"/>
        <v>243.75</v>
      </c>
    </row>
    <row r="148" spans="1:32" x14ac:dyDescent="0.2">
      <c r="A148" t="s">
        <v>410</v>
      </c>
      <c r="D148" t="s">
        <v>416</v>
      </c>
      <c r="I148">
        <v>8</v>
      </c>
      <c r="J148">
        <v>200</v>
      </c>
      <c r="K148">
        <f t="shared" si="8"/>
        <v>1482</v>
      </c>
      <c r="L148">
        <v>1090</v>
      </c>
      <c r="Q148">
        <v>150</v>
      </c>
      <c r="S148">
        <v>160</v>
      </c>
      <c r="T148">
        <v>48</v>
      </c>
      <c r="U148">
        <v>0.16</v>
      </c>
      <c r="V148">
        <f t="shared" si="14"/>
        <v>75.263999999999996</v>
      </c>
      <c r="W148">
        <f t="shared" si="21"/>
        <v>61</v>
      </c>
      <c r="X148">
        <f t="shared" si="22"/>
        <v>190625</v>
      </c>
      <c r="Y148">
        <f t="shared" si="23"/>
        <v>47</v>
      </c>
      <c r="Z148">
        <f t="shared" si="24"/>
        <v>881.25</v>
      </c>
    </row>
    <row r="149" spans="1:32" x14ac:dyDescent="0.2">
      <c r="B149" t="s">
        <v>128</v>
      </c>
      <c r="I149">
        <v>8</v>
      </c>
      <c r="J149">
        <v>200</v>
      </c>
      <c r="K149">
        <f t="shared" si="8"/>
        <v>1482</v>
      </c>
      <c r="L149">
        <v>1090</v>
      </c>
      <c r="Q149">
        <v>201</v>
      </c>
      <c r="S149">
        <v>160</v>
      </c>
      <c r="T149">
        <v>48</v>
      </c>
      <c r="U149">
        <v>0.16</v>
      </c>
      <c r="V149">
        <f t="shared" si="14"/>
        <v>75.263999999999996</v>
      </c>
      <c r="W149">
        <f t="shared" si="21"/>
        <v>62</v>
      </c>
      <c r="X149">
        <f t="shared" si="22"/>
        <v>193750</v>
      </c>
      <c r="Y149">
        <f t="shared" si="23"/>
        <v>48</v>
      </c>
      <c r="Z149">
        <f t="shared" si="24"/>
        <v>900</v>
      </c>
    </row>
    <row r="150" spans="1:32" x14ac:dyDescent="0.2">
      <c r="A150" t="s">
        <v>149</v>
      </c>
      <c r="B150" t="s">
        <v>128</v>
      </c>
      <c r="I150">
        <v>8</v>
      </c>
      <c r="J150">
        <v>200</v>
      </c>
      <c r="K150">
        <f t="shared" si="8"/>
        <v>0</v>
      </c>
      <c r="L150">
        <v>0</v>
      </c>
      <c r="Q150">
        <v>201</v>
      </c>
      <c r="S150">
        <v>160</v>
      </c>
      <c r="T150">
        <v>48</v>
      </c>
      <c r="U150">
        <v>0</v>
      </c>
      <c r="V150">
        <f t="shared" si="14"/>
        <v>0</v>
      </c>
      <c r="W150">
        <f t="shared" si="21"/>
        <v>23</v>
      </c>
      <c r="X150">
        <f t="shared" si="22"/>
        <v>71875</v>
      </c>
      <c r="Y150">
        <f t="shared" si="23"/>
        <v>9</v>
      </c>
      <c r="Z150">
        <f t="shared" si="24"/>
        <v>168.75</v>
      </c>
    </row>
    <row r="151" spans="1:32" x14ac:dyDescent="0.2">
      <c r="A151" t="s">
        <v>412</v>
      </c>
      <c r="B151" t="s">
        <v>415</v>
      </c>
      <c r="D151" t="s">
        <v>417</v>
      </c>
      <c r="I151">
        <v>6</v>
      </c>
      <c r="J151">
        <v>200</v>
      </c>
      <c r="K151">
        <f t="shared" si="8"/>
        <v>1822</v>
      </c>
      <c r="L151">
        <v>1340</v>
      </c>
      <c r="Q151">
        <v>150</v>
      </c>
      <c r="S151">
        <v>160</v>
      </c>
      <c r="T151">
        <v>48</v>
      </c>
      <c r="U151">
        <v>0.16</v>
      </c>
      <c r="V151">
        <f t="shared" si="14"/>
        <v>75.263999999999996</v>
      </c>
      <c r="W151">
        <f t="shared" si="21"/>
        <v>67</v>
      </c>
      <c r="X151">
        <f t="shared" si="22"/>
        <v>209375</v>
      </c>
      <c r="Y151">
        <f t="shared" si="23"/>
        <v>53</v>
      </c>
      <c r="Z151">
        <f t="shared" si="24"/>
        <v>993.75</v>
      </c>
    </row>
    <row r="152" spans="1:32" x14ac:dyDescent="0.2">
      <c r="B152" t="s">
        <v>128</v>
      </c>
      <c r="I152">
        <v>6</v>
      </c>
      <c r="J152">
        <v>200</v>
      </c>
      <c r="K152">
        <f t="shared" si="8"/>
        <v>1822</v>
      </c>
      <c r="L152">
        <v>1340</v>
      </c>
      <c r="Q152">
        <v>201</v>
      </c>
      <c r="S152">
        <v>160</v>
      </c>
      <c r="T152">
        <v>48</v>
      </c>
      <c r="U152">
        <v>0.16</v>
      </c>
      <c r="V152">
        <f t="shared" si="14"/>
        <v>75.263999999999996</v>
      </c>
      <c r="W152">
        <f t="shared" si="21"/>
        <v>68</v>
      </c>
      <c r="X152">
        <f t="shared" si="22"/>
        <v>212500</v>
      </c>
      <c r="Y152">
        <f t="shared" si="23"/>
        <v>54</v>
      </c>
      <c r="Z152">
        <f t="shared" si="24"/>
        <v>1012.5</v>
      </c>
    </row>
    <row r="153" spans="1:32" x14ac:dyDescent="0.2">
      <c r="A153" t="s">
        <v>149</v>
      </c>
      <c r="B153" t="s">
        <v>128</v>
      </c>
      <c r="I153">
        <v>6</v>
      </c>
      <c r="J153">
        <v>200</v>
      </c>
      <c r="K153">
        <f t="shared" si="8"/>
        <v>0</v>
      </c>
      <c r="L153">
        <v>0</v>
      </c>
      <c r="Q153">
        <v>201</v>
      </c>
      <c r="S153">
        <v>160</v>
      </c>
      <c r="T153">
        <v>48</v>
      </c>
      <c r="U153">
        <v>0</v>
      </c>
      <c r="V153">
        <f t="shared" si="14"/>
        <v>0</v>
      </c>
      <c r="W153">
        <f t="shared" si="21"/>
        <v>25</v>
      </c>
      <c r="X153">
        <f t="shared" si="22"/>
        <v>78125</v>
      </c>
      <c r="Y153">
        <f t="shared" si="23"/>
        <v>11</v>
      </c>
      <c r="Z153">
        <f t="shared" si="24"/>
        <v>206.25</v>
      </c>
    </row>
    <row r="154" spans="1:32" x14ac:dyDescent="0.2">
      <c r="A154" t="s">
        <v>413</v>
      </c>
      <c r="D154" t="s">
        <v>418</v>
      </c>
      <c r="I154">
        <v>6</v>
      </c>
      <c r="J154">
        <v>160</v>
      </c>
      <c r="K154">
        <f t="shared" si="8"/>
        <v>1665</v>
      </c>
      <c r="L154">
        <v>1224.5</v>
      </c>
      <c r="Q154">
        <v>216</v>
      </c>
      <c r="S154">
        <v>120</v>
      </c>
      <c r="T154">
        <v>48</v>
      </c>
      <c r="U154">
        <v>0.2</v>
      </c>
      <c r="V154">
        <f t="shared" si="14"/>
        <v>94.080000000000027</v>
      </c>
      <c r="W154">
        <f t="shared" si="21"/>
        <v>65</v>
      </c>
      <c r="X154">
        <f t="shared" si="22"/>
        <v>203125</v>
      </c>
      <c r="Y154">
        <f t="shared" si="23"/>
        <v>50</v>
      </c>
      <c r="Z154">
        <f t="shared" si="24"/>
        <v>937.5</v>
      </c>
    </row>
    <row r="155" spans="1:32" x14ac:dyDescent="0.2">
      <c r="B155" t="s">
        <v>128</v>
      </c>
      <c r="I155">
        <v>6</v>
      </c>
      <c r="J155">
        <v>160</v>
      </c>
      <c r="K155">
        <f t="shared" si="8"/>
        <v>1665</v>
      </c>
      <c r="L155">
        <v>1224.5</v>
      </c>
      <c r="Q155">
        <v>281</v>
      </c>
      <c r="S155">
        <v>120</v>
      </c>
      <c r="T155">
        <v>48</v>
      </c>
      <c r="U155">
        <v>0.2</v>
      </c>
      <c r="V155">
        <f t="shared" si="14"/>
        <v>94.080000000000027</v>
      </c>
      <c r="W155">
        <f t="shared" si="21"/>
        <v>66</v>
      </c>
      <c r="X155">
        <f t="shared" si="22"/>
        <v>206250</v>
      </c>
      <c r="Y155">
        <f t="shared" si="23"/>
        <v>52</v>
      </c>
      <c r="Z155">
        <f t="shared" si="24"/>
        <v>975</v>
      </c>
    </row>
    <row r="156" spans="1:32" x14ac:dyDescent="0.2">
      <c r="A156" t="s">
        <v>149</v>
      </c>
      <c r="B156" t="s">
        <v>128</v>
      </c>
      <c r="I156">
        <v>6</v>
      </c>
      <c r="J156">
        <v>160</v>
      </c>
      <c r="K156">
        <f t="shared" si="8"/>
        <v>0</v>
      </c>
      <c r="L156">
        <v>0</v>
      </c>
      <c r="Q156">
        <v>281</v>
      </c>
      <c r="S156">
        <v>120</v>
      </c>
      <c r="T156">
        <v>48</v>
      </c>
      <c r="U156">
        <v>0.2</v>
      </c>
      <c r="V156">
        <f t="shared" si="14"/>
        <v>94.080000000000027</v>
      </c>
      <c r="W156">
        <f t="shared" si="21"/>
        <v>25</v>
      </c>
      <c r="X156">
        <f t="shared" si="22"/>
        <v>78125</v>
      </c>
      <c r="Y156">
        <f t="shared" si="23"/>
        <v>11</v>
      </c>
      <c r="Z156">
        <f t="shared" si="24"/>
        <v>206.25</v>
      </c>
    </row>
    <row r="157" spans="1:32" x14ac:dyDescent="0.2">
      <c r="A157" t="s">
        <v>419</v>
      </c>
      <c r="I157">
        <v>5</v>
      </c>
      <c r="J157">
        <v>350</v>
      </c>
      <c r="K157">
        <f t="shared" ref="K157:K196" si="25">ROUND(L157/0.73549875,0)</f>
        <v>3314</v>
      </c>
      <c r="L157">
        <v>2437.5</v>
      </c>
      <c r="M157" t="s">
        <v>88</v>
      </c>
      <c r="Q157">
        <v>36</v>
      </c>
      <c r="S157">
        <v>400</v>
      </c>
      <c r="T157">
        <v>54</v>
      </c>
      <c r="U157">
        <v>0.127</v>
      </c>
      <c r="V157">
        <f t="shared" ref="V157:V196" si="26">T157*U157*9.8</f>
        <v>67.208400000000012</v>
      </c>
      <c r="W157">
        <f t="shared" ref="W157:W196" si="27">MAX(1, INT(T157/10+SQRT(J157)/20+SQRT(K157)+U157+SQRT(Q157)/2+SQRT(S157)-SQRT(185)+20-I157))</f>
        <v>88</v>
      </c>
      <c r="X157">
        <f t="shared" ref="X157:X196" si="28">W157*50000/16</f>
        <v>275000</v>
      </c>
      <c r="Y157">
        <f t="shared" ref="Y157:Y196" si="29">MAX(1, ROUND((SQRT(J157)/100+SQRT(K157)+U157+(40/I157-2)+SQRT(Q157)/2+SQRT(S157)-SQRT(185)), 0))</f>
        <v>73</v>
      </c>
      <c r="Z157">
        <f t="shared" ref="Z157:Z196" si="30">Y157*300/16</f>
        <v>1368.75</v>
      </c>
      <c r="AE157" t="s">
        <v>424</v>
      </c>
      <c r="AF157" t="s">
        <v>425</v>
      </c>
    </row>
    <row r="158" spans="1:32" x14ac:dyDescent="0.2">
      <c r="B158" t="s">
        <v>128</v>
      </c>
      <c r="I158">
        <v>5</v>
      </c>
      <c r="J158">
        <v>350</v>
      </c>
      <c r="K158">
        <f t="shared" si="25"/>
        <v>3314</v>
      </c>
      <c r="L158">
        <v>2437.5</v>
      </c>
      <c r="M158" t="s">
        <v>88</v>
      </c>
      <c r="Q158">
        <v>90</v>
      </c>
      <c r="S158">
        <v>240</v>
      </c>
      <c r="T158">
        <v>54</v>
      </c>
      <c r="U158">
        <v>0.127</v>
      </c>
      <c r="V158">
        <f t="shared" si="26"/>
        <v>67.208400000000012</v>
      </c>
      <c r="W158">
        <f t="shared" si="27"/>
        <v>85</v>
      </c>
      <c r="X158">
        <f t="shared" si="28"/>
        <v>265625</v>
      </c>
      <c r="Y158">
        <f t="shared" si="29"/>
        <v>71</v>
      </c>
      <c r="Z158">
        <f t="shared" si="30"/>
        <v>1331.25</v>
      </c>
      <c r="AE158" t="s">
        <v>424</v>
      </c>
      <c r="AF158" t="s">
        <v>425</v>
      </c>
    </row>
    <row r="159" spans="1:32" x14ac:dyDescent="0.2">
      <c r="B159" t="s">
        <v>129</v>
      </c>
      <c r="I159">
        <v>5</v>
      </c>
      <c r="J159">
        <v>350</v>
      </c>
      <c r="K159">
        <f t="shared" si="25"/>
        <v>3314</v>
      </c>
      <c r="L159">
        <v>2437.5</v>
      </c>
      <c r="M159" t="s">
        <v>88</v>
      </c>
      <c r="Q159">
        <v>60</v>
      </c>
      <c r="S159">
        <v>400</v>
      </c>
      <c r="T159">
        <v>54</v>
      </c>
      <c r="U159">
        <v>0.127</v>
      </c>
      <c r="V159">
        <f t="shared" si="26"/>
        <v>67.208400000000012</v>
      </c>
      <c r="W159">
        <f t="shared" si="27"/>
        <v>89</v>
      </c>
      <c r="X159">
        <f t="shared" si="28"/>
        <v>278125</v>
      </c>
      <c r="Y159">
        <f t="shared" si="29"/>
        <v>74</v>
      </c>
      <c r="Z159">
        <f t="shared" si="30"/>
        <v>1387.5</v>
      </c>
      <c r="AE159" t="s">
        <v>424</v>
      </c>
      <c r="AF159" t="s">
        <v>425</v>
      </c>
    </row>
    <row r="160" spans="1:32" x14ac:dyDescent="0.2">
      <c r="B160" t="s">
        <v>130</v>
      </c>
      <c r="I160">
        <v>5</v>
      </c>
      <c r="J160">
        <v>350</v>
      </c>
      <c r="K160">
        <f t="shared" si="25"/>
        <v>3314</v>
      </c>
      <c r="L160">
        <v>2437.5</v>
      </c>
      <c r="M160" t="s">
        <v>88</v>
      </c>
      <c r="Q160">
        <v>36</v>
      </c>
      <c r="S160">
        <v>640</v>
      </c>
      <c r="T160">
        <v>54</v>
      </c>
      <c r="U160">
        <v>0.127</v>
      </c>
      <c r="V160">
        <f t="shared" si="26"/>
        <v>67.208400000000012</v>
      </c>
      <c r="W160">
        <f t="shared" si="27"/>
        <v>93</v>
      </c>
      <c r="X160">
        <f t="shared" si="28"/>
        <v>290625</v>
      </c>
      <c r="Y160">
        <f t="shared" si="29"/>
        <v>79</v>
      </c>
      <c r="Z160">
        <f t="shared" si="30"/>
        <v>1481.25</v>
      </c>
      <c r="AE160" t="s">
        <v>424</v>
      </c>
      <c r="AF160" t="s">
        <v>425</v>
      </c>
    </row>
    <row r="161" spans="1:32" x14ac:dyDescent="0.2">
      <c r="B161" t="s">
        <v>132</v>
      </c>
      <c r="I161">
        <v>5</v>
      </c>
      <c r="J161">
        <v>350</v>
      </c>
      <c r="K161">
        <f t="shared" si="25"/>
        <v>3314</v>
      </c>
      <c r="L161">
        <v>2437.5</v>
      </c>
      <c r="M161" t="s">
        <v>88</v>
      </c>
      <c r="Q161">
        <v>24</v>
      </c>
      <c r="S161">
        <v>720</v>
      </c>
      <c r="T161">
        <v>54</v>
      </c>
      <c r="U161">
        <v>0.127</v>
      </c>
      <c r="V161">
        <f t="shared" si="26"/>
        <v>67.208400000000012</v>
      </c>
      <c r="W161">
        <f t="shared" si="27"/>
        <v>94</v>
      </c>
      <c r="X161">
        <f t="shared" si="28"/>
        <v>293750</v>
      </c>
      <c r="Y161">
        <f t="shared" si="29"/>
        <v>80</v>
      </c>
      <c r="Z161">
        <f t="shared" si="30"/>
        <v>1500</v>
      </c>
      <c r="AE161" t="s">
        <v>424</v>
      </c>
      <c r="AF161" t="s">
        <v>425</v>
      </c>
    </row>
    <row r="162" spans="1:32" x14ac:dyDescent="0.2">
      <c r="B162" t="s">
        <v>136</v>
      </c>
      <c r="I162">
        <v>5</v>
      </c>
      <c r="J162">
        <v>350</v>
      </c>
      <c r="K162">
        <f t="shared" si="25"/>
        <v>3314</v>
      </c>
      <c r="L162">
        <v>2437.5</v>
      </c>
      <c r="M162" t="s">
        <v>88</v>
      </c>
      <c r="Q162">
        <v>63</v>
      </c>
      <c r="S162">
        <v>240</v>
      </c>
      <c r="T162">
        <v>54</v>
      </c>
      <c r="U162">
        <v>0.127</v>
      </c>
      <c r="V162">
        <f t="shared" si="26"/>
        <v>67.208400000000012</v>
      </c>
      <c r="W162">
        <f t="shared" si="27"/>
        <v>84</v>
      </c>
      <c r="X162">
        <f t="shared" si="28"/>
        <v>262500</v>
      </c>
      <c r="Y162">
        <f t="shared" si="29"/>
        <v>70</v>
      </c>
      <c r="Z162">
        <f t="shared" si="30"/>
        <v>1312.5</v>
      </c>
      <c r="AE162" t="s">
        <v>424</v>
      </c>
      <c r="AF162" t="s">
        <v>425</v>
      </c>
    </row>
    <row r="163" spans="1:32" x14ac:dyDescent="0.2">
      <c r="A163" t="s">
        <v>149</v>
      </c>
      <c r="B163" t="s">
        <v>128</v>
      </c>
      <c r="I163">
        <v>5</v>
      </c>
      <c r="J163">
        <v>350</v>
      </c>
      <c r="K163">
        <f t="shared" si="25"/>
        <v>0</v>
      </c>
      <c r="L163">
        <v>0</v>
      </c>
      <c r="M163" t="s">
        <v>88</v>
      </c>
      <c r="Q163">
        <v>90</v>
      </c>
      <c r="S163">
        <v>240</v>
      </c>
      <c r="T163">
        <v>54</v>
      </c>
      <c r="U163">
        <v>0</v>
      </c>
      <c r="V163">
        <f t="shared" si="26"/>
        <v>0</v>
      </c>
      <c r="W163">
        <f t="shared" si="27"/>
        <v>27</v>
      </c>
      <c r="X163">
        <f t="shared" si="28"/>
        <v>84375</v>
      </c>
      <c r="Y163">
        <f t="shared" si="29"/>
        <v>13</v>
      </c>
      <c r="Z163">
        <f t="shared" si="30"/>
        <v>243.75</v>
      </c>
      <c r="AE163" t="s">
        <v>424</v>
      </c>
      <c r="AF163" t="s">
        <v>425</v>
      </c>
    </row>
    <row r="164" spans="1:32" x14ac:dyDescent="0.2">
      <c r="B164" t="s">
        <v>129</v>
      </c>
      <c r="I164">
        <v>5</v>
      </c>
      <c r="J164">
        <v>350</v>
      </c>
      <c r="K164">
        <f t="shared" si="25"/>
        <v>0</v>
      </c>
      <c r="L164">
        <v>0</v>
      </c>
      <c r="M164" t="s">
        <v>88</v>
      </c>
      <c r="Q164">
        <v>60</v>
      </c>
      <c r="S164">
        <v>400</v>
      </c>
      <c r="T164">
        <v>54</v>
      </c>
      <c r="U164">
        <v>0</v>
      </c>
      <c r="V164">
        <f t="shared" si="26"/>
        <v>0</v>
      </c>
      <c r="W164">
        <f t="shared" si="27"/>
        <v>31</v>
      </c>
      <c r="X164">
        <f t="shared" si="28"/>
        <v>96875</v>
      </c>
      <c r="Y164">
        <f t="shared" si="29"/>
        <v>16</v>
      </c>
      <c r="Z164">
        <f t="shared" si="30"/>
        <v>300</v>
      </c>
      <c r="AE164" t="s">
        <v>424</v>
      </c>
      <c r="AF164" t="s">
        <v>425</v>
      </c>
    </row>
    <row r="165" spans="1:32" x14ac:dyDescent="0.2">
      <c r="B165" t="s">
        <v>130</v>
      </c>
      <c r="I165">
        <v>5</v>
      </c>
      <c r="J165">
        <v>350</v>
      </c>
      <c r="K165">
        <f t="shared" si="25"/>
        <v>0</v>
      </c>
      <c r="L165">
        <v>0</v>
      </c>
      <c r="M165" t="s">
        <v>88</v>
      </c>
      <c r="Q165">
        <v>36</v>
      </c>
      <c r="S165">
        <v>640</v>
      </c>
      <c r="T165">
        <v>54</v>
      </c>
      <c r="U165">
        <v>0</v>
      </c>
      <c r="V165">
        <f t="shared" si="26"/>
        <v>0</v>
      </c>
      <c r="W165">
        <f t="shared" si="27"/>
        <v>36</v>
      </c>
      <c r="X165">
        <f t="shared" si="28"/>
        <v>112500</v>
      </c>
      <c r="Y165">
        <f t="shared" si="29"/>
        <v>21</v>
      </c>
      <c r="Z165">
        <f t="shared" si="30"/>
        <v>393.75</v>
      </c>
      <c r="AE165" t="s">
        <v>424</v>
      </c>
      <c r="AF165" t="s">
        <v>425</v>
      </c>
    </row>
    <row r="166" spans="1:32" x14ac:dyDescent="0.2">
      <c r="B166" t="s">
        <v>132</v>
      </c>
      <c r="I166">
        <v>5</v>
      </c>
      <c r="J166">
        <v>350</v>
      </c>
      <c r="K166">
        <f t="shared" si="25"/>
        <v>0</v>
      </c>
      <c r="L166">
        <v>0</v>
      </c>
      <c r="M166" t="s">
        <v>88</v>
      </c>
      <c r="Q166">
        <v>24</v>
      </c>
      <c r="S166">
        <v>720</v>
      </c>
      <c r="T166">
        <v>54</v>
      </c>
      <c r="U166">
        <v>0</v>
      </c>
      <c r="V166">
        <f t="shared" si="26"/>
        <v>0</v>
      </c>
      <c r="W166">
        <f t="shared" si="27"/>
        <v>37</v>
      </c>
      <c r="X166">
        <f t="shared" si="28"/>
        <v>115625</v>
      </c>
      <c r="Y166">
        <f t="shared" si="29"/>
        <v>22</v>
      </c>
      <c r="Z166">
        <f t="shared" si="30"/>
        <v>412.5</v>
      </c>
      <c r="AE166" t="s">
        <v>424</v>
      </c>
      <c r="AF166" t="s">
        <v>425</v>
      </c>
    </row>
    <row r="167" spans="1:32" x14ac:dyDescent="0.2">
      <c r="B167" t="s">
        <v>136</v>
      </c>
      <c r="I167">
        <v>5</v>
      </c>
      <c r="J167">
        <v>350</v>
      </c>
      <c r="K167">
        <f t="shared" si="25"/>
        <v>0</v>
      </c>
      <c r="L167">
        <v>0</v>
      </c>
      <c r="M167" t="s">
        <v>88</v>
      </c>
      <c r="Q167">
        <v>63</v>
      </c>
      <c r="S167">
        <v>240</v>
      </c>
      <c r="T167">
        <v>54</v>
      </c>
      <c r="U167">
        <v>0</v>
      </c>
      <c r="V167">
        <f t="shared" si="26"/>
        <v>0</v>
      </c>
      <c r="W167">
        <f t="shared" si="27"/>
        <v>27</v>
      </c>
      <c r="X167">
        <f t="shared" si="28"/>
        <v>84375</v>
      </c>
      <c r="Y167">
        <f t="shared" si="29"/>
        <v>12</v>
      </c>
      <c r="Z167">
        <f t="shared" si="30"/>
        <v>225</v>
      </c>
      <c r="AE167" t="s">
        <v>424</v>
      </c>
      <c r="AF167" t="s">
        <v>425</v>
      </c>
    </row>
    <row r="168" spans="1:32" x14ac:dyDescent="0.2">
      <c r="A168" t="s">
        <v>421</v>
      </c>
      <c r="I168">
        <v>12</v>
      </c>
      <c r="J168">
        <v>310</v>
      </c>
      <c r="K168">
        <f t="shared" si="25"/>
        <v>2067</v>
      </c>
      <c r="L168">
        <v>1520</v>
      </c>
      <c r="Q168">
        <v>36</v>
      </c>
      <c r="S168">
        <v>400</v>
      </c>
      <c r="T168">
        <v>51</v>
      </c>
      <c r="U168">
        <v>8.3000000000000004E-2</v>
      </c>
      <c r="V168">
        <f t="shared" si="26"/>
        <v>41.48340000000001</v>
      </c>
      <c r="W168">
        <f t="shared" si="27"/>
        <v>68</v>
      </c>
      <c r="X168">
        <f t="shared" si="28"/>
        <v>212500</v>
      </c>
      <c r="Y168">
        <f t="shared" si="29"/>
        <v>56</v>
      </c>
      <c r="Z168">
        <f t="shared" si="30"/>
        <v>1050</v>
      </c>
      <c r="AE168" t="s">
        <v>424</v>
      </c>
      <c r="AF168" t="s">
        <v>425</v>
      </c>
    </row>
    <row r="169" spans="1:32" x14ac:dyDescent="0.2">
      <c r="B169" t="s">
        <v>128</v>
      </c>
      <c r="I169">
        <v>12</v>
      </c>
      <c r="J169">
        <v>310</v>
      </c>
      <c r="K169">
        <f t="shared" si="25"/>
        <v>2067</v>
      </c>
      <c r="L169">
        <v>1520</v>
      </c>
      <c r="Q169">
        <v>85</v>
      </c>
      <c r="S169">
        <v>240</v>
      </c>
      <c r="T169">
        <v>51</v>
      </c>
      <c r="U169">
        <v>8.3000000000000004E-2</v>
      </c>
      <c r="V169">
        <f t="shared" si="26"/>
        <v>41.48340000000001</v>
      </c>
      <c r="W169">
        <f t="shared" si="27"/>
        <v>66</v>
      </c>
      <c r="X169">
        <f t="shared" si="28"/>
        <v>206250</v>
      </c>
      <c r="Y169">
        <f t="shared" si="29"/>
        <v>54</v>
      </c>
      <c r="Z169">
        <f t="shared" si="30"/>
        <v>1012.5</v>
      </c>
      <c r="AE169" t="s">
        <v>424</v>
      </c>
      <c r="AF169" t="s">
        <v>425</v>
      </c>
    </row>
    <row r="170" spans="1:32" x14ac:dyDescent="0.2">
      <c r="B170" t="s">
        <v>129</v>
      </c>
      <c r="I170">
        <v>12</v>
      </c>
      <c r="J170">
        <v>310</v>
      </c>
      <c r="K170">
        <f t="shared" si="25"/>
        <v>2067</v>
      </c>
      <c r="L170">
        <v>1520</v>
      </c>
      <c r="Q170">
        <v>56</v>
      </c>
      <c r="S170">
        <v>400</v>
      </c>
      <c r="T170">
        <v>51</v>
      </c>
      <c r="U170">
        <v>8.3000000000000004E-2</v>
      </c>
      <c r="V170">
        <f t="shared" si="26"/>
        <v>41.48340000000001</v>
      </c>
      <c r="W170">
        <f t="shared" si="27"/>
        <v>69</v>
      </c>
      <c r="X170">
        <f t="shared" si="28"/>
        <v>215625</v>
      </c>
      <c r="Y170">
        <f t="shared" si="29"/>
        <v>57</v>
      </c>
      <c r="Z170">
        <f t="shared" si="30"/>
        <v>1068.75</v>
      </c>
      <c r="AE170" t="s">
        <v>424</v>
      </c>
      <c r="AF170" t="s">
        <v>425</v>
      </c>
    </row>
    <row r="171" spans="1:32" x14ac:dyDescent="0.2">
      <c r="B171" t="s">
        <v>130</v>
      </c>
      <c r="I171">
        <v>12</v>
      </c>
      <c r="J171">
        <v>310</v>
      </c>
      <c r="K171">
        <f t="shared" si="25"/>
        <v>2067</v>
      </c>
      <c r="L171">
        <v>1520</v>
      </c>
      <c r="Q171">
        <v>24</v>
      </c>
      <c r="S171">
        <v>640</v>
      </c>
      <c r="T171">
        <v>51</v>
      </c>
      <c r="U171">
        <v>8.3000000000000004E-2</v>
      </c>
      <c r="V171">
        <f t="shared" si="26"/>
        <v>41.48340000000001</v>
      </c>
      <c r="W171">
        <f t="shared" si="27"/>
        <v>73</v>
      </c>
      <c r="X171">
        <f t="shared" si="28"/>
        <v>228125</v>
      </c>
      <c r="Y171">
        <f t="shared" si="29"/>
        <v>61</v>
      </c>
      <c r="Z171">
        <f t="shared" si="30"/>
        <v>1143.75</v>
      </c>
      <c r="AE171" t="s">
        <v>424</v>
      </c>
      <c r="AF171" t="s">
        <v>425</v>
      </c>
    </row>
    <row r="172" spans="1:32" x14ac:dyDescent="0.2">
      <c r="B172" t="s">
        <v>132</v>
      </c>
      <c r="I172">
        <v>12</v>
      </c>
      <c r="J172">
        <v>310</v>
      </c>
      <c r="K172">
        <f t="shared" si="25"/>
        <v>2067</v>
      </c>
      <c r="L172">
        <v>1520</v>
      </c>
      <c r="Q172">
        <v>15</v>
      </c>
      <c r="S172">
        <v>720</v>
      </c>
      <c r="T172">
        <v>51</v>
      </c>
      <c r="U172">
        <v>8.3000000000000004E-2</v>
      </c>
      <c r="V172">
        <f t="shared" si="26"/>
        <v>41.48340000000001</v>
      </c>
      <c r="W172">
        <f t="shared" si="27"/>
        <v>74</v>
      </c>
      <c r="X172">
        <f t="shared" si="28"/>
        <v>231250</v>
      </c>
      <c r="Y172">
        <f t="shared" si="29"/>
        <v>62</v>
      </c>
      <c r="Z172">
        <f t="shared" si="30"/>
        <v>1162.5</v>
      </c>
      <c r="AE172" t="s">
        <v>424</v>
      </c>
      <c r="AF172" t="s">
        <v>425</v>
      </c>
    </row>
    <row r="173" spans="1:32" x14ac:dyDescent="0.2">
      <c r="B173" t="s">
        <v>136</v>
      </c>
      <c r="I173">
        <v>12</v>
      </c>
      <c r="J173">
        <v>310</v>
      </c>
      <c r="K173">
        <f t="shared" si="25"/>
        <v>2067</v>
      </c>
      <c r="L173">
        <v>1520</v>
      </c>
      <c r="Q173">
        <v>63</v>
      </c>
      <c r="S173">
        <v>240</v>
      </c>
      <c r="T173">
        <v>51</v>
      </c>
      <c r="U173">
        <v>8.3000000000000004E-2</v>
      </c>
      <c r="V173">
        <f t="shared" si="26"/>
        <v>41.48340000000001</v>
      </c>
      <c r="W173">
        <f t="shared" si="27"/>
        <v>65</v>
      </c>
      <c r="X173">
        <f t="shared" si="28"/>
        <v>203125</v>
      </c>
      <c r="Y173">
        <f t="shared" si="29"/>
        <v>53</v>
      </c>
      <c r="Z173">
        <f t="shared" si="30"/>
        <v>993.75</v>
      </c>
      <c r="AE173" t="s">
        <v>424</v>
      </c>
      <c r="AF173" t="s">
        <v>425</v>
      </c>
    </row>
    <row r="174" spans="1:32" x14ac:dyDescent="0.2">
      <c r="A174" t="s">
        <v>149</v>
      </c>
      <c r="B174" t="s">
        <v>128</v>
      </c>
      <c r="I174">
        <v>12</v>
      </c>
      <c r="J174">
        <v>310</v>
      </c>
      <c r="K174">
        <f t="shared" si="25"/>
        <v>0</v>
      </c>
      <c r="L174">
        <v>0</v>
      </c>
      <c r="Q174">
        <v>85</v>
      </c>
      <c r="S174">
        <v>240</v>
      </c>
      <c r="T174">
        <v>51</v>
      </c>
      <c r="U174">
        <v>0</v>
      </c>
      <c r="V174">
        <f t="shared" si="26"/>
        <v>0</v>
      </c>
      <c r="W174">
        <f t="shared" si="27"/>
        <v>20</v>
      </c>
      <c r="X174">
        <f t="shared" si="28"/>
        <v>62500</v>
      </c>
      <c r="Y174">
        <f t="shared" si="29"/>
        <v>8</v>
      </c>
      <c r="Z174">
        <f t="shared" si="30"/>
        <v>150</v>
      </c>
      <c r="AE174" t="s">
        <v>424</v>
      </c>
      <c r="AF174" t="s">
        <v>425</v>
      </c>
    </row>
    <row r="175" spans="1:32" x14ac:dyDescent="0.2">
      <c r="B175" t="s">
        <v>129</v>
      </c>
      <c r="I175">
        <v>12</v>
      </c>
      <c r="J175">
        <v>310</v>
      </c>
      <c r="K175">
        <f t="shared" si="25"/>
        <v>0</v>
      </c>
      <c r="L175">
        <v>0</v>
      </c>
      <c r="Q175">
        <v>56</v>
      </c>
      <c r="S175">
        <v>400</v>
      </c>
      <c r="T175">
        <v>51</v>
      </c>
      <c r="U175">
        <v>0</v>
      </c>
      <c r="V175">
        <f t="shared" si="26"/>
        <v>0</v>
      </c>
      <c r="W175">
        <f t="shared" si="27"/>
        <v>24</v>
      </c>
      <c r="X175">
        <f t="shared" si="28"/>
        <v>75000</v>
      </c>
      <c r="Y175">
        <f t="shared" si="29"/>
        <v>12</v>
      </c>
      <c r="Z175">
        <f t="shared" si="30"/>
        <v>225</v>
      </c>
      <c r="AE175" t="s">
        <v>424</v>
      </c>
      <c r="AF175" t="s">
        <v>425</v>
      </c>
    </row>
    <row r="176" spans="1:32" x14ac:dyDescent="0.2">
      <c r="B176" t="s">
        <v>130</v>
      </c>
      <c r="I176">
        <v>12</v>
      </c>
      <c r="J176">
        <v>310</v>
      </c>
      <c r="K176">
        <f t="shared" si="25"/>
        <v>0</v>
      </c>
      <c r="L176">
        <v>0</v>
      </c>
      <c r="Q176">
        <v>24</v>
      </c>
      <c r="S176">
        <v>640</v>
      </c>
      <c r="T176">
        <v>51</v>
      </c>
      <c r="U176">
        <v>0</v>
      </c>
      <c r="V176">
        <f t="shared" si="26"/>
        <v>0</v>
      </c>
      <c r="W176">
        <f t="shared" si="27"/>
        <v>28</v>
      </c>
      <c r="X176">
        <f t="shared" si="28"/>
        <v>87500</v>
      </c>
      <c r="Y176">
        <f t="shared" si="29"/>
        <v>16</v>
      </c>
      <c r="Z176">
        <f t="shared" si="30"/>
        <v>300</v>
      </c>
      <c r="AE176" t="s">
        <v>424</v>
      </c>
      <c r="AF176" t="s">
        <v>425</v>
      </c>
    </row>
    <row r="177" spans="1:32" x14ac:dyDescent="0.2">
      <c r="B177" t="s">
        <v>132</v>
      </c>
      <c r="I177">
        <v>12</v>
      </c>
      <c r="J177">
        <v>310</v>
      </c>
      <c r="K177">
        <f t="shared" si="25"/>
        <v>0</v>
      </c>
      <c r="L177">
        <v>0</v>
      </c>
      <c r="Q177">
        <v>15</v>
      </c>
      <c r="S177">
        <v>720</v>
      </c>
      <c r="T177">
        <v>51</v>
      </c>
      <c r="U177">
        <v>0</v>
      </c>
      <c r="V177">
        <f t="shared" si="26"/>
        <v>0</v>
      </c>
      <c r="W177">
        <f t="shared" si="27"/>
        <v>29</v>
      </c>
      <c r="X177">
        <f t="shared" si="28"/>
        <v>90625</v>
      </c>
      <c r="Y177">
        <f t="shared" si="29"/>
        <v>17</v>
      </c>
      <c r="Z177">
        <f t="shared" si="30"/>
        <v>318.75</v>
      </c>
      <c r="AE177" t="s">
        <v>424</v>
      </c>
      <c r="AF177" t="s">
        <v>425</v>
      </c>
    </row>
    <row r="178" spans="1:32" x14ac:dyDescent="0.2">
      <c r="B178" t="s">
        <v>136</v>
      </c>
      <c r="I178">
        <v>12</v>
      </c>
      <c r="J178">
        <v>310</v>
      </c>
      <c r="K178">
        <f t="shared" si="25"/>
        <v>0</v>
      </c>
      <c r="L178">
        <v>0</v>
      </c>
      <c r="Q178">
        <v>63</v>
      </c>
      <c r="S178">
        <v>240</v>
      </c>
      <c r="T178">
        <v>51</v>
      </c>
      <c r="U178">
        <v>0</v>
      </c>
      <c r="V178">
        <f t="shared" si="26"/>
        <v>0</v>
      </c>
      <c r="W178">
        <f t="shared" si="27"/>
        <v>19</v>
      </c>
      <c r="X178">
        <f t="shared" si="28"/>
        <v>59375</v>
      </c>
      <c r="Y178">
        <f t="shared" si="29"/>
        <v>7</v>
      </c>
      <c r="Z178">
        <f t="shared" si="30"/>
        <v>131.25</v>
      </c>
      <c r="AE178" t="s">
        <v>424</v>
      </c>
      <c r="AF178" t="s">
        <v>425</v>
      </c>
    </row>
    <row r="179" spans="1:32" x14ac:dyDescent="0.2">
      <c r="A179" t="s">
        <v>420</v>
      </c>
      <c r="G179">
        <v>30</v>
      </c>
      <c r="I179">
        <v>8</v>
      </c>
      <c r="J179">
        <v>160</v>
      </c>
      <c r="K179">
        <f t="shared" si="25"/>
        <v>7614</v>
      </c>
      <c r="L179">
        <v>5600</v>
      </c>
      <c r="Q179">
        <v>0</v>
      </c>
      <c r="S179">
        <v>185</v>
      </c>
      <c r="T179">
        <v>78</v>
      </c>
      <c r="U179">
        <v>0.314</v>
      </c>
      <c r="V179">
        <f t="shared" si="26"/>
        <v>240.02160000000003</v>
      </c>
      <c r="W179">
        <f t="shared" si="27"/>
        <v>108</v>
      </c>
      <c r="X179">
        <f t="shared" si="28"/>
        <v>337500</v>
      </c>
      <c r="Y179">
        <f t="shared" si="29"/>
        <v>91</v>
      </c>
      <c r="Z179">
        <f t="shared" si="30"/>
        <v>1706.25</v>
      </c>
      <c r="AE179" t="s">
        <v>424</v>
      </c>
      <c r="AF179" t="s">
        <v>424</v>
      </c>
    </row>
    <row r="180" spans="1:32" x14ac:dyDescent="0.2">
      <c r="B180" t="s">
        <v>128</v>
      </c>
      <c r="I180">
        <v>8</v>
      </c>
      <c r="J180">
        <v>160</v>
      </c>
      <c r="K180">
        <f t="shared" si="25"/>
        <v>0</v>
      </c>
      <c r="L180">
        <v>0</v>
      </c>
      <c r="Q180">
        <v>95</v>
      </c>
      <c r="S180">
        <v>240</v>
      </c>
      <c r="T180">
        <v>53</v>
      </c>
      <c r="U180">
        <v>0</v>
      </c>
      <c r="V180">
        <f t="shared" si="26"/>
        <v>0</v>
      </c>
      <c r="W180">
        <f t="shared" si="27"/>
        <v>24</v>
      </c>
      <c r="X180">
        <f t="shared" si="28"/>
        <v>75000</v>
      </c>
      <c r="Y180">
        <f t="shared" si="29"/>
        <v>10</v>
      </c>
      <c r="Z180">
        <f t="shared" si="30"/>
        <v>187.5</v>
      </c>
      <c r="AE180" t="s">
        <v>424</v>
      </c>
      <c r="AF180" t="s">
        <v>424</v>
      </c>
    </row>
    <row r="181" spans="1:32" x14ac:dyDescent="0.2">
      <c r="B181" t="s">
        <v>129</v>
      </c>
      <c r="I181">
        <v>8</v>
      </c>
      <c r="J181">
        <v>160</v>
      </c>
      <c r="K181">
        <f t="shared" si="25"/>
        <v>0</v>
      </c>
      <c r="L181">
        <v>0</v>
      </c>
      <c r="Q181">
        <v>72</v>
      </c>
      <c r="S181">
        <v>400</v>
      </c>
      <c r="T181">
        <v>53</v>
      </c>
      <c r="U181">
        <v>0</v>
      </c>
      <c r="V181">
        <f t="shared" si="26"/>
        <v>0</v>
      </c>
      <c r="W181">
        <f t="shared" si="27"/>
        <v>28</v>
      </c>
      <c r="X181">
        <f t="shared" si="28"/>
        <v>87500</v>
      </c>
      <c r="Y181">
        <f t="shared" si="29"/>
        <v>14</v>
      </c>
      <c r="Z181">
        <f t="shared" si="30"/>
        <v>262.5</v>
      </c>
      <c r="AE181" t="s">
        <v>424</v>
      </c>
      <c r="AF181" t="s">
        <v>424</v>
      </c>
    </row>
    <row r="182" spans="1:32" x14ac:dyDescent="0.2">
      <c r="B182" t="s">
        <v>130</v>
      </c>
      <c r="I182">
        <v>8</v>
      </c>
      <c r="J182">
        <v>160</v>
      </c>
      <c r="K182">
        <f t="shared" si="25"/>
        <v>0</v>
      </c>
      <c r="L182">
        <v>0</v>
      </c>
      <c r="Q182">
        <v>24</v>
      </c>
      <c r="S182">
        <v>640</v>
      </c>
      <c r="T182">
        <v>53</v>
      </c>
      <c r="U182">
        <v>0</v>
      </c>
      <c r="V182">
        <f t="shared" si="26"/>
        <v>0</v>
      </c>
      <c r="W182">
        <f t="shared" si="27"/>
        <v>32</v>
      </c>
      <c r="X182">
        <f t="shared" si="28"/>
        <v>100000</v>
      </c>
      <c r="Y182">
        <f t="shared" si="29"/>
        <v>17</v>
      </c>
      <c r="Z182">
        <f t="shared" si="30"/>
        <v>318.75</v>
      </c>
      <c r="AE182" t="s">
        <v>424</v>
      </c>
      <c r="AF182" t="s">
        <v>424</v>
      </c>
    </row>
    <row r="183" spans="1:32" x14ac:dyDescent="0.2">
      <c r="B183" t="s">
        <v>132</v>
      </c>
      <c r="I183">
        <v>8</v>
      </c>
      <c r="J183">
        <v>160</v>
      </c>
      <c r="K183">
        <f t="shared" si="25"/>
        <v>0</v>
      </c>
      <c r="L183">
        <v>0</v>
      </c>
      <c r="Q183">
        <v>18</v>
      </c>
      <c r="S183">
        <v>720</v>
      </c>
      <c r="T183">
        <v>53</v>
      </c>
      <c r="U183">
        <v>0</v>
      </c>
      <c r="V183">
        <f t="shared" si="26"/>
        <v>0</v>
      </c>
      <c r="W183">
        <f t="shared" si="27"/>
        <v>33</v>
      </c>
      <c r="X183">
        <f t="shared" si="28"/>
        <v>103125</v>
      </c>
      <c r="Y183">
        <f t="shared" si="29"/>
        <v>18</v>
      </c>
      <c r="Z183">
        <f t="shared" si="30"/>
        <v>337.5</v>
      </c>
      <c r="AE183" t="s">
        <v>424</v>
      </c>
      <c r="AF183" t="s">
        <v>424</v>
      </c>
    </row>
    <row r="184" spans="1:32" x14ac:dyDescent="0.2">
      <c r="B184" t="s">
        <v>136</v>
      </c>
      <c r="I184">
        <v>8</v>
      </c>
      <c r="J184">
        <v>160</v>
      </c>
      <c r="K184">
        <f t="shared" si="25"/>
        <v>0</v>
      </c>
      <c r="L184">
        <v>0</v>
      </c>
      <c r="Q184">
        <v>72</v>
      </c>
      <c r="S184">
        <v>240</v>
      </c>
      <c r="T184">
        <v>53</v>
      </c>
      <c r="U184">
        <v>0</v>
      </c>
      <c r="V184">
        <f t="shared" si="26"/>
        <v>0</v>
      </c>
      <c r="W184">
        <f t="shared" si="27"/>
        <v>24</v>
      </c>
      <c r="X184">
        <f t="shared" si="28"/>
        <v>75000</v>
      </c>
      <c r="Y184">
        <f t="shared" si="29"/>
        <v>9</v>
      </c>
      <c r="Z184">
        <f t="shared" si="30"/>
        <v>168.75</v>
      </c>
      <c r="AE184" t="s">
        <v>424</v>
      </c>
      <c r="AF184" t="s">
        <v>424</v>
      </c>
    </row>
    <row r="185" spans="1:32" x14ac:dyDescent="0.2">
      <c r="B185" t="s">
        <v>133</v>
      </c>
      <c r="I185">
        <v>8</v>
      </c>
      <c r="J185">
        <v>160</v>
      </c>
      <c r="K185">
        <f t="shared" si="25"/>
        <v>0</v>
      </c>
      <c r="L185">
        <v>0</v>
      </c>
      <c r="M185" t="s">
        <v>88</v>
      </c>
      <c r="Q185">
        <v>66</v>
      </c>
      <c r="S185">
        <v>480</v>
      </c>
      <c r="T185">
        <v>53</v>
      </c>
      <c r="U185">
        <v>0</v>
      </c>
      <c r="V185">
        <f t="shared" si="26"/>
        <v>0</v>
      </c>
      <c r="W185">
        <f t="shared" si="27"/>
        <v>30</v>
      </c>
      <c r="X185">
        <f t="shared" si="28"/>
        <v>93750</v>
      </c>
      <c r="Y185">
        <f t="shared" si="29"/>
        <v>15</v>
      </c>
      <c r="Z185">
        <f t="shared" si="30"/>
        <v>281.25</v>
      </c>
      <c r="AE185" t="s">
        <v>424</v>
      </c>
      <c r="AF185" t="s">
        <v>424</v>
      </c>
    </row>
    <row r="186" spans="1:32" x14ac:dyDescent="0.2">
      <c r="B186" t="s">
        <v>134</v>
      </c>
      <c r="I186">
        <v>8</v>
      </c>
      <c r="J186">
        <v>160</v>
      </c>
      <c r="K186">
        <f t="shared" si="25"/>
        <v>0</v>
      </c>
      <c r="L186">
        <v>0</v>
      </c>
      <c r="M186" t="s">
        <v>88</v>
      </c>
      <c r="Q186">
        <v>40</v>
      </c>
      <c r="S186">
        <v>640</v>
      </c>
      <c r="T186">
        <v>53</v>
      </c>
      <c r="U186">
        <v>0</v>
      </c>
      <c r="V186">
        <f t="shared" si="26"/>
        <v>0</v>
      </c>
      <c r="W186">
        <f t="shared" si="27"/>
        <v>32</v>
      </c>
      <c r="X186">
        <f t="shared" si="28"/>
        <v>100000</v>
      </c>
      <c r="Y186">
        <f t="shared" si="29"/>
        <v>18</v>
      </c>
      <c r="Z186">
        <f t="shared" si="30"/>
        <v>337.5</v>
      </c>
      <c r="AE186" t="s">
        <v>424</v>
      </c>
      <c r="AF186" t="s">
        <v>424</v>
      </c>
    </row>
    <row r="187" spans="1:32" x14ac:dyDescent="0.2">
      <c r="B187" t="s">
        <v>135</v>
      </c>
      <c r="I187">
        <v>8</v>
      </c>
      <c r="J187">
        <v>160</v>
      </c>
      <c r="K187">
        <f t="shared" si="25"/>
        <v>0</v>
      </c>
      <c r="L187">
        <v>0</v>
      </c>
      <c r="M187" t="s">
        <v>88</v>
      </c>
      <c r="Q187">
        <v>16</v>
      </c>
      <c r="S187">
        <v>800</v>
      </c>
      <c r="T187">
        <v>53</v>
      </c>
      <c r="U187">
        <v>0</v>
      </c>
      <c r="V187">
        <f t="shared" si="26"/>
        <v>0</v>
      </c>
      <c r="W187">
        <f t="shared" si="27"/>
        <v>34</v>
      </c>
      <c r="X187">
        <f t="shared" si="28"/>
        <v>106250</v>
      </c>
      <c r="Y187">
        <f t="shared" si="29"/>
        <v>20</v>
      </c>
      <c r="Z187">
        <f t="shared" si="30"/>
        <v>375</v>
      </c>
      <c r="AE187" t="s">
        <v>424</v>
      </c>
      <c r="AF187" t="s">
        <v>424</v>
      </c>
    </row>
    <row r="188" spans="1:32" x14ac:dyDescent="0.2">
      <c r="A188" t="s">
        <v>432</v>
      </c>
      <c r="I188">
        <v>16</v>
      </c>
      <c r="J188">
        <v>180</v>
      </c>
      <c r="K188">
        <f t="shared" si="25"/>
        <v>2692</v>
      </c>
      <c r="L188">
        <v>1980</v>
      </c>
      <c r="Q188">
        <v>0</v>
      </c>
      <c r="S188">
        <v>185</v>
      </c>
      <c r="T188">
        <v>115</v>
      </c>
      <c r="U188">
        <v>0.13350000000000001</v>
      </c>
      <c r="V188">
        <f t="shared" si="26"/>
        <v>150.45450000000002</v>
      </c>
      <c r="W188">
        <f t="shared" si="27"/>
        <v>68</v>
      </c>
      <c r="X188">
        <f t="shared" si="28"/>
        <v>212500</v>
      </c>
      <c r="Y188">
        <f t="shared" si="29"/>
        <v>53</v>
      </c>
      <c r="Z188">
        <f t="shared" si="30"/>
        <v>993.75</v>
      </c>
    </row>
    <row r="189" spans="1:32" x14ac:dyDescent="0.2">
      <c r="B189" t="s">
        <v>128</v>
      </c>
      <c r="I189">
        <v>16</v>
      </c>
      <c r="J189">
        <v>180</v>
      </c>
      <c r="K189">
        <f t="shared" si="25"/>
        <v>0</v>
      </c>
      <c r="L189">
        <v>0</v>
      </c>
      <c r="Q189">
        <v>136</v>
      </c>
      <c r="S189">
        <v>200</v>
      </c>
      <c r="T189">
        <v>53</v>
      </c>
      <c r="U189">
        <v>0</v>
      </c>
      <c r="V189">
        <f t="shared" si="26"/>
        <v>0</v>
      </c>
      <c r="W189">
        <f t="shared" si="27"/>
        <v>16</v>
      </c>
      <c r="X189">
        <f t="shared" si="28"/>
        <v>50000</v>
      </c>
      <c r="Y189">
        <f t="shared" si="29"/>
        <v>7</v>
      </c>
      <c r="Z189">
        <f t="shared" si="30"/>
        <v>131.25</v>
      </c>
    </row>
    <row r="190" spans="1:32" x14ac:dyDescent="0.2">
      <c r="B190" t="s">
        <v>129</v>
      </c>
      <c r="I190">
        <v>16</v>
      </c>
      <c r="J190">
        <v>180</v>
      </c>
      <c r="K190">
        <f t="shared" si="25"/>
        <v>0</v>
      </c>
      <c r="L190">
        <v>0</v>
      </c>
      <c r="Q190">
        <v>108</v>
      </c>
      <c r="S190">
        <v>240</v>
      </c>
      <c r="T190">
        <v>53</v>
      </c>
      <c r="U190">
        <v>0</v>
      </c>
      <c r="V190">
        <f t="shared" si="26"/>
        <v>0</v>
      </c>
      <c r="W190">
        <f t="shared" si="27"/>
        <v>17</v>
      </c>
      <c r="X190">
        <f t="shared" si="28"/>
        <v>53125</v>
      </c>
      <c r="Y190">
        <f t="shared" si="29"/>
        <v>8</v>
      </c>
      <c r="Z190">
        <f t="shared" si="30"/>
        <v>150</v>
      </c>
    </row>
    <row r="191" spans="1:32" x14ac:dyDescent="0.2">
      <c r="A191" t="s">
        <v>436</v>
      </c>
      <c r="I191">
        <v>8</v>
      </c>
      <c r="J191">
        <v>250</v>
      </c>
      <c r="K191">
        <f>ROUND(L191/0.73549875,0)</f>
        <v>1856</v>
      </c>
      <c r="L191">
        <v>1365</v>
      </c>
      <c r="M191" t="s">
        <v>88</v>
      </c>
      <c r="Q191">
        <v>48</v>
      </c>
      <c r="S191">
        <v>400</v>
      </c>
      <c r="T191">
        <v>54</v>
      </c>
      <c r="U191">
        <v>0.13400000000000001</v>
      </c>
      <c r="V191">
        <f t="shared" si="26"/>
        <v>70.912800000000018</v>
      </c>
      <c r="W191">
        <f t="shared" si="27"/>
        <v>71</v>
      </c>
      <c r="X191">
        <f t="shared" si="28"/>
        <v>221875</v>
      </c>
      <c r="Y191">
        <f t="shared" si="29"/>
        <v>56</v>
      </c>
      <c r="Z191">
        <f t="shared" si="30"/>
        <v>1050</v>
      </c>
    </row>
    <row r="192" spans="1:32" x14ac:dyDescent="0.2">
      <c r="B192" t="s">
        <v>128</v>
      </c>
      <c r="I192">
        <v>16</v>
      </c>
      <c r="J192">
        <v>250</v>
      </c>
      <c r="K192">
        <f t="shared" si="25"/>
        <v>1856</v>
      </c>
      <c r="L192">
        <v>1365</v>
      </c>
      <c r="M192" t="s">
        <v>88</v>
      </c>
      <c r="Q192">
        <v>90</v>
      </c>
      <c r="S192">
        <v>240</v>
      </c>
      <c r="T192">
        <v>54</v>
      </c>
      <c r="U192">
        <v>0.13400000000000001</v>
      </c>
      <c r="V192">
        <f t="shared" si="26"/>
        <v>70.912800000000018</v>
      </c>
      <c r="W192">
        <f t="shared" si="27"/>
        <v>60</v>
      </c>
      <c r="X192">
        <f t="shared" si="28"/>
        <v>187500</v>
      </c>
      <c r="Y192">
        <f t="shared" si="29"/>
        <v>51</v>
      </c>
      <c r="Z192">
        <f t="shared" si="30"/>
        <v>956.25</v>
      </c>
    </row>
    <row r="193" spans="1:26" x14ac:dyDescent="0.2">
      <c r="B193" t="s">
        <v>129</v>
      </c>
      <c r="I193">
        <v>16</v>
      </c>
      <c r="J193">
        <v>250</v>
      </c>
      <c r="K193">
        <f t="shared" si="25"/>
        <v>1856</v>
      </c>
      <c r="L193">
        <v>1365</v>
      </c>
      <c r="M193" t="s">
        <v>88</v>
      </c>
      <c r="Q193">
        <v>72</v>
      </c>
      <c r="S193">
        <v>400</v>
      </c>
      <c r="T193">
        <v>54</v>
      </c>
      <c r="U193">
        <v>0.13400000000000001</v>
      </c>
      <c r="V193">
        <f t="shared" si="26"/>
        <v>70.912800000000018</v>
      </c>
      <c r="W193">
        <f t="shared" si="27"/>
        <v>64</v>
      </c>
      <c r="X193">
        <f t="shared" si="28"/>
        <v>200000</v>
      </c>
      <c r="Y193">
        <f t="shared" si="29"/>
        <v>55</v>
      </c>
      <c r="Z193">
        <f t="shared" si="30"/>
        <v>1031.25</v>
      </c>
    </row>
    <row r="194" spans="1:26" x14ac:dyDescent="0.2">
      <c r="B194" t="s">
        <v>130</v>
      </c>
      <c r="I194">
        <v>16</v>
      </c>
      <c r="J194">
        <v>250</v>
      </c>
      <c r="K194">
        <f t="shared" si="25"/>
        <v>1856</v>
      </c>
      <c r="L194">
        <v>1365</v>
      </c>
      <c r="M194" t="s">
        <v>88</v>
      </c>
      <c r="Q194">
        <v>32</v>
      </c>
      <c r="S194">
        <v>640</v>
      </c>
      <c r="T194">
        <v>54</v>
      </c>
      <c r="U194">
        <v>0.13400000000000001</v>
      </c>
      <c r="V194">
        <f t="shared" si="26"/>
        <v>70.912800000000018</v>
      </c>
      <c r="W194">
        <f t="shared" si="27"/>
        <v>67</v>
      </c>
      <c r="X194">
        <f t="shared" si="28"/>
        <v>209375</v>
      </c>
      <c r="Y194">
        <f t="shared" si="29"/>
        <v>58</v>
      </c>
      <c r="Z194">
        <f t="shared" si="30"/>
        <v>1087.5</v>
      </c>
    </row>
    <row r="195" spans="1:26" x14ac:dyDescent="0.2">
      <c r="B195" t="s">
        <v>132</v>
      </c>
      <c r="I195">
        <v>16</v>
      </c>
      <c r="J195">
        <v>250</v>
      </c>
      <c r="K195">
        <f t="shared" si="25"/>
        <v>1856</v>
      </c>
      <c r="L195">
        <v>1365</v>
      </c>
      <c r="M195" t="s">
        <v>88</v>
      </c>
      <c r="Q195">
        <v>18</v>
      </c>
      <c r="S195">
        <v>720</v>
      </c>
      <c r="T195">
        <v>54</v>
      </c>
      <c r="U195">
        <v>0.13400000000000001</v>
      </c>
      <c r="V195">
        <f t="shared" si="26"/>
        <v>70.912800000000018</v>
      </c>
      <c r="W195">
        <f t="shared" si="27"/>
        <v>68</v>
      </c>
      <c r="X195">
        <f t="shared" si="28"/>
        <v>212500</v>
      </c>
      <c r="Y195">
        <f t="shared" si="29"/>
        <v>59</v>
      </c>
      <c r="Z195">
        <f t="shared" si="30"/>
        <v>1106.25</v>
      </c>
    </row>
    <row r="196" spans="1:26" x14ac:dyDescent="0.2">
      <c r="B196" t="s">
        <v>136</v>
      </c>
      <c r="I196">
        <v>16</v>
      </c>
      <c r="J196">
        <v>250</v>
      </c>
      <c r="K196">
        <f t="shared" si="25"/>
        <v>1856</v>
      </c>
      <c r="L196">
        <v>1365</v>
      </c>
      <c r="M196" t="s">
        <v>88</v>
      </c>
      <c r="Q196">
        <v>63</v>
      </c>
      <c r="S196">
        <v>240</v>
      </c>
      <c r="T196">
        <v>54</v>
      </c>
      <c r="U196">
        <v>0.13400000000000001</v>
      </c>
      <c r="V196">
        <f t="shared" si="26"/>
        <v>70.912800000000018</v>
      </c>
      <c r="W196">
        <f t="shared" si="27"/>
        <v>59</v>
      </c>
      <c r="X196">
        <f t="shared" si="28"/>
        <v>184375</v>
      </c>
      <c r="Y196">
        <f t="shared" si="29"/>
        <v>50</v>
      </c>
      <c r="Z196">
        <f t="shared" si="30"/>
        <v>937.5</v>
      </c>
    </row>
    <row r="197" spans="1:26" x14ac:dyDescent="0.2">
      <c r="A197" t="s">
        <v>149</v>
      </c>
      <c r="B197" t="s">
        <v>128</v>
      </c>
      <c r="I197">
        <v>16</v>
      </c>
      <c r="J197">
        <v>250</v>
      </c>
      <c r="K197">
        <f>ROUND(L197/0.73549875,0)</f>
        <v>0</v>
      </c>
      <c r="L197">
        <v>0</v>
      </c>
      <c r="M197" t="s">
        <v>88</v>
      </c>
      <c r="Q197">
        <v>90</v>
      </c>
      <c r="S197">
        <v>240</v>
      </c>
      <c r="T197">
        <v>54</v>
      </c>
      <c r="U197">
        <v>0</v>
      </c>
      <c r="V197">
        <f t="shared" ref="V197:V201" si="31">T197*U197*9.8</f>
        <v>0</v>
      </c>
      <c r="W197">
        <f t="shared" ref="W197:W201" si="32">MAX(1, INT(T197/10+SQRT(J197)/20+SQRT(K197)+U197+SQRT(Q197)/2+SQRT(S197)-SQRT(185)+20-I197))</f>
        <v>16</v>
      </c>
      <c r="X197">
        <f t="shared" ref="X197:X201" si="33">W197*50000/16</f>
        <v>50000</v>
      </c>
      <c r="Y197">
        <f t="shared" ref="Y197:Y201" si="34">MAX(1, ROUND((SQRT(J197)/100+SQRT(K197)+U197+(40/I197-2)+SQRT(Q197)/2+SQRT(S197)-SQRT(185)), 0))</f>
        <v>7</v>
      </c>
      <c r="Z197">
        <f t="shared" ref="Z197:Z201" si="35">Y197*300/16</f>
        <v>131.25</v>
      </c>
    </row>
    <row r="198" spans="1:26" x14ac:dyDescent="0.2">
      <c r="B198" t="s">
        <v>129</v>
      </c>
      <c r="I198">
        <v>16</v>
      </c>
      <c r="J198">
        <v>250</v>
      </c>
      <c r="K198">
        <f t="shared" ref="K198:K201" si="36">ROUND(L198/0.73549875,0)</f>
        <v>0</v>
      </c>
      <c r="L198">
        <v>0</v>
      </c>
      <c r="M198" t="s">
        <v>88</v>
      </c>
      <c r="Q198">
        <v>72</v>
      </c>
      <c r="S198">
        <v>400</v>
      </c>
      <c r="T198">
        <v>54</v>
      </c>
      <c r="U198">
        <v>0</v>
      </c>
      <c r="V198">
        <f t="shared" si="31"/>
        <v>0</v>
      </c>
      <c r="W198">
        <f t="shared" si="32"/>
        <v>20</v>
      </c>
      <c r="X198">
        <f t="shared" si="33"/>
        <v>62500</v>
      </c>
      <c r="Y198">
        <f t="shared" si="34"/>
        <v>11</v>
      </c>
      <c r="Z198">
        <f t="shared" si="35"/>
        <v>206.25</v>
      </c>
    </row>
    <row r="199" spans="1:26" x14ac:dyDescent="0.2">
      <c r="B199" t="s">
        <v>130</v>
      </c>
      <c r="I199">
        <v>16</v>
      </c>
      <c r="J199">
        <v>250</v>
      </c>
      <c r="K199">
        <f t="shared" si="36"/>
        <v>0</v>
      </c>
      <c r="L199">
        <v>0</v>
      </c>
      <c r="M199" t="s">
        <v>88</v>
      </c>
      <c r="Q199">
        <v>32</v>
      </c>
      <c r="S199">
        <v>640</v>
      </c>
      <c r="T199">
        <v>54</v>
      </c>
      <c r="U199">
        <v>0</v>
      </c>
      <c r="V199">
        <f t="shared" si="31"/>
        <v>0</v>
      </c>
      <c r="W199">
        <f t="shared" si="32"/>
        <v>24</v>
      </c>
      <c r="X199">
        <f t="shared" si="33"/>
        <v>75000</v>
      </c>
      <c r="Y199">
        <f t="shared" si="34"/>
        <v>15</v>
      </c>
      <c r="Z199">
        <f t="shared" si="35"/>
        <v>281.25</v>
      </c>
    </row>
    <row r="200" spans="1:26" x14ac:dyDescent="0.2">
      <c r="B200" t="s">
        <v>132</v>
      </c>
      <c r="I200">
        <v>16</v>
      </c>
      <c r="J200">
        <v>250</v>
      </c>
      <c r="K200">
        <f t="shared" si="36"/>
        <v>0</v>
      </c>
      <c r="L200">
        <v>0</v>
      </c>
      <c r="M200" t="s">
        <v>88</v>
      </c>
      <c r="Q200">
        <v>18</v>
      </c>
      <c r="S200">
        <v>720</v>
      </c>
      <c r="T200">
        <v>54</v>
      </c>
      <c r="U200">
        <v>0</v>
      </c>
      <c r="V200">
        <f t="shared" si="31"/>
        <v>0</v>
      </c>
      <c r="W200">
        <f t="shared" si="32"/>
        <v>25</v>
      </c>
      <c r="X200">
        <f t="shared" si="33"/>
        <v>78125</v>
      </c>
      <c r="Y200">
        <f t="shared" si="34"/>
        <v>16</v>
      </c>
      <c r="Z200">
        <f t="shared" si="35"/>
        <v>300</v>
      </c>
    </row>
    <row r="201" spans="1:26" x14ac:dyDescent="0.2">
      <c r="B201" t="s">
        <v>136</v>
      </c>
      <c r="I201">
        <v>16</v>
      </c>
      <c r="J201">
        <v>250</v>
      </c>
      <c r="K201">
        <f t="shared" si="36"/>
        <v>0</v>
      </c>
      <c r="L201">
        <v>0</v>
      </c>
      <c r="M201" t="s">
        <v>88</v>
      </c>
      <c r="Q201">
        <v>63</v>
      </c>
      <c r="S201">
        <v>240</v>
      </c>
      <c r="T201">
        <v>54</v>
      </c>
      <c r="U201">
        <v>0</v>
      </c>
      <c r="V201">
        <f t="shared" si="31"/>
        <v>0</v>
      </c>
      <c r="W201">
        <f t="shared" si="32"/>
        <v>16</v>
      </c>
      <c r="X201">
        <f t="shared" si="33"/>
        <v>50000</v>
      </c>
      <c r="Y201">
        <f t="shared" si="34"/>
        <v>7</v>
      </c>
      <c r="Z201">
        <f t="shared" si="35"/>
        <v>131.25</v>
      </c>
    </row>
    <row r="202" spans="1:26" x14ac:dyDescent="0.2">
      <c r="L20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3"/>
  <sheetViews>
    <sheetView workbookViewId="0">
      <selection activeCell="G34" sqref="G34"/>
    </sheetView>
  </sheetViews>
  <sheetFormatPr defaultRowHeight="14.2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2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2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363</v>
      </c>
    </row>
    <row r="4" spans="1:30" x14ac:dyDescent="0.2">
      <c r="A4" t="s">
        <v>179</v>
      </c>
      <c r="B4" t="s">
        <v>180</v>
      </c>
      <c r="F4">
        <v>1958</v>
      </c>
      <c r="G4">
        <v>30</v>
      </c>
      <c r="H4" t="s">
        <v>89</v>
      </c>
      <c r="J4">
        <v>100</v>
      </c>
      <c r="L4" t="s">
        <v>178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2">
      <c r="A5" t="s">
        <v>190</v>
      </c>
      <c r="B5" t="s">
        <v>191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2">
      <c r="A6" t="s">
        <v>194</v>
      </c>
      <c r="B6" t="s">
        <v>193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2">
      <c r="A7" t="s">
        <v>203</v>
      </c>
      <c r="B7" t="s">
        <v>204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2">
      <c r="A8" t="s">
        <v>235</v>
      </c>
      <c r="B8" t="s">
        <v>236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2">
      <c r="A9" t="s">
        <v>237</v>
      </c>
      <c r="B9" t="s">
        <v>240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2">
      <c r="A10" t="s">
        <v>238</v>
      </c>
      <c r="B10" t="s">
        <v>241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2">
      <c r="A11" t="s">
        <v>239</v>
      </c>
      <c r="B11" t="s">
        <v>242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2">
      <c r="A12" t="s">
        <v>292</v>
      </c>
      <c r="B12" t="s">
        <v>293</v>
      </c>
      <c r="F12">
        <v>2006</v>
      </c>
      <c r="G12">
        <v>30</v>
      </c>
      <c r="H12" t="s">
        <v>281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2">
      <c r="A13" t="s">
        <v>364</v>
      </c>
      <c r="B13" t="s">
        <v>365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2">
      <c r="A14" t="s">
        <v>366</v>
      </c>
      <c r="B14" t="s">
        <v>367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2">
      <c r="A15" t="s">
        <v>390</v>
      </c>
      <c r="B15" t="s">
        <v>391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394</v>
      </c>
    </row>
    <row r="16" spans="1:30" x14ac:dyDescent="0.2">
      <c r="A16" t="s">
        <v>395</v>
      </c>
      <c r="B16" t="s">
        <v>396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394</v>
      </c>
    </row>
    <row r="17" spans="1:30" x14ac:dyDescent="0.2">
      <c r="A17" t="s">
        <v>397</v>
      </c>
      <c r="B17" t="s">
        <v>398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  <row r="18" spans="1:30" x14ac:dyDescent="0.2">
      <c r="A18" t="s">
        <v>435</v>
      </c>
    </row>
    <row r="19" spans="1:30" x14ac:dyDescent="0.2">
      <c r="A19" s="3" t="s">
        <v>473</v>
      </c>
      <c r="B19" s="3" t="s">
        <v>473</v>
      </c>
      <c r="C19" s="4"/>
      <c r="D19" s="4"/>
      <c r="E19" s="4"/>
      <c r="F19" s="5">
        <v>1967</v>
      </c>
      <c r="G19" s="5">
        <v>30</v>
      </c>
      <c r="H19" s="3" t="s">
        <v>259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 s="5">
        <v>5</v>
      </c>
      <c r="V19" s="6"/>
      <c r="W19" s="5">
        <v>4</v>
      </c>
      <c r="X19" s="4"/>
      <c r="Y19" s="4"/>
      <c r="Z19" s="4"/>
      <c r="AA19" s="4"/>
      <c r="AB19" s="4"/>
      <c r="AC19" s="4"/>
      <c r="AD19" s="3" t="s">
        <v>474</v>
      </c>
    </row>
    <row r="20" spans="1:30" x14ac:dyDescent="0.2">
      <c r="A20" s="3" t="s">
        <v>475</v>
      </c>
      <c r="B20" s="3" t="s">
        <v>475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 s="5">
        <v>5</v>
      </c>
      <c r="V20" s="6"/>
      <c r="W20" s="5">
        <v>4</v>
      </c>
      <c r="X20" s="4"/>
      <c r="Y20" s="4"/>
      <c r="Z20" s="4"/>
      <c r="AA20" s="4"/>
      <c r="AB20" s="4"/>
      <c r="AC20" s="4"/>
      <c r="AD20" s="3" t="s">
        <v>474</v>
      </c>
    </row>
    <row r="21" spans="1:30" x14ac:dyDescent="0.2">
      <c r="A21" s="3" t="s">
        <v>476</v>
      </c>
      <c r="B21" s="3" t="s">
        <v>476</v>
      </c>
      <c r="C21" s="4"/>
      <c r="D21" s="4"/>
      <c r="E21" s="4"/>
      <c r="F21" s="5">
        <v>2011</v>
      </c>
      <c r="G21" s="5">
        <v>20</v>
      </c>
      <c r="H21" s="3" t="s">
        <v>259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 s="5">
        <v>6</v>
      </c>
      <c r="V21" s="6"/>
      <c r="W21" s="5">
        <v>5</v>
      </c>
      <c r="X21" s="4"/>
      <c r="Y21" s="4"/>
      <c r="Z21" s="4"/>
      <c r="AA21" s="4"/>
      <c r="AB21" s="4"/>
      <c r="AC21" s="4"/>
      <c r="AD21" s="3" t="s">
        <v>474</v>
      </c>
    </row>
    <row r="22" spans="1:30" x14ac:dyDescent="0.2">
      <c r="A22" s="3" t="s">
        <v>477</v>
      </c>
      <c r="B22" s="3" t="s">
        <v>477</v>
      </c>
      <c r="C22" s="4"/>
      <c r="D22" s="4"/>
      <c r="E22" s="4"/>
      <c r="F22" s="5">
        <v>1963</v>
      </c>
      <c r="G22" s="5">
        <v>30</v>
      </c>
      <c r="H22" s="3" t="s">
        <v>259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 s="5">
        <v>5</v>
      </c>
      <c r="V22" s="6"/>
      <c r="W22" s="5">
        <v>4</v>
      </c>
      <c r="X22" s="4"/>
      <c r="Y22" s="4"/>
      <c r="Z22" s="4"/>
      <c r="AA22" s="4"/>
      <c r="AB22" s="4"/>
      <c r="AC22" s="4"/>
      <c r="AD22" s="3" t="s">
        <v>474</v>
      </c>
    </row>
    <row r="23" spans="1:30" x14ac:dyDescent="0.2">
      <c r="A23" s="3" t="s">
        <v>478</v>
      </c>
      <c r="B23" s="3" t="s">
        <v>478</v>
      </c>
      <c r="C23" s="4"/>
      <c r="D23" s="4"/>
      <c r="E23" s="4"/>
      <c r="F23" s="5">
        <v>2006</v>
      </c>
      <c r="G23" s="5">
        <v>30</v>
      </c>
      <c r="H23" s="3" t="s">
        <v>259</v>
      </c>
      <c r="I23" s="4"/>
      <c r="J23" s="5">
        <v>120</v>
      </c>
      <c r="K23" s="4"/>
      <c r="L23" s="4"/>
      <c r="M23" s="4"/>
      <c r="N23" s="4"/>
      <c r="O23" s="4"/>
      <c r="P23" s="5">
        <v>45</v>
      </c>
      <c r="Q23" s="5">
        <v>16</v>
      </c>
      <c r="R23" s="5">
        <v>185</v>
      </c>
      <c r="S23" s="5">
        <v>28</v>
      </c>
      <c r="T23" s="4"/>
      <c r="U23" s="5">
        <v>5</v>
      </c>
      <c r="V23" s="6"/>
      <c r="W23" s="5">
        <v>3</v>
      </c>
      <c r="X23" s="4"/>
      <c r="Y23" s="4"/>
      <c r="Z23" s="4"/>
      <c r="AA23" s="4"/>
      <c r="AB23" s="4"/>
      <c r="AC23" s="4"/>
      <c r="AD23" s="3" t="s">
        <v>474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tabSelected="1" zoomScaleNormal="100" workbookViewId="0">
      <pane ySplit="1" topLeftCell="A7" activePane="bottomLeft" state="frozen"/>
      <selection pane="bottomLeft" activeCell="M25" sqref="M25"/>
    </sheetView>
  </sheetViews>
  <sheetFormatPr defaultRowHeight="14.2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2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2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2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2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2">
      <c r="A6" t="s">
        <v>94</v>
      </c>
      <c r="B6" t="s">
        <v>98</v>
      </c>
      <c r="D6" t="s">
        <v>163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2">
      <c r="A7" t="s">
        <v>95</v>
      </c>
      <c r="B7" t="s">
        <v>99</v>
      </c>
      <c r="D7" t="s">
        <v>162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2">
      <c r="A8" t="s">
        <v>96</v>
      </c>
      <c r="B8" t="s">
        <v>100</v>
      </c>
      <c r="D8" t="s">
        <v>161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2">
      <c r="A9" t="s">
        <v>97</v>
      </c>
      <c r="B9" t="s">
        <v>101</v>
      </c>
      <c r="D9" t="s">
        <v>159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2">
      <c r="A10" t="s">
        <v>157</v>
      </c>
      <c r="B10" t="s">
        <v>158</v>
      </c>
      <c r="D10" t="s">
        <v>160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2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2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2">
      <c r="A13" t="s">
        <v>164</v>
      </c>
      <c r="B13" t="s">
        <v>165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2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2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2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2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2">
      <c r="A18" t="s">
        <v>212</v>
      </c>
      <c r="B18" t="s">
        <v>209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2">
      <c r="A19" t="s">
        <v>211</v>
      </c>
      <c r="B19" t="s">
        <v>210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2">
      <c r="A20" t="s">
        <v>221</v>
      </c>
      <c r="B20" t="s">
        <v>225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2">
      <c r="A21" t="s">
        <v>222</v>
      </c>
      <c r="B21" t="s">
        <v>226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2">
      <c r="A22" t="s">
        <v>223</v>
      </c>
      <c r="B22" t="s">
        <v>227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2">
      <c r="A23" t="s">
        <v>224</v>
      </c>
      <c r="B23" t="s">
        <v>228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2">
      <c r="A24" t="s">
        <v>229</v>
      </c>
      <c r="B24" t="s">
        <v>230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2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2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2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2">
      <c r="A28" t="s">
        <v>166</v>
      </c>
      <c r="B28" t="s">
        <v>175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2">
      <c r="A29" t="s">
        <v>167</v>
      </c>
      <c r="B29" t="s">
        <v>173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2">
      <c r="A30" t="s">
        <v>168</v>
      </c>
      <c r="B30" t="s">
        <v>174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2">
      <c r="A31" t="s">
        <v>169</v>
      </c>
      <c r="B31" t="s">
        <v>172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2">
      <c r="A32" t="s">
        <v>205</v>
      </c>
      <c r="B32" t="s">
        <v>208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2">
      <c r="A33" t="s">
        <v>206</v>
      </c>
      <c r="B33" t="s">
        <v>207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2">
      <c r="A34" t="s">
        <v>213</v>
      </c>
      <c r="B34" t="s">
        <v>216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2">
      <c r="A35" t="s">
        <v>214</v>
      </c>
      <c r="B35" t="s">
        <v>215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2">
      <c r="A36" t="s">
        <v>217</v>
      </c>
      <c r="B36" t="s">
        <v>218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2">
      <c r="A37" t="s">
        <v>219</v>
      </c>
      <c r="B37" t="s">
        <v>220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2">
      <c r="A38" t="s">
        <v>170</v>
      </c>
      <c r="B38" t="s">
        <v>171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2">
      <c r="A39" t="s">
        <v>176</v>
      </c>
      <c r="B39" t="s">
        <v>177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2">
      <c r="A40" t="s">
        <v>181</v>
      </c>
      <c r="B40" t="s">
        <v>182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2">
      <c r="A41" t="s">
        <v>183</v>
      </c>
      <c r="B41" t="s">
        <v>187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2">
      <c r="A42" t="s">
        <v>184</v>
      </c>
      <c r="B42" t="s">
        <v>187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2">
      <c r="A43" t="s">
        <v>185</v>
      </c>
      <c r="B43" t="s">
        <v>188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2">
      <c r="A44" t="s">
        <v>186</v>
      </c>
      <c r="B44" t="s">
        <v>189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2">
      <c r="A45" t="s">
        <v>277</v>
      </c>
      <c r="B45" t="s">
        <v>278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2">
      <c r="A46" t="s">
        <v>279</v>
      </c>
      <c r="B46" t="s">
        <v>280</v>
      </c>
      <c r="E46">
        <v>2002</v>
      </c>
      <c r="F46">
        <v>30</v>
      </c>
      <c r="G46" t="s">
        <v>281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2">
      <c r="A47" t="s">
        <v>290</v>
      </c>
      <c r="B47" t="s">
        <v>291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2">
      <c r="A48" t="s">
        <v>294</v>
      </c>
      <c r="B48" t="s">
        <v>295</v>
      </c>
      <c r="D48" t="s">
        <v>294</v>
      </c>
      <c r="E48">
        <v>1993</v>
      </c>
      <c r="F48">
        <v>30</v>
      </c>
      <c r="G48">
        <v>20</v>
      </c>
      <c r="H48">
        <v>140</v>
      </c>
      <c r="I48" t="s">
        <v>296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348</v>
      </c>
      <c r="Z48" s="7" t="s">
        <v>316</v>
      </c>
    </row>
    <row r="49" spans="1:26" x14ac:dyDescent="0.2">
      <c r="A49" t="s">
        <v>297</v>
      </c>
      <c r="B49" t="s">
        <v>298</v>
      </c>
      <c r="D49" t="s">
        <v>297</v>
      </c>
      <c r="E49">
        <v>1993</v>
      </c>
      <c r="F49">
        <v>30</v>
      </c>
      <c r="G49">
        <v>20</v>
      </c>
      <c r="H49">
        <v>140</v>
      </c>
      <c r="I49" t="s">
        <v>296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348</v>
      </c>
      <c r="Z49" s="8"/>
    </row>
    <row r="50" spans="1:26" x14ac:dyDescent="0.2">
      <c r="A50" t="s">
        <v>299</v>
      </c>
      <c r="B50" t="s">
        <v>300</v>
      </c>
      <c r="D50" t="s">
        <v>299</v>
      </c>
      <c r="E50">
        <v>1993</v>
      </c>
      <c r="F50">
        <v>30</v>
      </c>
      <c r="G50">
        <v>20</v>
      </c>
      <c r="H50">
        <v>140</v>
      </c>
      <c r="I50" t="s">
        <v>296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348</v>
      </c>
      <c r="Z50" s="8"/>
    </row>
    <row r="51" spans="1:26" x14ac:dyDescent="0.2">
      <c r="A51" t="s">
        <v>301</v>
      </c>
      <c r="B51" t="s">
        <v>302</v>
      </c>
      <c r="D51" t="s">
        <v>301</v>
      </c>
      <c r="E51">
        <v>1993</v>
      </c>
      <c r="F51">
        <v>30</v>
      </c>
      <c r="G51">
        <v>20</v>
      </c>
      <c r="H51">
        <v>140</v>
      </c>
      <c r="I51" t="s">
        <v>296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348</v>
      </c>
      <c r="Z51" s="8"/>
    </row>
    <row r="52" spans="1:26" x14ac:dyDescent="0.2">
      <c r="A52" t="s">
        <v>303</v>
      </c>
      <c r="B52" t="s">
        <v>304</v>
      </c>
      <c r="D52" t="s">
        <v>303</v>
      </c>
      <c r="E52">
        <v>1993</v>
      </c>
      <c r="F52">
        <v>30</v>
      </c>
      <c r="G52">
        <v>20</v>
      </c>
      <c r="H52">
        <v>140</v>
      </c>
      <c r="I52" t="s">
        <v>296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348</v>
      </c>
      <c r="Z52" s="8"/>
    </row>
    <row r="53" spans="1:26" x14ac:dyDescent="0.2">
      <c r="A53" t="s">
        <v>305</v>
      </c>
      <c r="B53" t="s">
        <v>306</v>
      </c>
      <c r="D53" t="s">
        <v>305</v>
      </c>
      <c r="E53">
        <v>1993</v>
      </c>
      <c r="F53">
        <v>30</v>
      </c>
      <c r="G53">
        <v>20</v>
      </c>
      <c r="H53">
        <v>140</v>
      </c>
      <c r="I53" t="s">
        <v>307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348</v>
      </c>
      <c r="Z53" s="8"/>
    </row>
    <row r="54" spans="1:26" x14ac:dyDescent="0.2">
      <c r="A54" t="s">
        <v>308</v>
      </c>
      <c r="B54" t="s">
        <v>309</v>
      </c>
      <c r="D54" t="s">
        <v>308</v>
      </c>
      <c r="E54">
        <v>1993</v>
      </c>
      <c r="F54">
        <v>30</v>
      </c>
      <c r="G54">
        <v>20</v>
      </c>
      <c r="H54">
        <v>140</v>
      </c>
      <c r="I54" t="s">
        <v>296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348</v>
      </c>
      <c r="Z54" s="8"/>
    </row>
    <row r="55" spans="1:26" x14ac:dyDescent="0.2">
      <c r="A55" t="s">
        <v>310</v>
      </c>
      <c r="B55" t="s">
        <v>311</v>
      </c>
      <c r="D55" t="s">
        <v>310</v>
      </c>
      <c r="E55">
        <v>1993</v>
      </c>
      <c r="F55">
        <v>30</v>
      </c>
      <c r="G55">
        <v>20</v>
      </c>
      <c r="H55">
        <v>140</v>
      </c>
      <c r="I55" t="s">
        <v>296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348</v>
      </c>
      <c r="Z55" s="8"/>
    </row>
    <row r="56" spans="1:26" x14ac:dyDescent="0.2">
      <c r="A56" t="s">
        <v>312</v>
      </c>
      <c r="B56" t="s">
        <v>313</v>
      </c>
      <c r="D56" t="s">
        <v>312</v>
      </c>
      <c r="E56">
        <v>1993</v>
      </c>
      <c r="F56">
        <v>30</v>
      </c>
      <c r="G56">
        <v>20</v>
      </c>
      <c r="H56">
        <v>140</v>
      </c>
      <c r="I56" t="s">
        <v>296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348</v>
      </c>
      <c r="Z56" s="8"/>
    </row>
    <row r="57" spans="1:26" x14ac:dyDescent="0.2">
      <c r="A57" t="s">
        <v>314</v>
      </c>
      <c r="B57" t="s">
        <v>315</v>
      </c>
      <c r="D57" t="s">
        <v>314</v>
      </c>
      <c r="E57">
        <v>1993</v>
      </c>
      <c r="F57">
        <v>30</v>
      </c>
      <c r="G57">
        <v>20</v>
      </c>
      <c r="H57">
        <v>140</v>
      </c>
      <c r="I57" t="s">
        <v>307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348</v>
      </c>
      <c r="Z57" s="8"/>
    </row>
    <row r="58" spans="1:26" x14ac:dyDescent="0.2">
      <c r="A58" t="s">
        <v>343</v>
      </c>
      <c r="B58" t="s">
        <v>345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348</v>
      </c>
      <c r="Z58" t="s">
        <v>347</v>
      </c>
    </row>
    <row r="59" spans="1:26" x14ac:dyDescent="0.2">
      <c r="A59" t="s">
        <v>344</v>
      </c>
      <c r="B59" t="s">
        <v>346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348</v>
      </c>
      <c r="Z59" t="s">
        <v>347</v>
      </c>
    </row>
    <row r="60" spans="1:26" x14ac:dyDescent="0.2">
      <c r="A60" t="s">
        <v>368</v>
      </c>
      <c r="B60" t="s">
        <v>370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341</v>
      </c>
      <c r="Z60" t="s">
        <v>372</v>
      </c>
    </row>
    <row r="61" spans="1:26" x14ac:dyDescent="0.2">
      <c r="A61" t="s">
        <v>369</v>
      </c>
      <c r="B61" t="s">
        <v>371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341</v>
      </c>
      <c r="Z61" t="s">
        <v>372</v>
      </c>
    </row>
    <row r="62" spans="1:26" x14ac:dyDescent="0.2">
      <c r="A62" t="s">
        <v>373</v>
      </c>
      <c r="B62" t="s">
        <v>374</v>
      </c>
      <c r="E62">
        <v>1959</v>
      </c>
      <c r="F62">
        <v>30</v>
      </c>
      <c r="G62">
        <v>35</v>
      </c>
      <c r="H62">
        <v>120</v>
      </c>
      <c r="I62" t="s">
        <v>375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341</v>
      </c>
      <c r="Z62" t="s">
        <v>372</v>
      </c>
    </row>
    <row r="63" spans="1:26" x14ac:dyDescent="0.2">
      <c r="A63" t="s">
        <v>377</v>
      </c>
      <c r="B63" t="s">
        <v>376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341</v>
      </c>
      <c r="Z63" t="s">
        <v>372</v>
      </c>
    </row>
    <row r="64" spans="1:26" x14ac:dyDescent="0.2">
      <c r="A64" t="s">
        <v>378</v>
      </c>
      <c r="B64" t="s">
        <v>379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341</v>
      </c>
      <c r="Z64" t="s">
        <v>372</v>
      </c>
    </row>
    <row r="65" spans="1:26" x14ac:dyDescent="0.2">
      <c r="A65" t="s">
        <v>380</v>
      </c>
      <c r="B65" t="s">
        <v>381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341</v>
      </c>
      <c r="Z65" t="s">
        <v>372</v>
      </c>
    </row>
    <row r="66" spans="1:26" x14ac:dyDescent="0.2">
      <c r="A66" t="s">
        <v>382</v>
      </c>
      <c r="B66" t="s">
        <v>383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341</v>
      </c>
      <c r="Z66" t="s">
        <v>372</v>
      </c>
    </row>
    <row r="67" spans="1:26" x14ac:dyDescent="0.2">
      <c r="A67" t="s">
        <v>386</v>
      </c>
      <c r="B67" t="s">
        <v>387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341</v>
      </c>
      <c r="Z67" t="s">
        <v>372</v>
      </c>
    </row>
    <row r="68" spans="1:26" x14ac:dyDescent="0.2">
      <c r="A68" t="s">
        <v>389</v>
      </c>
      <c r="B68" t="s">
        <v>388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341</v>
      </c>
      <c r="Z68" t="s">
        <v>372</v>
      </c>
    </row>
    <row r="69" spans="1:26" x14ac:dyDescent="0.2">
      <c r="A69" t="s">
        <v>384</v>
      </c>
      <c r="B69" t="s">
        <v>385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341</v>
      </c>
      <c r="Z69" t="s">
        <v>341</v>
      </c>
    </row>
    <row r="70" spans="1:26" ht="12.6" customHeight="1" x14ac:dyDescent="0.2">
      <c r="A70" t="s">
        <v>430</v>
      </c>
      <c r="B70" t="s">
        <v>427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" customHeight="1" x14ac:dyDescent="0.2">
      <c r="A71" t="s">
        <v>431</v>
      </c>
      <c r="B71" t="s">
        <v>427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" customHeight="1" x14ac:dyDescent="0.2">
      <c r="A72" t="s">
        <v>426</v>
      </c>
      <c r="B72" t="s">
        <v>427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" customHeight="1" x14ac:dyDescent="0.2">
      <c r="A73" t="s">
        <v>428</v>
      </c>
      <c r="B73" t="s">
        <v>427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" customHeight="1" x14ac:dyDescent="0.2">
      <c r="A74" t="s">
        <v>429</v>
      </c>
      <c r="B74" t="s">
        <v>427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2">
      <c r="A75" t="s">
        <v>433</v>
      </c>
      <c r="B75" t="s">
        <v>434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2">
      <c r="A76" t="s">
        <v>479</v>
      </c>
      <c r="B76" t="s">
        <v>480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341</v>
      </c>
      <c r="Z76" t="s">
        <v>341</v>
      </c>
    </row>
    <row r="77" spans="1:26" x14ac:dyDescent="0.2">
      <c r="A77" t="s">
        <v>481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2">
      <c r="A78" t="s">
        <v>482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2">
      <c r="A79" t="s">
        <v>483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2">
      <c r="A80" t="s">
        <v>484</v>
      </c>
      <c r="B80" t="s">
        <v>387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2">
      <c r="A81" t="s">
        <v>485</v>
      </c>
      <c r="B81" t="s">
        <v>278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诚睿 李</cp:lastModifiedBy>
  <dcterms:created xsi:type="dcterms:W3CDTF">2015-06-05T18:17:20Z</dcterms:created>
  <dcterms:modified xsi:type="dcterms:W3CDTF">2024-04-11T13:59:05Z</dcterms:modified>
</cp:coreProperties>
</file>