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71394B9-7263-42AB-AF28-E08120DED3BE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5" i="3" l="1"/>
  <c r="V85" i="3" s="1"/>
  <c r="U84" i="3"/>
  <c r="V84" i="3" s="1"/>
  <c r="S84" i="3"/>
  <c r="T84" i="3" s="1"/>
  <c r="S85" i="3"/>
  <c r="T85" i="3" s="1"/>
  <c r="U83" i="3"/>
  <c r="V83" i="3" s="1"/>
  <c r="S83" i="3"/>
  <c r="T83" i="3" s="1"/>
  <c r="W44" i="4"/>
  <c r="Y44" i="4"/>
  <c r="Y41" i="4"/>
  <c r="Y42" i="4"/>
  <c r="Y43" i="4"/>
  <c r="W41" i="4"/>
  <c r="W42" i="4"/>
  <c r="W43" i="4"/>
  <c r="V4" i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T81" i="3"/>
  <c r="S82" i="3"/>
  <c r="T82" i="3" s="1"/>
  <c r="V81" i="3"/>
  <c r="U82" i="3"/>
  <c r="V82" i="3" s="1"/>
  <c r="U80" i="3"/>
  <c r="V80" i="3" s="1"/>
  <c r="S80" i="3"/>
  <c r="T80" i="3" s="1"/>
  <c r="W40" i="4"/>
  <c r="Y40" i="4"/>
  <c r="W39" i="4"/>
  <c r="Y39" i="4"/>
  <c r="W38" i="4"/>
  <c r="Y38" i="4"/>
  <c r="W37" i="4"/>
  <c r="Y37" i="4"/>
  <c r="W36" i="4"/>
  <c r="Y36" i="4"/>
  <c r="W35" i="4"/>
  <c r="W34" i="4"/>
  <c r="Y35" i="4"/>
  <c r="Y34" i="4"/>
  <c r="W32" i="4"/>
  <c r="Y32" i="4"/>
  <c r="W33" i="4"/>
  <c r="Y33" i="4"/>
  <c r="W31" i="4"/>
  <c r="Y31" i="4"/>
  <c r="W30" i="4"/>
  <c r="Y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W29" i="4"/>
  <c r="Y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28" i="4"/>
  <c r="W28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8" i="3"/>
  <c r="V78" i="3" s="1"/>
  <c r="S78" i="3"/>
  <c r="T78" i="3" s="1"/>
  <c r="U77" i="3"/>
  <c r="V77" i="3" s="1"/>
  <c r="S77" i="3"/>
  <c r="T77" i="3" s="1"/>
  <c r="U76" i="3"/>
  <c r="V76" i="3" s="1"/>
  <c r="S76" i="3"/>
  <c r="T76" i="3" s="1"/>
  <c r="U79" i="3"/>
  <c r="V79" i="3" s="1"/>
  <c r="S79" i="3"/>
  <c r="T79" i="3" s="1"/>
  <c r="U75" i="3"/>
  <c r="V75" i="3" s="1"/>
  <c r="S75" i="3"/>
  <c r="T75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S74" i="3"/>
  <c r="T74" i="3" s="1"/>
  <c r="U74" i="3"/>
  <c r="V74" i="3" s="1"/>
  <c r="W137" i="2"/>
  <c r="W136" i="2"/>
  <c r="W135" i="2"/>
  <c r="U73" i="3"/>
  <c r="V73" i="3" s="1"/>
  <c r="S73" i="3"/>
  <c r="T73" i="3" s="1"/>
  <c r="U72" i="3"/>
  <c r="V72" i="3" s="1"/>
  <c r="S72" i="3"/>
  <c r="T72" i="3" s="1"/>
  <c r="U69" i="3"/>
  <c r="V69" i="3" s="1"/>
  <c r="S69" i="3"/>
  <c r="T69" i="3" s="1"/>
  <c r="U70" i="3"/>
  <c r="V70" i="3" s="1"/>
  <c r="S70" i="3"/>
  <c r="T70" i="3" s="1"/>
  <c r="S71" i="3"/>
  <c r="T71" i="3" s="1"/>
  <c r="U71" i="3"/>
  <c r="V71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S68" i="3"/>
  <c r="T68" i="3" s="1"/>
  <c r="U68" i="3"/>
  <c r="V68" i="3" s="1"/>
  <c r="U61" i="3"/>
  <c r="V61" i="3" s="1"/>
  <c r="S61" i="3"/>
  <c r="T61" i="3" s="1"/>
  <c r="S60" i="3"/>
  <c r="T60" i="3" s="1"/>
  <c r="S59" i="3"/>
  <c r="T59" i="3" s="1"/>
  <c r="U60" i="3"/>
  <c r="V60" i="3" s="1"/>
  <c r="U59" i="3"/>
  <c r="V59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6" i="3"/>
  <c r="V86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S58" i="3"/>
  <c r="T58" i="3" s="1"/>
  <c r="U58" i="3"/>
  <c r="V58" i="3" s="1"/>
  <c r="AC30" i="1"/>
  <c r="V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<sst xmlns="http://schemas.openxmlformats.org/spreadsheetml/2006/main" count="1962" uniqueCount="566">
  <si>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</si>
  <si>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</si>
  <si>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</si>
  <si>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</si>
  <si>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</si>
  <si>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</si>
  <si>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</si>
  <si>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</si>
  <si>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</si>
  <si>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</si>
  <si>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</si>
  <si>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</si>
  <si>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</si>
  <si>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</si>
  <si>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</si>
  <si>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</si>
  <si>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</si>
  <si>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</si>
  <si>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</si>
  <si>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</si>
  <si>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</si>
  <si>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</si>
  <si>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</si>
  <si>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</si>
  <si>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</si>
  <si>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</si>
  <si>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</si>
  <si>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</si>
  <si>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</si>
  <si>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</si>
  <si>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</si>
  <si>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</si>
  <si>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</si>
  <si>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</si>
  <si>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</si>
  <si>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</si>
  <si>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</si>
  <si>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</si>
  <si>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</si>
  <si>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</si>
  <si>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</si>
  <si>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</si>
  <si>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</si>
  <si>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</si>
  <si>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</si>
  <si>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</si>
  <si>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</si>
  <si>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</si>
  <si>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</si>
  <si>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</si>
  <si>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</si>
  <si>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</si>
  <si>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</si>
  <si>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</si>
  <si>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</si>
  <si>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</si>
  <si>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</si>
  <si>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</si>
  <si>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</si>
  <si>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</si>
  <si>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</si>
  <si>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</si>
  <si>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</si>
  <si>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</si>
  <si>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</si>
  <si>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</si>
  <si>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</si>
  <si>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</si>
  <si>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</si>
  <si>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</si>
  <si>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</si>
  <si>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</si>
  <si>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</si>
  <si>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</si>
  <si>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</si>
  <si>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</si>
  <si>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</si>
  <si>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</si>
  <si>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</si>
  <si>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</si>
  <si>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</si>
  <si>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</si>
  <si>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</si>
  <si>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</si>
  <si>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</si>
  <si>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</si>
  <si>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</si>
  <si>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</si>
  <si>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</si>
  <si>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</si>
  <si>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</si>
  <si>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</si>
  <si>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</si>
  <si>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</si>
  <si>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</si>
  <si>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</si>
  <si>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</si>
  <si>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</si>
  <si>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</si>
  <si>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</si>
  <si>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</si>
  <si>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</si>
  <si>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</si>
  <si>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</si>
  <si>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</si>
  <si>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</si>
  <si>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</si>
  <si>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</si>
  <si>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</si>
  <si>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</si>
  <si>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</si>
  <si>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</si>
  <si>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</si>
  <si>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</si>
  <si>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</si>
  <si>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</si>
  <si>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</si>
  <si>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</si>
  <si>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</si>
  <si>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</si>
  <si>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</si>
  <si>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</si>
  <si>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</si>
  <si>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</si>
  <si>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</si>
  <si>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</si>
  <si>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</si>
  <si>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</si>
  <si>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</si>
  <si>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</si>
  <si>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</si>
  <si>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</si>
  <si>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</si>
  <si>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</si>
  <si>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</si>
  <si>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</si>
  <si>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</si>
  <si>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</si>
  <si>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</si>
  <si>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</si>
  <si>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</si>
  <si>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</si>
  <si>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</si>
  <si>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</si>
  <si>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</si>
  <si>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</si>
  <si>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</si>
  <si>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</si>
  <si>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</si>
  <si>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</si>
  <si>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</si>
  <si>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</si>
  <si>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</si>
  <si>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</si>
  <si>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</si>
  <si>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</si>
  <si>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</si>
  <si>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</si>
  <si>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</si>
  <si>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</si>
  <si>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</si>
  <si>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</si>
  <si>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</si>
  <si>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</si>
  <si>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</si>
  <si>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</si>
  <si>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</si>
  <si>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</si>
  <si>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</si>
  <si>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</si>
  <si>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</si>
  <si>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</si>
  <si>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</si>
  <si>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</si>
  <si>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</si>
  <si>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</si>
  <si>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</si>
  <si>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</si>
  <si>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</si>
  <si>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</si>
  <si>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</si>
  <si>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</si>
  <si>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</si>
  <si>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</si>
  <si>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</si>
  <si>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</si>
  <si>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</si>
  <si>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</si>
  <si>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</si>
  <si>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</si>
  <si>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</si>
  <si>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</si>
  <si>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</si>
  <si>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</si>
  <si>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</si>
  <si>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</si>
  <si>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</si>
  <si>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</si>
  <si>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</si>
  <si>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</si>
  <si>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</si>
  <si>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</si>
  <si>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</si>
  <si>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</si>
  <si>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</si>
  <si>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</si>
  <si>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</si>
  <si>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</si>
  <si>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</si>
  <si>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</si>
  <si>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</si>
  <si>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</si>
  <si>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</si>
  <si>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</si>
  <si>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</si>
  <si>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</si>
  <si>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</si>
  <si>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</si>
  <si>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</si>
  <si>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</si>
  <si>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</si>
  <si>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</si>
  <si>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</si>
  <si>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</si>
  <si>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</si>
  <si>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</si>
  <si>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</si>
  <si>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</si>
  <si>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</si>
  <si>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</si>
  <si>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</si>
  <si>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</si>
  <si>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</si>
  <si>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</si>
  <si>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</si>
  <si>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</si>
  <si>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</si>
  <si>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</si>
  <si>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</si>
  <si>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</si>
  <si>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</si>
  <si>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</si>
  <si>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</si>
  <si>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</si>
  <si>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</si>
  <si>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</si>
  <si>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</si>
  <si>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</si>
  <si>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</si>
  <si>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</si>
  <si>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</si>
  <si>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</si>
  <si>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</si>
  <si>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</si>
  <si>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</si>
  <si>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</si>
  <si>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</si>
  <si>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</si>
  <si>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</si>
  <si>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</si>
  <si>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</si>
  <si>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</si>
  <si>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</si>
  <si>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</si>
  <si>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</si>
  <si>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</si>
  <si>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</si>
  <si>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</si>
  <si>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</si>
  <si>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</si>
  <si>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</si>
  <si>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</si>
  <si>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</si>
  <si>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</si>
  <si>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</si>
  <si>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</si>
  <si>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</si>
  <si>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</si>
  <si>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</si>
  <si>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</si>
  <si>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</si>
  <si>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</si>
  <si>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</si>
  <si>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</si>
  <si>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</si>
  <si>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</si>
  <si>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</si>
  <si>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</si>
  <si>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</si>
  <si>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</si>
  <si>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</si>
  <si>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</si>
  <si>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</si>
  <si>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</si>
  <si>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</si>
  <si>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</si>
  <si>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</si>
  <si>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</si>
  <si>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</si>
  <si>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</si>
  <si>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</si>
  <si>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</si>
  <si>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</si>
  <si>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</si>
  <si>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</si>
  <si>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</si>
  <si>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</si>
  <si>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</si>
  <si>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</si>
  <si>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</si>
  <si>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</si>
  <si>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</si>
  <si>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</si>
  <si>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</si>
  <si>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</si>
  <si>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</si>
  <si>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</si>
  <si>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</si>
  <si>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</si>
  <si>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</si>
  <si>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</si>
  <si>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</si>
  <si>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</si>
  <si>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</si>
  <si>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</si>
  <si>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</si>
  <si>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</si>
  <si>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</si>
  <si>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</si>
  <si>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</si>
  <si>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</si>
  <si>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</si>
  <si>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</si>
  <si>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</si>
  <si>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</si>
  <si>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</si>
  <si>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</si>
  <si>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</si>
  <si>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</si>
  <si>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</si>
  <si>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</si>
  <si>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</si>
  <si>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</si>
  <si>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</si>
  <si>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</si>
  <si>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</si>
  <si>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</si>
  <si>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</si>
  <si>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</si>
  <si>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</si>
  <si>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</si>
  <si>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</si>
  <si>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</si>
  <si>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</si>
  <si>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</si>
  <si>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</si>
  <si>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</si>
  <si>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</si>
  <si>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</si>
  <si>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</si>
  <si>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</si>
  <si>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</si>
  <si>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</si>
  <si>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</si>
  <si>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</si>
  <si>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</si>
  <si>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</si>
  <si>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</si>
  <si>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</si>
  <si>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</si>
  <si>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</si>
  <si>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</si>
  <si>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</si>
  <si>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</si>
  <si>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</si>
  <si>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</si>
  <si>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</si>
  <si>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</si>
  <si>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</si>
  <si>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</si>
  <si>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</si>
  <si>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</si>
  <si>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</si>
  <si>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</si>
  <si>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</si>
  <si>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</si>
  <si>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</si>
  <si>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</si>
  <si>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</si>
  <si>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</si>
  <si>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</si>
  <si>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</si>
  <si>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</si>
  <si>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</si>
  <si>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</si>
  <si>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</si>
  <si>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</si>
  <si>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</si>
  <si>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</si>
  <si>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</si>
  <si>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</si>
  <si>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</si>
  <si>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</si>
  <si>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</si>
  <si>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</si>
  <si>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</si>
  <si>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</si>
  <si>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</si>
  <si>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</si>
  <si>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</si>
  <si>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</si>
  <si>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</si>
  <si>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</si>
  <si>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</si>
  <si>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</si>
  <si>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</si>
  <si>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</si>
  <si>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</si>
  <si>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</si>
  <si>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</si>
  <si>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</si>
  <si>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</si>
  <si>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</si>
  <si>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</si>
  <si>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</si>
  <si>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</si>
  <si>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</si>
  <si>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</si>
  <si>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</si>
  <si>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</si>
  <si>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</si>
  <si>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</si>
  <si>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</si>
  <si>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</si>
  <si>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</si>
  <si>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</si>
  <si>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</si>
  <si>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</si>
  <si>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</si>
  <si>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</si>
  <si>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</si>
  <si>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</si>
  <si>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</si>
  <si>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</si>
  <si>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</si>
  <si>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</si>
  <si>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</si>
  <si>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</si>
  <si>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</si>
  <si>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</si>
  <si>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</si>
  <si>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</si>
  <si>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</si>
  <si>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</si>
  <si>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</si>
  <si>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</si>
  <si>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</si>
  <si>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</si>
  <si>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</si>
  <si>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</si>
  <si>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</si>
  <si>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</si>
  <si>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</si>
  <si>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</si>
  <si>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</si>
  <si>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</si>
  <si>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</si>
  <si>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</si>
  <si>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</si>
  <si>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</si>
  <si>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</si>
  <si>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</si>
  <si>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</si>
  <si>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</si>
  <si>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</si>
  <si>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</si>
  <si>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</si>
  <si>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</si>
  <si>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</si>
  <si>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</si>
  <si>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</si>
  <si>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</si>
  <si>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</si>
  <si>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</si>
  <si>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</si>
  <si>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</si>
  <si>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</si>
  <si>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</si>
  <si>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</si>
  <si>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</si>
  <si>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</si>
  <si>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</si>
  <si>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</si>
  <si>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</si>
  <si>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</si>
  <si>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</si>
  <si>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</si>
  <si>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</si>
  <si>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</si>
  <si>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</si>
  <si>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</si>
  <si>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</si>
  <si>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</si>
  <si>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</si>
  <si>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</si>
  <si>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</si>
  <si>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</si>
  <si>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</si>
  <si>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</si>
  <si>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</si>
  <si>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</si>
  <si>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</si>
  <si>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</si>
  <si>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</si>
  <si>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</si>
  <si>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</si>
  <si>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</si>
  <si>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</si>
  <si>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</si>
  <si>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</si>
  <si>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</si>
  <si>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</si>
  <si>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</si>
  <si>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</si>
  <si>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</si>
  <si>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</si>
  <si>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</si>
  <si>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</si>
  <si>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</si>
  <si>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</si>
  <si>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</si>
  <si>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</si>
  <si>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</si>
  <si>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</si>
  <si>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</si>
  <si>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</si>
  <si>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</si>
  <si>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</si>
  <si>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</si>
  <si>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</si>
  <si>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</si>
  <si>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</si>
  <si>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</si>
  <si>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</si>
  <si>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</si>
  <si>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</si>
  <si>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</si>
  <si>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</si>
  <si>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</si>
  <si>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</si>
  <si>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</si>
  <si>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</si>
  <si>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</si>
  <si>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</si>
  <si>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</si>
  <si>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</si>
  <si>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</si>
  <si>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C</t>
    <phoneticPr fontId="2" type="noConversion"/>
  </si>
  <si>
    <t>A</t>
    <phoneticPr fontId="2" type="noConversion"/>
  </si>
  <si>
    <t>G70</t>
    <phoneticPr fontId="2" type="noConversion"/>
  </si>
  <si>
    <t>B</t>
    <phoneticPr fontId="2" type="noConversion"/>
  </si>
  <si>
    <t>RZ225G</t>
    <phoneticPr fontId="2" type="noConversion"/>
  </si>
  <si>
    <t>RZ125G</t>
    <phoneticPr fontId="2" type="noConversion"/>
  </si>
  <si>
    <t>UZ25T</t>
    <phoneticPr fontId="2" type="noConversion"/>
  </si>
  <si>
    <t>16+12</t>
    <phoneticPr fontId="2" type="noConversion"/>
  </si>
  <si>
    <t>56+24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</si>
</sst>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550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552</v>
      </c>
      <c r="D5" t="s">
        <v>551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6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5"/>
  <sheetViews>
    <sheetView topLeftCell="A28" workbookViewId="0">
      <selection activeCell="AF19" sqref="AF19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555</v>
      </c>
      <c r="M1" t="s">
        <v>556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8" si="0">MEDIAN(0,255,ROUND(U2/20+SQRT(J2)/40+SQRT(R2)/2+(SQRT(T2)-SQRT(185)),0))</f>
        <v>5</v>
      </c>
      <c r="Y2">
        <f t="shared" ref="Y2:Y28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388</v>
      </c>
    </row>
    <row r="16" spans="1:32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388</v>
      </c>
    </row>
    <row r="17" spans="1:32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427</v>
      </c>
      <c r="W18">
        <f t="shared" si="0"/>
        <v>0</v>
      </c>
      <c r="Y18">
        <f t="shared" si="1"/>
        <v>0</v>
      </c>
    </row>
    <row r="19" spans="1:32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388</v>
      </c>
    </row>
    <row r="20" spans="1:32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388</v>
      </c>
    </row>
    <row r="21" spans="1:32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388</v>
      </c>
    </row>
    <row r="22" spans="1:32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388</v>
      </c>
    </row>
    <row r="23" spans="1:32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388</v>
      </c>
    </row>
    <row r="24" spans="1:32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388</v>
      </c>
    </row>
    <row r="25" spans="1:32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388</v>
      </c>
    </row>
    <row r="26" spans="1:32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388</v>
      </c>
    </row>
    <row r="27" spans="1:32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388</v>
      </c>
    </row>
    <row r="28" spans="1:32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R28" s="5">
        <v>50</v>
      </c>
      <c r="S28" s="5">
        <v>12</v>
      </c>
      <c r="T28" s="5">
        <v>185</v>
      </c>
      <c r="U28" s="5">
        <v>21.5</v>
      </c>
      <c r="W28">
        <f t="shared" si="0"/>
        <v>5</v>
      </c>
      <c r="Y28">
        <f t="shared" si="1"/>
        <v>4</v>
      </c>
      <c r="AF28" s="3" t="s">
        <v>388</v>
      </c>
    </row>
    <row r="29" spans="1:32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R29" s="5">
        <v>58</v>
      </c>
      <c r="S29" s="5">
        <v>12</v>
      </c>
      <c r="T29" s="5">
        <v>185</v>
      </c>
      <c r="U29" s="5">
        <v>21.5</v>
      </c>
      <c r="W29">
        <f t="shared" ref="W29:W31" si="2">MEDIAN(0,255,ROUND(U29/20+SQRT(J29)/40+SQRT(R29)/2+(SQRT(T29)-SQRT(185)),0))</f>
        <v>5</v>
      </c>
      <c r="Y29">
        <f t="shared" ref="Y29:Y31" si="3">MEDIAN(0,255,ROUND(SQRT(J29)/200+SQRT(R29)/2+(SQRT(T29)-SQRT(185)),0))</f>
        <v>4</v>
      </c>
      <c r="AF29" s="3" t="s">
        <v>388</v>
      </c>
    </row>
    <row r="30" spans="1:32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R30" s="5">
        <v>18</v>
      </c>
      <c r="S30" s="5">
        <v>6</v>
      </c>
      <c r="T30" s="5">
        <v>400</v>
      </c>
      <c r="U30" s="5">
        <v>27</v>
      </c>
      <c r="W30">
        <f t="shared" si="2"/>
        <v>10</v>
      </c>
      <c r="Y30">
        <f t="shared" si="3"/>
        <v>9</v>
      </c>
      <c r="AA30">
        <v>10</v>
      </c>
      <c r="AF30" s="3" t="s">
        <v>388</v>
      </c>
    </row>
    <row r="31" spans="1:32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R31" s="5">
        <v>50</v>
      </c>
      <c r="S31" s="5">
        <v>12</v>
      </c>
      <c r="T31" s="5">
        <v>185</v>
      </c>
      <c r="U31" s="5">
        <v>26.5</v>
      </c>
      <c r="W31">
        <f t="shared" si="2"/>
        <v>5</v>
      </c>
      <c r="Y31">
        <f t="shared" si="3"/>
        <v>4</v>
      </c>
      <c r="AA31">
        <v>8</v>
      </c>
      <c r="AF31" s="3" t="s">
        <v>388</v>
      </c>
    </row>
    <row r="32" spans="1:32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R32" s="5">
        <v>50</v>
      </c>
      <c r="S32" s="5">
        <v>12</v>
      </c>
      <c r="T32" s="5">
        <v>400</v>
      </c>
      <c r="U32" s="5">
        <v>26.5</v>
      </c>
      <c r="W32">
        <f t="shared" ref="W32:W44" si="4">MEDIAN(0,255,ROUND(U32/20+SQRT(J32)/40+SQRT(R32)/2+(SQRT(T32)-SQRT(185)),0))</f>
        <v>11</v>
      </c>
      <c r="Y32">
        <f t="shared" ref="Y32:Y44" si="5">MEDIAN(0,255,ROUND(SQRT(J32)/200+SQRT(R32)/2+(SQRT(T32)-SQRT(185)),0))</f>
        <v>10</v>
      </c>
      <c r="AA32">
        <v>8</v>
      </c>
      <c r="AF32" s="3" t="s">
        <v>388</v>
      </c>
    </row>
    <row r="33" spans="1:32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R33" s="5">
        <v>50</v>
      </c>
      <c r="S33" s="5">
        <v>12</v>
      </c>
      <c r="T33" s="5">
        <v>400</v>
      </c>
      <c r="U33" s="5">
        <v>26.5</v>
      </c>
      <c r="W33">
        <f t="shared" si="4"/>
        <v>12</v>
      </c>
      <c r="Y33">
        <f t="shared" si="5"/>
        <v>10</v>
      </c>
      <c r="AA33">
        <v>8</v>
      </c>
      <c r="AF33" s="3" t="s">
        <v>388</v>
      </c>
    </row>
    <row r="34" spans="1:32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R34" s="5">
        <v>60</v>
      </c>
      <c r="S34" s="5">
        <v>16</v>
      </c>
      <c r="T34" s="5">
        <v>185</v>
      </c>
      <c r="U34" s="5">
        <v>24</v>
      </c>
      <c r="W34">
        <f t="shared" si="4"/>
        <v>5</v>
      </c>
      <c r="Y34">
        <f t="shared" si="5"/>
        <v>4</v>
      </c>
      <c r="AA34">
        <v>8</v>
      </c>
      <c r="AF34" s="3" t="s">
        <v>388</v>
      </c>
    </row>
    <row r="35" spans="1:32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R35" s="5">
        <v>55</v>
      </c>
      <c r="S35" s="5">
        <v>16</v>
      </c>
      <c r="T35" s="5">
        <v>400</v>
      </c>
      <c r="U35" s="5">
        <v>24</v>
      </c>
      <c r="W35">
        <f t="shared" si="4"/>
        <v>12</v>
      </c>
      <c r="Y35">
        <f t="shared" si="5"/>
        <v>10</v>
      </c>
      <c r="AA35">
        <v>8</v>
      </c>
      <c r="AF35" s="3" t="s">
        <v>388</v>
      </c>
    </row>
    <row r="36" spans="1:32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R36" s="5">
        <v>64</v>
      </c>
      <c r="S36" s="5">
        <v>16</v>
      </c>
      <c r="T36" s="5">
        <v>800</v>
      </c>
      <c r="U36" s="5">
        <v>29.5</v>
      </c>
      <c r="W36">
        <f t="shared" si="4"/>
        <v>20</v>
      </c>
      <c r="Y36">
        <f t="shared" si="5"/>
        <v>19</v>
      </c>
      <c r="AA36">
        <v>10</v>
      </c>
      <c r="AF36" s="3" t="s">
        <v>388</v>
      </c>
    </row>
    <row r="37" spans="1:32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R37" s="5">
        <v>60</v>
      </c>
      <c r="S37" s="5">
        <v>48</v>
      </c>
      <c r="T37" s="5">
        <v>185</v>
      </c>
      <c r="U37" s="5">
        <v>23.8</v>
      </c>
      <c r="W37">
        <f t="shared" si="4"/>
        <v>5</v>
      </c>
      <c r="Y37">
        <f t="shared" si="5"/>
        <v>4</v>
      </c>
      <c r="AA37">
        <v>8</v>
      </c>
      <c r="AF37" s="3" t="s">
        <v>388</v>
      </c>
    </row>
    <row r="38" spans="1:32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R38" s="5">
        <v>58</v>
      </c>
      <c r="S38" s="5">
        <v>12</v>
      </c>
      <c r="T38" s="5">
        <v>185</v>
      </c>
      <c r="U38" s="5">
        <v>25.3</v>
      </c>
      <c r="W38">
        <f t="shared" si="4"/>
        <v>5</v>
      </c>
      <c r="Y38">
        <f t="shared" si="5"/>
        <v>4</v>
      </c>
      <c r="AA38">
        <v>8</v>
      </c>
      <c r="AF38" s="3" t="s">
        <v>388</v>
      </c>
    </row>
    <row r="39" spans="1:32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R39" s="5">
        <v>60</v>
      </c>
      <c r="S39" s="5">
        <v>12</v>
      </c>
      <c r="T39" s="5">
        <v>185</v>
      </c>
      <c r="U39" s="5">
        <v>23.4</v>
      </c>
      <c r="W39">
        <f t="shared" si="4"/>
        <v>5</v>
      </c>
      <c r="Y39">
        <f t="shared" si="5"/>
        <v>4</v>
      </c>
      <c r="AA39">
        <v>8</v>
      </c>
      <c r="AF39" s="3" t="s">
        <v>388</v>
      </c>
    </row>
    <row r="40" spans="1:32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R40" s="5">
        <v>78</v>
      </c>
      <c r="S40" s="5">
        <v>24</v>
      </c>
      <c r="T40" s="5">
        <v>185</v>
      </c>
      <c r="U40" s="5">
        <v>21.8</v>
      </c>
      <c r="W40">
        <f t="shared" si="4"/>
        <v>6</v>
      </c>
      <c r="Y40">
        <f t="shared" si="5"/>
        <v>4</v>
      </c>
      <c r="AA40">
        <v>11</v>
      </c>
      <c r="AF40" s="3" t="s">
        <v>388</v>
      </c>
    </row>
    <row r="41" spans="1:32" x14ac:dyDescent="0.3">
      <c r="A41" s="3" t="s">
        <v>553</v>
      </c>
      <c r="F41" s="5">
        <v>1949</v>
      </c>
      <c r="G41" s="5">
        <v>30</v>
      </c>
      <c r="H41">
        <v>60</v>
      </c>
      <c r="I41">
        <v>30</v>
      </c>
      <c r="J41" s="5">
        <v>75</v>
      </c>
      <c r="L41">
        <v>11</v>
      </c>
      <c r="M41" t="s">
        <v>558</v>
      </c>
      <c r="R41" s="5">
        <v>30</v>
      </c>
      <c r="S41" s="5">
        <v>16</v>
      </c>
      <c r="T41" s="5">
        <v>185</v>
      </c>
      <c r="U41" s="5">
        <v>15</v>
      </c>
      <c r="W41">
        <f t="shared" si="4"/>
        <v>4</v>
      </c>
      <c r="Y41">
        <f t="shared" si="5"/>
        <v>3</v>
      </c>
      <c r="AF41" s="3" t="s">
        <v>388</v>
      </c>
    </row>
    <row r="42" spans="1:32" x14ac:dyDescent="0.3">
      <c r="F42" s="5">
        <v>1956</v>
      </c>
      <c r="G42" s="5">
        <v>30</v>
      </c>
      <c r="H42">
        <v>60</v>
      </c>
      <c r="I42">
        <v>60</v>
      </c>
      <c r="J42" s="5">
        <v>75</v>
      </c>
      <c r="L42">
        <v>13</v>
      </c>
      <c r="M42" t="s">
        <v>558</v>
      </c>
      <c r="R42" s="5">
        <v>30</v>
      </c>
      <c r="S42" s="5">
        <v>16</v>
      </c>
      <c r="T42" s="5">
        <v>185</v>
      </c>
      <c r="U42" s="5">
        <v>13.5</v>
      </c>
      <c r="W42">
        <f t="shared" si="4"/>
        <v>4</v>
      </c>
      <c r="Y42">
        <f t="shared" si="5"/>
        <v>3</v>
      </c>
      <c r="AF42" s="3" t="s">
        <v>388</v>
      </c>
    </row>
    <row r="43" spans="1:32" x14ac:dyDescent="0.3">
      <c r="A43" s="3" t="s">
        <v>554</v>
      </c>
      <c r="F43" s="5">
        <v>2003</v>
      </c>
      <c r="G43" s="5">
        <v>30</v>
      </c>
      <c r="H43" t="s">
        <v>87</v>
      </c>
      <c r="J43" s="5">
        <v>100</v>
      </c>
      <c r="L43">
        <v>25</v>
      </c>
      <c r="M43" t="s">
        <v>557</v>
      </c>
      <c r="R43" s="5">
        <v>80</v>
      </c>
      <c r="S43" s="5">
        <v>24</v>
      </c>
      <c r="T43" s="5">
        <v>185</v>
      </c>
      <c r="U43" s="5">
        <v>20</v>
      </c>
      <c r="W43">
        <f t="shared" si="4"/>
        <v>6</v>
      </c>
      <c r="Y43">
        <f t="shared" si="5"/>
        <v>5</v>
      </c>
      <c r="AF43" s="3" t="s">
        <v>388</v>
      </c>
    </row>
    <row r="44" spans="1:32" x14ac:dyDescent="0.3">
      <c r="A44" s="3" t="s">
        <v>559</v>
      </c>
      <c r="F44" s="5">
        <v>1992</v>
      </c>
      <c r="G44" s="5">
        <v>30</v>
      </c>
      <c r="H44">
        <v>60</v>
      </c>
      <c r="I44">
        <v>30</v>
      </c>
      <c r="J44" s="5">
        <v>100</v>
      </c>
      <c r="L44">
        <v>18</v>
      </c>
      <c r="M44" t="s">
        <v>560</v>
      </c>
      <c r="R44" s="5">
        <v>62</v>
      </c>
      <c r="S44" s="5">
        <v>8</v>
      </c>
      <c r="T44" s="5">
        <v>185</v>
      </c>
      <c r="U44" s="5">
        <v>20</v>
      </c>
      <c r="W44">
        <f t="shared" si="4"/>
        <v>5</v>
      </c>
      <c r="Y44">
        <f t="shared" si="5"/>
        <v>4</v>
      </c>
      <c r="AF44" s="3" t="s">
        <v>388</v>
      </c>
    </row>
    <row r="45" spans="1:32" x14ac:dyDescent="0.3">
      <c r="AF45" s="3" t="s">
        <v>388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86"/>
  <sheetViews>
    <sheetView tabSelected="1" zoomScaleNormal="100" workbookViewId="0">
      <pane ySplit="1" topLeftCell="A56" activePane="bottomLeft" state="frozen"/>
      <selection pane="bottomLeft" activeCell="V90" sqref="V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555</v>
      </c>
      <c r="N1" t="s">
        <v>556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O48">
        <v>96</v>
      </c>
      <c r="P48">
        <v>16</v>
      </c>
      <c r="Q48">
        <v>240</v>
      </c>
      <c r="R48">
        <v>46.4</v>
      </c>
      <c r="S48">
        <f t="shared" ref="S48:S61" si="29">MEDIAN(0,255,ROUND(R48/20+SQRT(H48)/40+SQRT(O48)/2+(SQRT(Q48)-SQRT(185)), 0))</f>
        <v>9</v>
      </c>
      <c r="T48">
        <f t="shared" ref="T48:T61" si="30">S48*50000/16</f>
        <v>28125</v>
      </c>
      <c r="U48">
        <f t="shared" ref="U48:U61" si="31">MEDIAN(0,255,ROUND(SQRT(H48)/200+SQRT(O48)/2+(SQRT(Q48)-SQRT(185)),0))</f>
        <v>7</v>
      </c>
      <c r="V48">
        <f t="shared" ref="V48:V61" si="32">U48*300/16*12</f>
        <v>1575</v>
      </c>
      <c r="AA48" t="s">
        <v>344</v>
      </c>
      <c r="AB48" s="9" t="s">
        <v>312</v>
      </c>
    </row>
    <row r="49" spans="1:28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344</v>
      </c>
      <c r="AB49" s="9"/>
    </row>
    <row r="50" spans="1:28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344</v>
      </c>
      <c r="AB50" s="9"/>
    </row>
    <row r="51" spans="1:28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344</v>
      </c>
      <c r="AB51" s="9"/>
    </row>
    <row r="52" spans="1:28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344</v>
      </c>
      <c r="AB52" s="9"/>
    </row>
    <row r="53" spans="1:28" x14ac:dyDescent="0.3">
      <c r="A53" t="s">
        <v>304</v>
      </c>
      <c r="B53" t="s">
        <v>305</v>
      </c>
      <c r="D53" t="s">
        <v>304</v>
      </c>
      <c r="E53">
        <v>1993</v>
      </c>
      <c r="F53">
        <v>30</v>
      </c>
      <c r="G53">
        <v>20</v>
      </c>
      <c r="H53">
        <v>140</v>
      </c>
      <c r="I53" t="s">
        <v>292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344</v>
      </c>
      <c r="AB53" s="9"/>
    </row>
    <row r="54" spans="1:28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292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344</v>
      </c>
      <c r="AB54" s="9"/>
    </row>
    <row r="55" spans="1:28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292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344</v>
      </c>
      <c r="AB55" s="9"/>
    </row>
    <row r="56" spans="1:28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303</v>
      </c>
      <c r="O56">
        <v>92</v>
      </c>
      <c r="P56">
        <v>12</v>
      </c>
      <c r="Q56">
        <v>200</v>
      </c>
      <c r="R56">
        <v>49.2</v>
      </c>
      <c r="S56">
        <f t="shared" si="29"/>
        <v>8</v>
      </c>
      <c r="T56">
        <f t="shared" si="30"/>
        <v>25000</v>
      </c>
      <c r="U56">
        <f t="shared" si="31"/>
        <v>5</v>
      </c>
      <c r="V56">
        <f t="shared" si="32"/>
        <v>1125</v>
      </c>
      <c r="AA56" t="s">
        <v>344</v>
      </c>
      <c r="AB56" s="9"/>
    </row>
    <row r="57" spans="1:28" x14ac:dyDescent="0.3">
      <c r="A57" t="s">
        <v>339</v>
      </c>
      <c r="B57" t="s">
        <v>341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80</v>
      </c>
      <c r="P57">
        <v>16</v>
      </c>
      <c r="Q57">
        <v>360</v>
      </c>
      <c r="R57">
        <v>53.6</v>
      </c>
      <c r="S57">
        <f t="shared" si="29"/>
        <v>13</v>
      </c>
      <c r="T57">
        <f t="shared" si="30"/>
        <v>40625</v>
      </c>
      <c r="U57">
        <f t="shared" si="31"/>
        <v>10</v>
      </c>
      <c r="V57">
        <f t="shared" si="32"/>
        <v>2250</v>
      </c>
      <c r="AA57" t="s">
        <v>344</v>
      </c>
      <c r="AB57" t="s">
        <v>343</v>
      </c>
    </row>
    <row r="58" spans="1:28" x14ac:dyDescent="0.3">
      <c r="A58" t="s">
        <v>340</v>
      </c>
      <c r="B58" t="s">
        <v>342</v>
      </c>
      <c r="E58">
        <v>2014</v>
      </c>
      <c r="F58">
        <v>30</v>
      </c>
      <c r="G58" t="s">
        <v>87</v>
      </c>
      <c r="H58">
        <v>140</v>
      </c>
      <c r="I58" t="s">
        <v>86</v>
      </c>
      <c r="O58">
        <v>50</v>
      </c>
      <c r="P58">
        <v>16</v>
      </c>
      <c r="Q58">
        <v>480</v>
      </c>
      <c r="R58">
        <v>56</v>
      </c>
      <c r="S58">
        <f t="shared" si="29"/>
        <v>15</v>
      </c>
      <c r="T58">
        <f t="shared" si="30"/>
        <v>46875</v>
      </c>
      <c r="U58">
        <f t="shared" si="31"/>
        <v>12</v>
      </c>
      <c r="V58">
        <f t="shared" si="32"/>
        <v>2700</v>
      </c>
      <c r="AA58" t="s">
        <v>344</v>
      </c>
      <c r="AB58" t="s">
        <v>343</v>
      </c>
    </row>
    <row r="59" spans="1:28" x14ac:dyDescent="0.3">
      <c r="A59" t="s">
        <v>362</v>
      </c>
      <c r="B59" t="s">
        <v>364</v>
      </c>
      <c r="E59">
        <v>1997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50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337</v>
      </c>
      <c r="AB59" t="s">
        <v>366</v>
      </c>
    </row>
    <row r="60" spans="1:28" x14ac:dyDescent="0.3">
      <c r="A60" t="s">
        <v>363</v>
      </c>
      <c r="B60" t="s">
        <v>365</v>
      </c>
      <c r="E60">
        <v>2007.5</v>
      </c>
      <c r="F60">
        <v>30</v>
      </c>
      <c r="G60" t="s">
        <v>87</v>
      </c>
      <c r="H60">
        <v>160</v>
      </c>
      <c r="I60" t="s">
        <v>86</v>
      </c>
      <c r="O60">
        <v>16</v>
      </c>
      <c r="P60">
        <v>16</v>
      </c>
      <c r="Q60">
        <v>640</v>
      </c>
      <c r="R60">
        <v>54</v>
      </c>
      <c r="S60">
        <f t="shared" si="29"/>
        <v>17</v>
      </c>
      <c r="T60">
        <f t="shared" si="30"/>
        <v>53125</v>
      </c>
      <c r="U60">
        <f t="shared" si="31"/>
        <v>14</v>
      </c>
      <c r="V60">
        <f t="shared" si="32"/>
        <v>3150</v>
      </c>
      <c r="AA60" t="s">
        <v>337</v>
      </c>
      <c r="AB60" t="s">
        <v>366</v>
      </c>
    </row>
    <row r="61" spans="1:28" x14ac:dyDescent="0.3">
      <c r="A61" t="s">
        <v>367</v>
      </c>
      <c r="B61" t="s">
        <v>368</v>
      </c>
      <c r="E61">
        <v>1959</v>
      </c>
      <c r="F61">
        <v>30</v>
      </c>
      <c r="G61">
        <v>35</v>
      </c>
      <c r="H61">
        <v>120</v>
      </c>
      <c r="I61" t="s">
        <v>369</v>
      </c>
      <c r="O61">
        <v>68</v>
      </c>
      <c r="P61">
        <v>12</v>
      </c>
      <c r="Q61">
        <v>200</v>
      </c>
      <c r="R61">
        <v>43</v>
      </c>
      <c r="S61">
        <f t="shared" si="29"/>
        <v>7</v>
      </c>
      <c r="T61">
        <f t="shared" si="30"/>
        <v>21875</v>
      </c>
      <c r="U61">
        <f t="shared" si="31"/>
        <v>5</v>
      </c>
      <c r="V61">
        <f t="shared" si="32"/>
        <v>1125</v>
      </c>
      <c r="AA61" t="s">
        <v>337</v>
      </c>
      <c r="AB61" t="s">
        <v>366</v>
      </c>
    </row>
    <row r="62" spans="1:28" x14ac:dyDescent="0.3">
      <c r="A62" t="s">
        <v>371</v>
      </c>
      <c r="B62" t="s">
        <v>370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118</v>
      </c>
      <c r="P62">
        <v>16</v>
      </c>
      <c r="Q62">
        <v>200</v>
      </c>
      <c r="R62">
        <v>42.5</v>
      </c>
      <c r="S62">
        <f t="shared" ref="S62:S71" si="33">MEDIAN(0,255,ROUND(R62/20+SQRT(H62)/40+SQRT(O62)/2+(SQRT(Q62)-SQRT(185)), 0))</f>
        <v>8</v>
      </c>
      <c r="T62">
        <f t="shared" ref="T62:T71" si="34">S62*50000/16</f>
        <v>25000</v>
      </c>
      <c r="U62">
        <f t="shared" ref="U62:U71" si="35">MEDIAN(0,255,ROUND(SQRT(H62)/200+SQRT(O62)/2+(SQRT(Q62)-SQRT(185)),0))</f>
        <v>6</v>
      </c>
      <c r="V62">
        <f t="shared" ref="V62:V71" si="36">U62*300/16*12</f>
        <v>1350</v>
      </c>
      <c r="AA62" t="s">
        <v>337</v>
      </c>
      <c r="AB62" t="s">
        <v>366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64</v>
      </c>
      <c r="P63">
        <v>16</v>
      </c>
      <c r="Q63">
        <v>240</v>
      </c>
      <c r="R63">
        <v>46</v>
      </c>
      <c r="S63">
        <f t="shared" si="33"/>
        <v>8</v>
      </c>
      <c r="T63">
        <f t="shared" si="34"/>
        <v>25000</v>
      </c>
      <c r="U63">
        <f t="shared" si="35"/>
        <v>6</v>
      </c>
      <c r="V63">
        <f t="shared" si="36"/>
        <v>1350</v>
      </c>
      <c r="AA63" t="s">
        <v>337</v>
      </c>
      <c r="AB63" t="s">
        <v>366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60</v>
      </c>
      <c r="P64">
        <v>16</v>
      </c>
      <c r="Q64">
        <v>360</v>
      </c>
      <c r="R64">
        <v>45</v>
      </c>
      <c r="S64">
        <f t="shared" si="33"/>
        <v>12</v>
      </c>
      <c r="T64">
        <f t="shared" si="34"/>
        <v>37500</v>
      </c>
      <c r="U64">
        <f t="shared" si="35"/>
        <v>9</v>
      </c>
      <c r="V64">
        <f t="shared" si="36"/>
        <v>2025</v>
      </c>
      <c r="AA64" t="s">
        <v>337</v>
      </c>
      <c r="AB64" t="s">
        <v>366</v>
      </c>
    </row>
    <row r="65" spans="1:28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32</v>
      </c>
      <c r="P65">
        <v>16</v>
      </c>
      <c r="Q65">
        <v>480</v>
      </c>
      <c r="R65">
        <v>47</v>
      </c>
      <c r="S65">
        <f t="shared" si="33"/>
        <v>14</v>
      </c>
      <c r="T65">
        <f t="shared" si="34"/>
        <v>43750</v>
      </c>
      <c r="U65">
        <f t="shared" si="35"/>
        <v>11</v>
      </c>
      <c r="V65">
        <f t="shared" si="36"/>
        <v>2475</v>
      </c>
      <c r="AA65" t="s">
        <v>337</v>
      </c>
      <c r="AB65" t="s">
        <v>366</v>
      </c>
    </row>
    <row r="66" spans="1:28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86</v>
      </c>
      <c r="O66">
        <v>48</v>
      </c>
      <c r="P66">
        <v>8</v>
      </c>
      <c r="Q66">
        <v>200</v>
      </c>
      <c r="R66">
        <v>45</v>
      </c>
      <c r="S66">
        <f t="shared" si="33"/>
        <v>7</v>
      </c>
      <c r="T66">
        <f t="shared" si="34"/>
        <v>21875</v>
      </c>
      <c r="U66">
        <f t="shared" si="35"/>
        <v>4</v>
      </c>
      <c r="V66">
        <f t="shared" si="36"/>
        <v>900</v>
      </c>
      <c r="AA66" t="s">
        <v>337</v>
      </c>
      <c r="AB66" t="s">
        <v>366</v>
      </c>
    </row>
    <row r="67" spans="1:28" x14ac:dyDescent="0.3">
      <c r="A67" t="s">
        <v>383</v>
      </c>
      <c r="B67" t="s">
        <v>382</v>
      </c>
      <c r="E67">
        <v>1963</v>
      </c>
      <c r="F67">
        <v>30</v>
      </c>
      <c r="G67">
        <v>35</v>
      </c>
      <c r="H67">
        <v>120</v>
      </c>
      <c r="I67" t="s">
        <v>86</v>
      </c>
      <c r="O67">
        <v>48</v>
      </c>
      <c r="P67">
        <v>8</v>
      </c>
      <c r="Q67">
        <v>144</v>
      </c>
      <c r="R67">
        <v>45</v>
      </c>
      <c r="S67">
        <f t="shared" si="33"/>
        <v>4</v>
      </c>
      <c r="T67">
        <f t="shared" si="34"/>
        <v>12500</v>
      </c>
      <c r="U67">
        <f t="shared" si="35"/>
        <v>2</v>
      </c>
      <c r="V67">
        <f t="shared" si="36"/>
        <v>450</v>
      </c>
      <c r="AA67" t="s">
        <v>337</v>
      </c>
      <c r="AB67" t="s">
        <v>366</v>
      </c>
    </row>
    <row r="68" spans="1:28" x14ac:dyDescent="0.3">
      <c r="A68" t="s">
        <v>378</v>
      </c>
      <c r="B68" t="s">
        <v>379</v>
      </c>
      <c r="E68">
        <v>1985</v>
      </c>
      <c r="F68">
        <v>30</v>
      </c>
      <c r="G68">
        <v>35</v>
      </c>
      <c r="H68">
        <v>120</v>
      </c>
      <c r="I68" t="s">
        <v>86</v>
      </c>
      <c r="O68">
        <v>0</v>
      </c>
      <c r="P68">
        <v>16</v>
      </c>
      <c r="Q68">
        <v>185</v>
      </c>
      <c r="R68">
        <v>60</v>
      </c>
      <c r="S68">
        <f t="shared" si="33"/>
        <v>3</v>
      </c>
      <c r="T68">
        <f t="shared" si="34"/>
        <v>9375</v>
      </c>
      <c r="U68">
        <f t="shared" si="35"/>
        <v>0</v>
      </c>
      <c r="V68">
        <f t="shared" si="36"/>
        <v>0</v>
      </c>
      <c r="AA68" t="s">
        <v>337</v>
      </c>
      <c r="AB68" t="s">
        <v>337</v>
      </c>
    </row>
    <row r="69" spans="1:28" ht="12.65" customHeight="1" x14ac:dyDescent="0.3">
      <c r="A69" t="s">
        <v>423</v>
      </c>
      <c r="B69" t="s">
        <v>420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98</v>
      </c>
      <c r="P69">
        <v>16</v>
      </c>
      <c r="Q69">
        <v>160</v>
      </c>
      <c r="R69">
        <v>49.2</v>
      </c>
      <c r="S69">
        <f t="shared" ref="S69" si="37">MEDIAN(0,255,ROUND(R69/20+SQRT(H69)/40+SQRT(O69)/2+(SQRT(Q69)-SQRT(185)), 0))</f>
        <v>7</v>
      </c>
      <c r="T69">
        <f t="shared" ref="T69" si="38">S69*50000/16</f>
        <v>21875</v>
      </c>
      <c r="U69">
        <f t="shared" ref="U69" si="39">MEDIAN(0,255,ROUND(SQRT(H69)/200+SQRT(O69)/2+(SQRT(Q69)-SQRT(185)),0))</f>
        <v>4</v>
      </c>
      <c r="V69">
        <f t="shared" ref="V69" si="40">U69*300/16*12</f>
        <v>900</v>
      </c>
    </row>
    <row r="70" spans="1:28" ht="12.65" customHeight="1" x14ac:dyDescent="0.3">
      <c r="A70" t="s">
        <v>424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288</v>
      </c>
      <c r="R70">
        <v>49.2</v>
      </c>
      <c r="S70">
        <f t="shared" ref="S70" si="41">MEDIAN(0,255,ROUND(R70/20+SQRT(H70)/40+SQRT(O70)/2+(SQRT(Q70)-SQRT(185)), 0))</f>
        <v>9</v>
      </c>
      <c r="T70">
        <f t="shared" ref="T70" si="42">S70*50000/16</f>
        <v>28125</v>
      </c>
      <c r="U70">
        <f t="shared" ref="U70" si="43">MEDIAN(0,255,ROUND(SQRT(H70)/200+SQRT(O70)/2+(SQRT(Q70)-SQRT(185)),0))</f>
        <v>6</v>
      </c>
      <c r="V70">
        <f t="shared" ref="V70" si="44">U70*300/16*12</f>
        <v>1350</v>
      </c>
    </row>
    <row r="71" spans="1:28" ht="12.65" customHeight="1" x14ac:dyDescent="0.3">
      <c r="A71" t="s">
        <v>419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384</v>
      </c>
      <c r="R71">
        <v>49.2</v>
      </c>
      <c r="S71">
        <f t="shared" si="33"/>
        <v>12</v>
      </c>
      <c r="T71">
        <f t="shared" si="34"/>
        <v>37500</v>
      </c>
      <c r="U71">
        <f t="shared" si="35"/>
        <v>9</v>
      </c>
      <c r="V71">
        <f t="shared" si="36"/>
        <v>2025</v>
      </c>
    </row>
    <row r="72" spans="1:28" ht="12.65" customHeight="1" x14ac:dyDescent="0.3">
      <c r="A72" t="s">
        <v>421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160</v>
      </c>
      <c r="R72">
        <v>49.2</v>
      </c>
      <c r="S72">
        <f t="shared" ref="S72:S79" si="45">MEDIAN(0,255,ROUND(R72/20+SQRT(H72)/40+SQRT(O72)/2+(SQRT(Q72)-SQRT(185)), 0))</f>
        <v>5</v>
      </c>
      <c r="T72">
        <f t="shared" ref="T72:T85" si="46">S72*50000/16</f>
        <v>15625</v>
      </c>
      <c r="U72">
        <f t="shared" ref="U72:U79" si="47">MEDIAN(0,255,ROUND(SQRT(H72)/200+SQRT(O72)/2+(SQRT(Q72)-SQRT(185)),0))</f>
        <v>2</v>
      </c>
      <c r="V72">
        <f t="shared" ref="V72:V85" si="48">U72*300/16*12</f>
        <v>450</v>
      </c>
    </row>
    <row r="73" spans="1:28" ht="12.65" customHeight="1" x14ac:dyDescent="0.3">
      <c r="A73" t="s">
        <v>422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O73">
        <v>36</v>
      </c>
      <c r="P73">
        <v>16</v>
      </c>
      <c r="Q73">
        <v>192</v>
      </c>
      <c r="R73">
        <v>49.2</v>
      </c>
      <c r="S73">
        <f t="shared" si="45"/>
        <v>6</v>
      </c>
      <c r="T73">
        <f t="shared" si="46"/>
        <v>18750</v>
      </c>
      <c r="U73">
        <f t="shared" si="47"/>
        <v>3</v>
      </c>
      <c r="V73">
        <f t="shared" si="48"/>
        <v>675</v>
      </c>
    </row>
    <row r="74" spans="1:28" x14ac:dyDescent="0.3">
      <c r="A74" t="s">
        <v>425</v>
      </c>
      <c r="B74" t="s">
        <v>426</v>
      </c>
      <c r="E74">
        <v>1964</v>
      </c>
      <c r="F74">
        <v>30</v>
      </c>
      <c r="G74">
        <v>20</v>
      </c>
      <c r="H74">
        <v>100</v>
      </c>
      <c r="I74" t="s">
        <v>86</v>
      </c>
      <c r="O74">
        <v>300</v>
      </c>
      <c r="P74">
        <v>64</v>
      </c>
      <c r="Q74">
        <v>108</v>
      </c>
      <c r="R74">
        <v>41</v>
      </c>
      <c r="S74">
        <f t="shared" si="45"/>
        <v>8</v>
      </c>
      <c r="T74">
        <f t="shared" si="46"/>
        <v>25000</v>
      </c>
      <c r="U74">
        <f t="shared" si="47"/>
        <v>6</v>
      </c>
      <c r="V74">
        <f t="shared" si="48"/>
        <v>1350</v>
      </c>
    </row>
    <row r="75" spans="1:28" x14ac:dyDescent="0.3">
      <c r="A75" t="s">
        <v>470</v>
      </c>
      <c r="B75" t="s">
        <v>471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0</v>
      </c>
      <c r="P75">
        <v>16</v>
      </c>
      <c r="Q75">
        <v>185</v>
      </c>
      <c r="R75">
        <v>60</v>
      </c>
      <c r="S75">
        <f t="shared" si="45"/>
        <v>3</v>
      </c>
      <c r="T75">
        <f t="shared" si="46"/>
        <v>9375</v>
      </c>
      <c r="U75">
        <f t="shared" si="47"/>
        <v>0</v>
      </c>
      <c r="V75">
        <f t="shared" si="48"/>
        <v>0</v>
      </c>
      <c r="AA75" t="s">
        <v>337</v>
      </c>
      <c r="AB75" t="s">
        <v>337</v>
      </c>
    </row>
    <row r="76" spans="1:28" x14ac:dyDescent="0.3">
      <c r="A76" t="s">
        <v>472</v>
      </c>
      <c r="B76" t="s">
        <v>74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118</v>
      </c>
      <c r="P76">
        <v>16</v>
      </c>
      <c r="Q76">
        <v>200</v>
      </c>
      <c r="R76">
        <v>42</v>
      </c>
      <c r="S76">
        <f>MEDIAN(0,255,ROUND(R76/20+SQRT(H76)/40+SQRT(O76)/2+(SQRT(Q76)-SQRT(185)), 0))</f>
        <v>8</v>
      </c>
      <c r="T76">
        <f>S76*50000/16</f>
        <v>25000</v>
      </c>
      <c r="U76">
        <f>MEDIAN(0,255,ROUND(SQRT(H76)/200+SQRT(O76)/2+(SQRT(Q76)-SQRT(185)),0))</f>
        <v>6</v>
      </c>
      <c r="V76">
        <f>U76*300/16*12</f>
        <v>1350</v>
      </c>
    </row>
    <row r="77" spans="1:28" x14ac:dyDescent="0.3">
      <c r="A77" t="s">
        <v>473</v>
      </c>
      <c r="B77" t="s">
        <v>81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66</v>
      </c>
      <c r="P77">
        <v>16</v>
      </c>
      <c r="Q77">
        <v>360</v>
      </c>
      <c r="R77">
        <v>44.7</v>
      </c>
      <c r="S77">
        <f t="shared" ref="S77:S78" si="49">MEDIAN(0,255,ROUND(R77/20+SQRT(H77)/40+SQRT(O77)/2+(SQRT(Q77)-SQRT(185)), 0))</f>
        <v>12</v>
      </c>
      <c r="T77">
        <f t="shared" ref="T77:T78" si="50">S77*50000/16</f>
        <v>37500</v>
      </c>
      <c r="U77">
        <f t="shared" ref="U77:U78" si="51">MEDIAN(0,255,ROUND(SQRT(H77)/200+SQRT(O77)/2+(SQRT(Q77)-SQRT(185)),0))</f>
        <v>9</v>
      </c>
      <c r="V77">
        <f t="shared" ref="V77:V78" si="52">U77*300/16*12</f>
        <v>2025</v>
      </c>
    </row>
    <row r="78" spans="1:28" x14ac:dyDescent="0.3">
      <c r="A78" t="s">
        <v>474</v>
      </c>
      <c r="B78" t="s">
        <v>82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36</v>
      </c>
      <c r="P78">
        <v>16</v>
      </c>
      <c r="Q78">
        <v>480</v>
      </c>
      <c r="R78">
        <v>47.3</v>
      </c>
      <c r="S78">
        <f t="shared" si="49"/>
        <v>14</v>
      </c>
      <c r="T78">
        <f t="shared" si="50"/>
        <v>43750</v>
      </c>
      <c r="U78">
        <f t="shared" si="51"/>
        <v>11</v>
      </c>
      <c r="V78">
        <f t="shared" si="52"/>
        <v>2475</v>
      </c>
    </row>
    <row r="79" spans="1:28" x14ac:dyDescent="0.3">
      <c r="A79" t="s">
        <v>475</v>
      </c>
      <c r="E79">
        <v>1981</v>
      </c>
      <c r="F79">
        <v>30</v>
      </c>
      <c r="G79" t="s">
        <v>87</v>
      </c>
      <c r="H79">
        <v>120</v>
      </c>
      <c r="I79" t="s">
        <v>86</v>
      </c>
      <c r="O79">
        <v>48</v>
      </c>
      <c r="P79">
        <v>8</v>
      </c>
      <c r="Q79">
        <v>200</v>
      </c>
      <c r="R79">
        <v>47.5</v>
      </c>
      <c r="S79">
        <f t="shared" si="45"/>
        <v>7</v>
      </c>
      <c r="T79">
        <f t="shared" si="46"/>
        <v>21875</v>
      </c>
      <c r="U79">
        <f t="shared" si="47"/>
        <v>4</v>
      </c>
      <c r="V79">
        <f t="shared" si="48"/>
        <v>900</v>
      </c>
    </row>
    <row r="80" spans="1:28" x14ac:dyDescent="0.3">
      <c r="A80" t="s">
        <v>476</v>
      </c>
      <c r="E80">
        <v>1981</v>
      </c>
      <c r="F80">
        <v>30</v>
      </c>
      <c r="G80" t="s">
        <v>87</v>
      </c>
      <c r="H80">
        <v>120</v>
      </c>
      <c r="I80" t="s">
        <v>109</v>
      </c>
      <c r="O80">
        <v>68</v>
      </c>
      <c r="P80">
        <v>12</v>
      </c>
      <c r="Q80">
        <v>200</v>
      </c>
      <c r="R80">
        <v>42</v>
      </c>
      <c r="S80">
        <f>MEDIAN(0,255,ROUND(R80/20+SQRT(H80)/40+SQRT(O80)/2+(SQRT(Q80)-SQRT(185)), 0))</f>
        <v>7</v>
      </c>
      <c r="T80">
        <f t="shared" si="46"/>
        <v>21875</v>
      </c>
      <c r="U80">
        <f>MEDIAN(0,255,ROUND(SQRT(H80)/200+SQRT(O80)/2+(SQRT(Q80)-SQRT(185)),0))</f>
        <v>5</v>
      </c>
      <c r="V80">
        <f t="shared" si="48"/>
        <v>1125</v>
      </c>
    </row>
    <row r="81" spans="1:28" x14ac:dyDescent="0.3">
      <c r="A81" t="s">
        <v>545</v>
      </c>
      <c r="E81">
        <v>2012</v>
      </c>
      <c r="F81">
        <v>30</v>
      </c>
      <c r="H81">
        <v>160</v>
      </c>
      <c r="I81" t="s">
        <v>546</v>
      </c>
      <c r="O81" t="s">
        <v>547</v>
      </c>
      <c r="P81" t="s">
        <v>564</v>
      </c>
      <c r="Q81" t="s">
        <v>548</v>
      </c>
      <c r="R81">
        <v>46</v>
      </c>
      <c r="S81">
        <v>8</v>
      </c>
      <c r="T81">
        <f t="shared" si="46"/>
        <v>25000</v>
      </c>
      <c r="U81">
        <v>6</v>
      </c>
      <c r="V81">
        <f t="shared" si="48"/>
        <v>1350</v>
      </c>
    </row>
    <row r="82" spans="1:28" x14ac:dyDescent="0.3">
      <c r="A82" t="s">
        <v>549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42</v>
      </c>
      <c r="P82">
        <v>16</v>
      </c>
      <c r="Q82">
        <v>400</v>
      </c>
      <c r="R82">
        <v>46</v>
      </c>
      <c r="S82">
        <f t="shared" ref="S82:S85" si="53">MEDIAN(0,255,ROUND(R82/20+SQRT(H82)/40+SQRT(O82)/2+(SQRT(Q82)-SQRT(185)), 0))</f>
        <v>12</v>
      </c>
      <c r="T82">
        <f t="shared" si="46"/>
        <v>37500</v>
      </c>
      <c r="U82">
        <f t="shared" ref="U82:U84" si="54">MEDIAN(0,255,ROUND(SQRT(H82)/200+SQRT(O82)/2+(SQRT(Q82)-SQRT(185)),0))</f>
        <v>10</v>
      </c>
      <c r="V82">
        <f t="shared" si="48"/>
        <v>2250</v>
      </c>
    </row>
    <row r="83" spans="1:28" x14ac:dyDescent="0.3">
      <c r="A83" t="s">
        <v>561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88</v>
      </c>
      <c r="P83">
        <v>16</v>
      </c>
      <c r="Q83">
        <v>240</v>
      </c>
      <c r="R83">
        <v>45</v>
      </c>
      <c r="S83">
        <f t="shared" si="53"/>
        <v>9</v>
      </c>
      <c r="T83">
        <f t="shared" si="46"/>
        <v>28125</v>
      </c>
      <c r="U83">
        <f t="shared" si="54"/>
        <v>7</v>
      </c>
      <c r="V83">
        <f t="shared" si="48"/>
        <v>1575</v>
      </c>
    </row>
    <row r="84" spans="1:28" x14ac:dyDescent="0.3">
      <c r="A84" t="s">
        <v>562</v>
      </c>
      <c r="E84">
        <v>1998</v>
      </c>
      <c r="F84">
        <v>30</v>
      </c>
      <c r="G84" t="s">
        <v>87</v>
      </c>
      <c r="H84">
        <v>121</v>
      </c>
      <c r="I84" t="s">
        <v>86</v>
      </c>
      <c r="S84">
        <f t="shared" si="53"/>
        <v>0</v>
      </c>
      <c r="T84">
        <f t="shared" si="46"/>
        <v>0</v>
      </c>
      <c r="U84">
        <f t="shared" si="54"/>
        <v>0</v>
      </c>
      <c r="V84">
        <f t="shared" si="48"/>
        <v>0</v>
      </c>
    </row>
    <row r="85" spans="1:28" x14ac:dyDescent="0.3">
      <c r="A85" t="s">
        <v>563</v>
      </c>
      <c r="E85">
        <v>1992</v>
      </c>
      <c r="F85">
        <v>30</v>
      </c>
      <c r="G85" t="s">
        <v>87</v>
      </c>
      <c r="H85">
        <v>122</v>
      </c>
      <c r="I85" t="s">
        <v>109</v>
      </c>
      <c r="O85">
        <v>72</v>
      </c>
      <c r="P85">
        <v>16</v>
      </c>
      <c r="Q85">
        <v>200</v>
      </c>
      <c r="R85">
        <v>49</v>
      </c>
      <c r="S85">
        <f t="shared" si="53"/>
        <v>8</v>
      </c>
      <c r="T85">
        <f t="shared" si="46"/>
        <v>25000</v>
      </c>
      <c r="U85">
        <f>MEDIAN(0,255,ROUND(SQRT(H85)/200+SQRT(O85)/2+(SQRT(Q85)-SQRT(185)),0))</f>
        <v>5</v>
      </c>
      <c r="V85">
        <f t="shared" si="48"/>
        <v>1125</v>
      </c>
    </row>
    <row r="86" spans="1:28" x14ac:dyDescent="0.3">
      <c r="A86" t="s">
        <v>301</v>
      </c>
      <c r="B86" t="s">
        <v>302</v>
      </c>
      <c r="D86" t="s">
        <v>301</v>
      </c>
      <c r="E86">
        <v>1993</v>
      </c>
      <c r="F86">
        <v>30</v>
      </c>
      <c r="G86">
        <v>20</v>
      </c>
      <c r="H86">
        <v>140</v>
      </c>
      <c r="I86" t="s">
        <v>303</v>
      </c>
      <c r="O86" t="s">
        <v>565</v>
      </c>
      <c r="P86" t="s">
        <v>564</v>
      </c>
      <c r="Q86" t="s">
        <v>548</v>
      </c>
      <c r="R86">
        <v>42</v>
      </c>
      <c r="S86">
        <v>8</v>
      </c>
      <c r="T86">
        <f>S86*50000/16</f>
        <v>25000</v>
      </c>
      <c r="U86">
        <v>6</v>
      </c>
      <c r="V86">
        <f>U86*300/16*12</f>
        <v>1350</v>
      </c>
      <c r="AA86" t="s">
        <v>344</v>
      </c>
      <c r="AB86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2024-09-26T10:03:55Z</dcterms:modified>
</cp:coreProperties>
</file>