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60F40E2F-F233-4F14-8C21-32CE0A297DC6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" i="2" l="1"/>
  <c r="W78" i="2"/>
  <c r="X78" i="2" s="1"/>
  <c r="Y78" i="2"/>
  <c r="Z78" i="2" s="1"/>
  <c r="V77" i="2"/>
  <c r="W77" i="2"/>
  <c r="X77" i="2" s="1"/>
  <c r="Y77" i="2"/>
  <c r="Z77" i="2" s="1"/>
  <c r="K78" i="2"/>
  <c r="K77" i="2"/>
  <c r="V76" i="2"/>
  <c r="W76" i="2"/>
  <c r="X76" i="2" s="1"/>
  <c r="Y76" i="2"/>
  <c r="Z76" i="2" s="1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K75" i="2"/>
  <c r="K74" i="2"/>
  <c r="K73" i="2"/>
  <c r="V72" i="2"/>
  <c r="W72" i="2"/>
  <c r="X72" i="2" s="1"/>
  <c r="Y72" i="2"/>
  <c r="Z72" i="2" s="1"/>
  <c r="V71" i="2"/>
  <c r="W71" i="2"/>
  <c r="X71" i="2" s="1"/>
  <c r="Y71" i="2"/>
  <c r="Z71" i="2" s="1"/>
  <c r="V70" i="2"/>
  <c r="W70" i="2"/>
  <c r="X70" i="2" s="1"/>
  <c r="Y70" i="2"/>
  <c r="Z70" i="2" s="1"/>
  <c r="V69" i="2"/>
  <c r="W69" i="2"/>
  <c r="X69" i="2" s="1"/>
  <c r="Y69" i="2"/>
  <c r="Z69" i="2" s="1"/>
  <c r="V68" i="2"/>
  <c r="W68" i="2"/>
  <c r="X68" i="2" s="1"/>
  <c r="Y68" i="2"/>
  <c r="Z68" i="2" s="1"/>
  <c r="V67" i="2"/>
  <c r="W67" i="2"/>
  <c r="X67" i="2"/>
  <c r="Y67" i="2"/>
  <c r="Z67" i="2" s="1"/>
  <c r="V66" i="2"/>
  <c r="W66" i="2"/>
  <c r="X66" i="2" s="1"/>
  <c r="Y66" i="2"/>
  <c r="Z66" i="2" s="1"/>
  <c r="V65" i="2"/>
  <c r="W65" i="2"/>
  <c r="X65" i="2" s="1"/>
  <c r="Y65" i="2"/>
  <c r="Z65" i="2" s="1"/>
  <c r="V64" i="2"/>
  <c r="W64" i="2"/>
  <c r="X64" i="2" s="1"/>
  <c r="Y64" i="2"/>
  <c r="Z64" i="2" s="1"/>
  <c r="V63" i="2"/>
  <c r="W63" i="2"/>
  <c r="X63" i="2" s="1"/>
  <c r="Y63" i="2"/>
  <c r="Z63" i="2" s="1"/>
  <c r="V62" i="2"/>
  <c r="W62" i="2"/>
  <c r="X62" i="2" s="1"/>
  <c r="Y62" i="2"/>
  <c r="Z62" i="2" s="1"/>
  <c r="K72" i="2"/>
  <c r="K71" i="2"/>
  <c r="K70" i="2"/>
  <c r="K69" i="2"/>
  <c r="K68" i="2"/>
  <c r="K67" i="2"/>
  <c r="K66" i="2"/>
  <c r="K65" i="2"/>
  <c r="K64" i="2"/>
  <c r="K63" i="2"/>
  <c r="K62" i="2"/>
  <c r="V61" i="2"/>
  <c r="W61" i="2"/>
  <c r="X61" i="2"/>
  <c r="V60" i="2"/>
  <c r="W60" i="2"/>
  <c r="X60" i="2" s="1"/>
  <c r="V59" i="2"/>
  <c r="W59" i="2"/>
  <c r="X59" i="2" s="1"/>
  <c r="V58" i="2"/>
  <c r="W58" i="2"/>
  <c r="X58" i="2" s="1"/>
  <c r="V57" i="2"/>
  <c r="W57" i="2"/>
  <c r="X57" i="2" s="1"/>
  <c r="Y61" i="2"/>
  <c r="Z61" i="2"/>
  <c r="Y60" i="2"/>
  <c r="Z60" i="2" s="1"/>
  <c r="Y59" i="2"/>
  <c r="Z59" i="2" s="1"/>
  <c r="Y58" i="2"/>
  <c r="Z58" i="2" s="1"/>
  <c r="Y57" i="2"/>
  <c r="Z57" i="2" s="1"/>
  <c r="V56" i="2"/>
  <c r="W56" i="2"/>
  <c r="X56" i="2" s="1"/>
  <c r="Y56" i="2"/>
  <c r="Z56" i="2" s="1"/>
  <c r="K61" i="2"/>
  <c r="K60" i="2"/>
  <c r="K59" i="2"/>
  <c r="K58" i="2"/>
  <c r="K57" i="2"/>
  <c r="K56" i="2"/>
  <c r="W55" i="2"/>
  <c r="X55" i="2" s="1"/>
  <c r="Y55" i="2"/>
  <c r="Z55" i="2" s="1"/>
  <c r="W54" i="2"/>
  <c r="X54" i="2" s="1"/>
  <c r="Y54" i="2"/>
  <c r="Z54" i="2" s="1"/>
  <c r="W53" i="2"/>
  <c r="X53" i="2" s="1"/>
  <c r="Y53" i="2"/>
  <c r="Z53" i="2" s="1"/>
  <c r="W52" i="2"/>
  <c r="X52" i="2" s="1"/>
  <c r="Y52" i="2"/>
  <c r="Z52" i="2" s="1"/>
  <c r="W51" i="2"/>
  <c r="X51" i="2"/>
  <c r="Y51" i="2"/>
  <c r="Z51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W45" i="2"/>
  <c r="X45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K54" i="2"/>
  <c r="K53" i="2"/>
  <c r="K52" i="2"/>
  <c r="K51" i="2"/>
  <c r="K50" i="2"/>
  <c r="W50" i="2" s="1"/>
  <c r="X50" i="2" s="1"/>
  <c r="K49" i="2"/>
  <c r="K48" i="2"/>
  <c r="K47" i="2"/>
  <c r="K46" i="2"/>
  <c r="K45" i="2"/>
  <c r="W34" i="2"/>
  <c r="X34" i="2" s="1"/>
  <c r="Y34" i="2"/>
  <c r="Z34" i="2" s="1"/>
  <c r="W35" i="2"/>
  <c r="X35" i="2" s="1"/>
  <c r="Y35" i="2"/>
  <c r="Z35" i="2" s="1"/>
  <c r="W36" i="2"/>
  <c r="X36" i="2" s="1"/>
  <c r="Y36" i="2"/>
  <c r="Z36" i="2" s="1"/>
  <c r="W37" i="2"/>
  <c r="X37" i="2" s="1"/>
  <c r="Y37" i="2"/>
  <c r="Z37" i="2" s="1"/>
  <c r="W38" i="2"/>
  <c r="X38" i="2" s="1"/>
  <c r="Y38" i="2"/>
  <c r="Z38" i="2" s="1"/>
  <c r="W39" i="2"/>
  <c r="X39" i="2" s="1"/>
  <c r="Y39" i="2"/>
  <c r="Z39" i="2" s="1"/>
  <c r="W40" i="2"/>
  <c r="X40" i="2" s="1"/>
  <c r="Y40" i="2"/>
  <c r="Z40" i="2" s="1"/>
  <c r="W41" i="2"/>
  <c r="X41" i="2" s="1"/>
  <c r="Y41" i="2"/>
  <c r="Z41" i="2" s="1"/>
  <c r="W42" i="2"/>
  <c r="X42" i="2" s="1"/>
  <c r="Y42" i="2"/>
  <c r="Z42" i="2" s="1"/>
  <c r="W43" i="2"/>
  <c r="X43" i="2" s="1"/>
  <c r="Y43" i="2"/>
  <c r="Z43" i="2" s="1"/>
  <c r="W44" i="2"/>
  <c r="X44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K43" i="2"/>
  <c r="K42" i="2"/>
  <c r="K41" i="2"/>
  <c r="K40" i="2"/>
  <c r="K39" i="2"/>
  <c r="K38" i="2"/>
  <c r="K37" i="2"/>
  <c r="K36" i="2"/>
  <c r="K35" i="2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W11" i="4"/>
  <c r="U10" i="4"/>
  <c r="W10" i="4"/>
  <c r="U9" i="4"/>
  <c r="W9" i="4"/>
  <c r="U8" i="4"/>
  <c r="W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W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6" i="4"/>
  <c r="V3" i="2"/>
  <c r="W5" i="4"/>
  <c r="U5" i="4"/>
  <c r="W4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25" i="1"/>
  <c r="U25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3" i="4"/>
  <c r="U3" i="4"/>
  <c r="W2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AC3" i="1"/>
  <c r="AC4" i="1"/>
  <c r="AC5" i="1"/>
  <c r="AC6" i="1"/>
  <c r="AC7" i="1"/>
  <c r="AC8" i="1"/>
  <c r="AC13" i="1"/>
  <c r="AC15" i="1"/>
  <c r="AC16" i="1"/>
  <c r="AC17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2" i="1"/>
  <c r="Q2" i="1" s="1"/>
  <c r="AC2" i="1"/>
  <c r="Y50" i="2" l="1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<sst xmlns="http://schemas.openxmlformats.org/spreadsheetml/2006/main" count="559" uniqueCount="258">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</sst>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opLeftCell="L1" workbookViewId="0">
      <pane ySplit="1" topLeftCell="A5" activePane="bottomLeft" state="frozen"/>
      <selection pane="bottomLeft" activeCell="S23" sqref="S23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4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4" si="1">M3-N3</f>
        <v>0</v>
      </c>
      <c r="Q3">
        <f t="shared" ref="Q3:Q34" si="2">O3*P3*9.8</f>
        <v>0</v>
      </c>
      <c r="R3">
        <f t="shared" ref="R3:R34" si="3">MEDIAN(255, ROUND((M3/10+SQRT(K3)/20+SQRT(L3)+P3+20-J3), 0), 0)</f>
        <v>20</v>
      </c>
      <c r="S3">
        <f t="shared" ref="S3:S34" si="4">R3*50000/16</f>
        <v>62500</v>
      </c>
      <c r="T3" t="e">
        <f t="shared" si="0"/>
        <v>#DIV/0!</v>
      </c>
      <c r="U3" t="e">
        <f t="shared" ref="U3:U34" si="5">IF(E3="Steam", T3*350/16*12, IF(E3="Diesel", T3*325/16*12,  T3*300/16*12))</f>
        <v>#DIV/0!</v>
      </c>
      <c r="V3">
        <f t="shared" ref="V3:V34" si="6">W3+X3+Y3</f>
        <v>0</v>
      </c>
      <c r="AC3" s="2" t="e">
        <f t="shared" ref="AC3:AC34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</v>
      </c>
      <c r="B21" t="s">
        <v>72</v>
      </c>
      <c r="D21" t="s">
        <v>31</v>
      </c>
      <c r="E21" t="s">
        <v>52</v>
      </c>
      <c r="F21">
        <v>1958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32</v>
      </c>
      <c r="B22" t="s">
        <v>73</v>
      </c>
      <c r="D22" t="s">
        <v>32</v>
      </c>
      <c r="E22" t="s">
        <v>52</v>
      </c>
      <c r="F22">
        <v>1978</v>
      </c>
      <c r="G22">
        <v>30</v>
      </c>
      <c r="H22">
        <v>60</v>
      </c>
      <c r="I22">
        <v>30</v>
      </c>
      <c r="J22">
        <v>10</v>
      </c>
      <c r="K22">
        <v>100</v>
      </c>
      <c r="L22">
        <v>5914</v>
      </c>
      <c r="M22">
        <v>138</v>
      </c>
      <c r="O22">
        <f t="shared" si="1"/>
        <v>138</v>
      </c>
      <c r="P22">
        <v>0.34699999999999998</v>
      </c>
      <c r="Q22">
        <f t="shared" si="2"/>
        <v>469.28280000000001</v>
      </c>
      <c r="R22">
        <f t="shared" si="3"/>
        <v>102</v>
      </c>
      <c r="S22">
        <f t="shared" si="4"/>
        <v>318750</v>
      </c>
      <c r="T22">
        <f t="shared" si="0"/>
        <v>79</v>
      </c>
      <c r="U22">
        <f t="shared" si="5"/>
        <v>17775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33</v>
      </c>
      <c r="B23" t="s">
        <v>74</v>
      </c>
      <c r="D23" t="s">
        <v>33</v>
      </c>
      <c r="E23" t="s">
        <v>52</v>
      </c>
      <c r="F23">
        <v>1985</v>
      </c>
      <c r="G23">
        <v>30</v>
      </c>
      <c r="H23">
        <v>60</v>
      </c>
      <c r="I23">
        <v>35</v>
      </c>
      <c r="J23">
        <v>20</v>
      </c>
      <c r="K23">
        <v>100</v>
      </c>
      <c r="L23">
        <v>8702</v>
      </c>
      <c r="M23">
        <v>184</v>
      </c>
      <c r="O23">
        <f t="shared" si="1"/>
        <v>184</v>
      </c>
      <c r="P23">
        <v>0.34799999999999998</v>
      </c>
      <c r="Q23">
        <f t="shared" si="2"/>
        <v>627.5136</v>
      </c>
      <c r="R23">
        <f t="shared" si="3"/>
        <v>113</v>
      </c>
      <c r="S23">
        <f t="shared" si="4"/>
        <v>353125</v>
      </c>
      <c r="T23">
        <f t="shared" si="0"/>
        <v>94</v>
      </c>
      <c r="U23">
        <f t="shared" si="5"/>
        <v>21150</v>
      </c>
      <c r="V23">
        <f t="shared" si="6"/>
        <v>0</v>
      </c>
      <c r="AC23" s="2" t="e">
        <f t="shared" si="7"/>
        <v>#DIV/0!</v>
      </c>
    </row>
    <row r="24" spans="1:31" x14ac:dyDescent="0.3">
      <c r="A24" t="s">
        <v>39</v>
      </c>
      <c r="B24" t="s">
        <v>75</v>
      </c>
      <c r="D24" t="s">
        <v>39</v>
      </c>
      <c r="E24" t="s">
        <v>52</v>
      </c>
      <c r="F24">
        <v>1994</v>
      </c>
      <c r="G24">
        <v>30</v>
      </c>
      <c r="H24">
        <v>50</v>
      </c>
      <c r="I24">
        <v>30</v>
      </c>
      <c r="J24">
        <v>10</v>
      </c>
      <c r="K24">
        <v>170</v>
      </c>
      <c r="L24">
        <v>4894</v>
      </c>
      <c r="M24">
        <v>88</v>
      </c>
      <c r="O24">
        <f t="shared" si="1"/>
        <v>88</v>
      </c>
      <c r="P24">
        <v>0.24299999999999999</v>
      </c>
      <c r="Q24">
        <f t="shared" si="2"/>
        <v>209.56320000000002</v>
      </c>
      <c r="R24">
        <f t="shared" si="3"/>
        <v>90</v>
      </c>
      <c r="S24">
        <f t="shared" si="4"/>
        <v>281250</v>
      </c>
      <c r="T24">
        <f t="shared" si="0"/>
        <v>72</v>
      </c>
      <c r="U24">
        <f t="shared" si="5"/>
        <v>16200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40</v>
      </c>
      <c r="B25" t="s">
        <v>76</v>
      </c>
      <c r="C25">
        <v>6144</v>
      </c>
      <c r="D25" t="s">
        <v>40</v>
      </c>
      <c r="E25" t="s">
        <v>52</v>
      </c>
      <c r="F25">
        <v>2010</v>
      </c>
      <c r="G25">
        <v>30</v>
      </c>
      <c r="H25" t="s">
        <v>91</v>
      </c>
      <c r="J25">
        <v>6</v>
      </c>
      <c r="K25">
        <v>120</v>
      </c>
      <c r="L25">
        <v>9655</v>
      </c>
      <c r="M25">
        <v>138</v>
      </c>
      <c r="O25">
        <f t="shared" si="1"/>
        <v>138</v>
      </c>
      <c r="P25">
        <v>0.38450000000000001</v>
      </c>
      <c r="Q25">
        <f t="shared" si="2"/>
        <v>519.99779999999998</v>
      </c>
      <c r="R25">
        <f t="shared" si="3"/>
        <v>127</v>
      </c>
      <c r="S25">
        <f t="shared" si="4"/>
        <v>396875</v>
      </c>
      <c r="T25">
        <f>MEDIAN(0, 255, ROUND(SQRT(K25)/100+SQRT(L25)+P25+40/J25-2,0))</f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41</v>
      </c>
      <c r="B26" t="s">
        <v>77</v>
      </c>
      <c r="D26" t="s">
        <v>41</v>
      </c>
      <c r="E26" t="s">
        <v>52</v>
      </c>
      <c r="F26">
        <v>2012</v>
      </c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ref="T26:T34" si="32">MEDIAN(0, 255, ROUND(SQRT(K26)/100+SQRT(L26)+P26+40/J26-2,0))</f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139</v>
      </c>
      <c r="B27" t="s">
        <v>140</v>
      </c>
      <c r="C27">
        <v>6145</v>
      </c>
      <c r="D27" t="s">
        <v>139</v>
      </c>
      <c r="E27" t="s">
        <v>52</v>
      </c>
      <c r="F27">
        <v>2012</v>
      </c>
      <c r="G27">
        <v>30</v>
      </c>
      <c r="H27" t="s">
        <v>91</v>
      </c>
      <c r="J27">
        <v>6</v>
      </c>
      <c r="K27">
        <v>170</v>
      </c>
      <c r="L27">
        <v>9655</v>
      </c>
      <c r="M27">
        <v>126</v>
      </c>
      <c r="O27">
        <f t="shared" si="1"/>
        <v>126</v>
      </c>
      <c r="P27">
        <v>0.34</v>
      </c>
      <c r="Q27">
        <f t="shared" si="2"/>
        <v>419.83200000000005</v>
      </c>
      <c r="R27">
        <f t="shared" si="3"/>
        <v>126</v>
      </c>
      <c r="S27">
        <f t="shared" si="4"/>
        <v>393750</v>
      </c>
      <c r="T27">
        <f t="shared" si="32"/>
        <v>103</v>
      </c>
      <c r="U27">
        <f t="shared" si="5"/>
        <v>23175</v>
      </c>
      <c r="V27">
        <f t="shared" si="6"/>
        <v>10</v>
      </c>
      <c r="W27">
        <v>1</v>
      </c>
      <c r="X27">
        <v>8</v>
      </c>
      <c r="Y27">
        <v>1</v>
      </c>
      <c r="Z27" s="1">
        <v>1</v>
      </c>
      <c r="AA27" s="1">
        <v>1</v>
      </c>
      <c r="AB27" s="1">
        <v>1</v>
      </c>
      <c r="AC27" s="2">
        <f t="shared" si="7"/>
        <v>1</v>
      </c>
      <c r="AD27" s="2" t="s">
        <v>92</v>
      </c>
      <c r="AE27" t="s">
        <v>93</v>
      </c>
    </row>
    <row r="28" spans="1:31" x14ac:dyDescent="0.3">
      <c r="A28" t="s">
        <v>194</v>
      </c>
      <c r="E28" t="s">
        <v>52</v>
      </c>
      <c r="F28">
        <v>2009</v>
      </c>
      <c r="G28">
        <v>30</v>
      </c>
      <c r="H28" t="s">
        <v>91</v>
      </c>
      <c r="J28">
        <v>6</v>
      </c>
      <c r="K28">
        <v>120</v>
      </c>
      <c r="L28">
        <v>13052</v>
      </c>
      <c r="M28">
        <v>150</v>
      </c>
      <c r="O28">
        <f t="shared" si="1"/>
        <v>150</v>
      </c>
      <c r="P28">
        <v>0.38750000000000001</v>
      </c>
      <c r="Q28">
        <f t="shared" si="2"/>
        <v>569.625</v>
      </c>
      <c r="R28">
        <f t="shared" si="3"/>
        <v>144</v>
      </c>
      <c r="S28">
        <f t="shared" si="4"/>
        <v>450000</v>
      </c>
      <c r="T28">
        <f t="shared" si="32"/>
        <v>119</v>
      </c>
      <c r="U28">
        <f t="shared" si="5"/>
        <v>26775</v>
      </c>
      <c r="V28">
        <f t="shared" si="6"/>
        <v>0</v>
      </c>
      <c r="AC28" s="2" t="e">
        <f t="shared" si="7"/>
        <v>#DIV/0!</v>
      </c>
    </row>
    <row r="29" spans="1:31" x14ac:dyDescent="0.3">
      <c r="A29" t="s">
        <v>197</v>
      </c>
      <c r="B29" t="s">
        <v>198</v>
      </c>
      <c r="E29" t="s">
        <v>52</v>
      </c>
      <c r="F29">
        <v>2006</v>
      </c>
      <c r="G29">
        <v>30</v>
      </c>
      <c r="H29" t="s">
        <v>91</v>
      </c>
      <c r="J29">
        <v>8</v>
      </c>
      <c r="K29">
        <v>120</v>
      </c>
      <c r="L29">
        <v>13052</v>
      </c>
      <c r="M29">
        <v>184</v>
      </c>
      <c r="O29">
        <f t="shared" si="1"/>
        <v>184</v>
      </c>
      <c r="P29">
        <v>0.42099999999999999</v>
      </c>
      <c r="Q29">
        <f t="shared" si="2"/>
        <v>759.1472</v>
      </c>
      <c r="R29">
        <f t="shared" si="3"/>
        <v>146</v>
      </c>
      <c r="S29">
        <f t="shared" si="4"/>
        <v>456250</v>
      </c>
      <c r="T29">
        <f t="shared" si="32"/>
        <v>118</v>
      </c>
      <c r="U29">
        <f t="shared" si="5"/>
        <v>26550</v>
      </c>
      <c r="V29">
        <f t="shared" si="6"/>
        <v>0</v>
      </c>
      <c r="AC29" s="2" t="e">
        <f t="shared" si="7"/>
        <v>#DIV/0!</v>
      </c>
    </row>
    <row r="30" spans="1:31" x14ac:dyDescent="0.3">
      <c r="O30">
        <f t="shared" si="1"/>
        <v>0</v>
      </c>
      <c r="Q30">
        <f t="shared" si="2"/>
        <v>0</v>
      </c>
      <c r="R30">
        <f t="shared" si="3"/>
        <v>20</v>
      </c>
      <c r="S30">
        <f t="shared" si="4"/>
        <v>62500</v>
      </c>
      <c r="T30" t="e">
        <f t="shared" si="32"/>
        <v>#DIV/0!</v>
      </c>
      <c r="U30" t="e">
        <f t="shared" si="5"/>
        <v>#DIV/0!</v>
      </c>
      <c r="V30">
        <f t="shared" si="6"/>
        <v>0</v>
      </c>
      <c r="AC30" s="2" t="e">
        <f t="shared" si="7"/>
        <v>#DIV/0!</v>
      </c>
    </row>
    <row r="31" spans="1:31" x14ac:dyDescent="0.3">
      <c r="O31">
        <f t="shared" si="1"/>
        <v>0</v>
      </c>
      <c r="Q31">
        <f t="shared" si="2"/>
        <v>0</v>
      </c>
      <c r="R31">
        <f t="shared" si="3"/>
        <v>20</v>
      </c>
      <c r="S31">
        <f t="shared" si="4"/>
        <v>62500</v>
      </c>
      <c r="T31" t="e">
        <f t="shared" si="32"/>
        <v>#DIV/0!</v>
      </c>
      <c r="U31" t="e">
        <f t="shared" si="5"/>
        <v>#DIV/0!</v>
      </c>
      <c r="V31">
        <f t="shared" si="6"/>
        <v>0</v>
      </c>
      <c r="AC31" s="2" t="e">
        <f t="shared" si="7"/>
        <v>#DIV/0!</v>
      </c>
    </row>
    <row r="32" spans="1:31" x14ac:dyDescent="0.3">
      <c r="O32">
        <f t="shared" si="1"/>
        <v>0</v>
      </c>
      <c r="Q32">
        <f t="shared" si="2"/>
        <v>0</v>
      </c>
      <c r="R32">
        <f t="shared" si="3"/>
        <v>20</v>
      </c>
      <c r="S32">
        <f t="shared" si="4"/>
        <v>62500</v>
      </c>
      <c r="T32" t="e">
        <f t="shared" si="32"/>
        <v>#DIV/0!</v>
      </c>
      <c r="U32" t="e">
        <f t="shared" si="5"/>
        <v>#DIV/0!</v>
      </c>
      <c r="V32">
        <f t="shared" si="6"/>
        <v>0</v>
      </c>
      <c r="AC32" s="2" t="e">
        <f t="shared" si="7"/>
        <v>#DIV/0!</v>
      </c>
    </row>
    <row r="33" spans="15:29" x14ac:dyDescent="0.3">
      <c r="O33">
        <f t="shared" si="1"/>
        <v>0</v>
      </c>
      <c r="Q33">
        <f t="shared" si="2"/>
        <v>0</v>
      </c>
      <c r="R33">
        <f t="shared" si="3"/>
        <v>20</v>
      </c>
      <c r="S33">
        <f t="shared" si="4"/>
        <v>62500</v>
      </c>
      <c r="T33" t="e">
        <f t="shared" si="32"/>
        <v>#DIV/0!</v>
      </c>
      <c r="U33" t="e">
        <f t="shared" si="5"/>
        <v>#DIV/0!</v>
      </c>
      <c r="V33">
        <f t="shared" si="6"/>
        <v>0</v>
      </c>
      <c r="AC33" s="2" t="e">
        <f t="shared" si="7"/>
        <v>#DIV/0!</v>
      </c>
    </row>
    <row r="34" spans="15:29" x14ac:dyDescent="0.3">
      <c r="O34">
        <f t="shared" si="1"/>
        <v>0</v>
      </c>
      <c r="Q34">
        <f t="shared" si="2"/>
        <v>0</v>
      </c>
      <c r="R34">
        <f t="shared" si="3"/>
        <v>20</v>
      </c>
      <c r="S34">
        <f t="shared" si="4"/>
        <v>62500</v>
      </c>
      <c r="T34" t="e">
        <f t="shared" si="32"/>
        <v>#DIV/0!</v>
      </c>
      <c r="U34" t="e">
        <f t="shared" si="5"/>
        <v>#DIV/0!</v>
      </c>
      <c r="V34">
        <f t="shared" si="6"/>
        <v>0</v>
      </c>
      <c r="AC34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78"/>
  <sheetViews>
    <sheetView tabSelected="1" topLeftCell="I1" workbookViewId="0">
      <pane ySplit="1" topLeftCell="A38" activePane="bottomLeft" state="frozen"/>
      <selection pane="bottomLeft" activeCell="S45" sqref="S45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78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78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78" si="17">MAX(1, INT(T34/10+SQRT(J34)/20+SQRT(K34)+U34+SQRT(Q34)/2+SQRT(S34)-SQRT(185)+20-I34))</f>
        <v>50</v>
      </c>
      <c r="X34">
        <f t="shared" ref="X34:X78" si="18">W34*50000/16</f>
        <v>156250</v>
      </c>
      <c r="Y34">
        <f t="shared" ref="Y34:Y78" si="19">MAX(1, ROUND((SQRT(J34)/100+SQRT(K34)+U34+(40/I34-2)+SQRT(Q34)/2+SQRT(S34)-SQRT(185)), 0))</f>
        <v>45</v>
      </c>
      <c r="Z34">
        <f t="shared" ref="Z34:Z78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15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101</v>
      </c>
      <c r="X56">
        <f t="shared" si="18"/>
        <v>315625</v>
      </c>
      <c r="Y56">
        <f t="shared" si="19"/>
        <v>88</v>
      </c>
      <c r="Z56">
        <f t="shared" si="20"/>
        <v>1650</v>
      </c>
    </row>
    <row r="57" spans="1:26" x14ac:dyDescent="0.3">
      <c r="B57" t="s">
        <v>248</v>
      </c>
      <c r="I57">
        <v>15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17</v>
      </c>
      <c r="X57">
        <f t="shared" si="18"/>
        <v>53125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15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21</v>
      </c>
      <c r="X58">
        <f t="shared" si="18"/>
        <v>65625</v>
      </c>
      <c r="Y58">
        <f t="shared" si="19"/>
        <v>11</v>
      </c>
      <c r="Z58">
        <f t="shared" si="20"/>
        <v>206.25</v>
      </c>
    </row>
    <row r="59" spans="1:26" x14ac:dyDescent="0.3">
      <c r="B59" t="s">
        <v>250</v>
      </c>
      <c r="I59">
        <v>15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25</v>
      </c>
      <c r="X59">
        <f t="shared" si="18"/>
        <v>78125</v>
      </c>
      <c r="Y59">
        <f t="shared" si="19"/>
        <v>15</v>
      </c>
      <c r="Z59">
        <f t="shared" si="20"/>
        <v>281.25</v>
      </c>
    </row>
    <row r="60" spans="1:26" x14ac:dyDescent="0.3">
      <c r="B60" t="s">
        <v>251</v>
      </c>
      <c r="I60">
        <v>15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26</v>
      </c>
      <c r="X60">
        <f t="shared" si="18"/>
        <v>81250</v>
      </c>
      <c r="Y60">
        <f t="shared" si="19"/>
        <v>16</v>
      </c>
      <c r="Z60">
        <f t="shared" si="20"/>
        <v>300</v>
      </c>
    </row>
    <row r="61" spans="1:26" x14ac:dyDescent="0.3">
      <c r="B61" t="s">
        <v>252</v>
      </c>
      <c r="I61">
        <v>15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17</v>
      </c>
      <c r="X61">
        <f t="shared" si="18"/>
        <v>53125</v>
      </c>
      <c r="Y61">
        <f t="shared" si="19"/>
        <v>7</v>
      </c>
      <c r="Z61">
        <f t="shared" si="20"/>
        <v>131.25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90</v>
      </c>
      <c r="S62">
        <v>240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66</v>
      </c>
      <c r="X62">
        <f t="shared" si="18"/>
        <v>206250</v>
      </c>
      <c r="Y62">
        <f t="shared" si="19"/>
        <v>52</v>
      </c>
      <c r="Z62">
        <f t="shared" si="20"/>
        <v>975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18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60</v>
      </c>
      <c r="Z66">
        <f t="shared" si="20"/>
        <v>1125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18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360</v>
      </c>
      <c r="T75">
        <v>49</v>
      </c>
      <c r="U75">
        <v>0</v>
      </c>
      <c r="V75">
        <f t="shared" si="14"/>
        <v>0</v>
      </c>
      <c r="W75">
        <f t="shared" si="17"/>
        <v>28</v>
      </c>
      <c r="X75">
        <f t="shared" si="18"/>
        <v>87500</v>
      </c>
      <c r="Y75">
        <f t="shared" si="19"/>
        <v>14</v>
      </c>
      <c r="Z75">
        <f t="shared" si="20"/>
        <v>262.5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44"/>
  <sheetViews>
    <sheetView topLeftCell="K7" workbookViewId="0">
      <selection activeCell="N24" sqref="N2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4" si="0">MEDIAN(0,255,ROUND(P3/20+SQRT(H3)/40+SQRT(M3)/2+(SQRT(O3)-SQRT(185)), 0))</f>
        <v>9</v>
      </c>
      <c r="R3">
        <f t="shared" ref="R3:R5" si="1">Q3*50000/16</f>
        <v>28125</v>
      </c>
      <c r="S3">
        <f t="shared" ref="S3:S44" si="2">MEDIAN(0,255,ROUND(SQRT(H3)/200+SQRT(M3)/2+(SQRT(O3)-SQRT(185)),0))</f>
        <v>6</v>
      </c>
      <c r="T3">
        <f t="shared" ref="T3:T44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4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0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0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0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0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0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0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0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0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0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0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0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0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1"/>
  <sheetViews>
    <sheetView workbookViewId="0">
      <selection activeCell="F11" sqref="F1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1" si="0">MEDIAN(0,255,ROUND(S2/20+SQRT(J2)/40+SQRT(P2)/2+(SQRT(R2)-SQRT(185)),0))</f>
        <v>5</v>
      </c>
      <c r="W2">
        <f t="shared" ref="W2:W11" si="1">MEDIAN(0,255,ROUND(SQRT(J2)/200+SQRT(P2)/2+(SQRT(R2)-SQRT(185))^3,0))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2024-01-13T08:44:04Z</dcterms:modified>
</cp:coreProperties>
</file>