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57FBD657-8A9D-401A-89C1-FC6B8DAD3FBB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87" i="3" l="1"/>
  <c r="T87" i="3"/>
  <c r="U87" i="3"/>
  <c r="U85" i="3"/>
  <c r="V85" i="3" s="1"/>
  <c r="S87" i="3"/>
  <c r="S88" i="3"/>
  <c r="S83" i="3"/>
  <c r="S85" i="3"/>
  <c r="T85" i="3" s="1"/>
  <c r="T83" i="3"/>
  <c r="N87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4" i="3"/>
  <c r="V84" i="3" s="1"/>
  <c r="S84" i="3"/>
  <c r="T84" i="3" s="1"/>
  <c r="U83" i="3"/>
  <c r="V83" i="3" s="1"/>
  <c r="W43" i="4"/>
  <c r="Y43" i="4"/>
  <c r="Y40" i="4"/>
  <c r="Y41" i="4"/>
  <c r="Y42" i="4"/>
  <c r="W40" i="4"/>
  <c r="W41" i="4"/>
  <c r="W42" i="4"/>
  <c r="X4" i="1"/>
  <c r="S5" i="1" l="1"/>
  <c r="T5" i="1"/>
  <c r="U5" i="1" s="1"/>
  <c r="V5" i="1"/>
  <c r="W5" i="1" s="1"/>
  <c r="X5" i="1"/>
  <c r="X10" i="1"/>
  <c r="S3" i="1"/>
  <c r="T3" i="1"/>
  <c r="U3" i="1" s="1"/>
  <c r="V3" i="1"/>
  <c r="X3" i="1"/>
  <c r="AE3" i="1"/>
  <c r="T81" i="3"/>
  <c r="S82" i="3"/>
  <c r="T82" i="3" s="1"/>
  <c r="V81" i="3"/>
  <c r="U82" i="3"/>
  <c r="V82" i="3" s="1"/>
  <c r="U80" i="3"/>
  <c r="V80" i="3" s="1"/>
  <c r="S80" i="3"/>
  <c r="T80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310" i="2"/>
  <c r="W311" i="2"/>
  <c r="W309" i="2"/>
  <c r="X309" i="2"/>
  <c r="Y309" i="2" s="1"/>
  <c r="Z309" i="2"/>
  <c r="AA309" i="2" s="1"/>
  <c r="K309" i="2"/>
  <c r="K310" i="2"/>
  <c r="K311" i="2"/>
  <c r="L309" i="2"/>
  <c r="L310" i="2"/>
  <c r="Z310" i="2" s="1"/>
  <c r="AA310" i="2" s="1"/>
  <c r="L311" i="2"/>
  <c r="Z311" i="2" s="1"/>
  <c r="AA311" i="2" s="1"/>
  <c r="Z308" i="2"/>
  <c r="AA308" i="2" s="1"/>
  <c r="X308" i="2"/>
  <c r="Y308" i="2" s="1"/>
  <c r="W308" i="2"/>
  <c r="K308" i="2"/>
  <c r="L308" i="2"/>
  <c r="Z307" i="2"/>
  <c r="AA307" i="2" s="1"/>
  <c r="X307" i="2"/>
  <c r="Y307" i="2" s="1"/>
  <c r="W306" i="2"/>
  <c r="W307" i="2"/>
  <c r="X306" i="2"/>
  <c r="Y306" i="2" s="1"/>
  <c r="K306" i="2"/>
  <c r="K307" i="2"/>
  <c r="L306" i="2"/>
  <c r="Z306" i="2" s="1"/>
  <c r="AA306" i="2" s="1"/>
  <c r="L307" i="2"/>
  <c r="X305" i="2"/>
  <c r="Y305" i="2" s="1"/>
  <c r="W305" i="2"/>
  <c r="Z305" i="2"/>
  <c r="AA305" i="2" s="1"/>
  <c r="K305" i="2"/>
  <c r="L305" i="2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W28" i="4"/>
  <c r="Y28" i="4"/>
  <c r="AE69" i="1"/>
  <c r="X69" i="1"/>
  <c r="S69" i="1"/>
  <c r="X68" i="1"/>
  <c r="AE68" i="1"/>
  <c r="S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U78" i="3"/>
  <c r="V78" i="3" s="1"/>
  <c r="S78" i="3"/>
  <c r="T78" i="3" s="1"/>
  <c r="U77" i="3"/>
  <c r="V77" i="3" s="1"/>
  <c r="S77" i="3"/>
  <c r="T77" i="3" s="1"/>
  <c r="U76" i="3"/>
  <c r="V76" i="3" s="1"/>
  <c r="S76" i="3"/>
  <c r="T76" i="3" s="1"/>
  <c r="U79" i="3"/>
  <c r="V79" i="3" s="1"/>
  <c r="S79" i="3"/>
  <c r="T79" i="3" s="1"/>
  <c r="U75" i="3"/>
  <c r="V75" i="3" s="1"/>
  <c r="S75" i="3"/>
  <c r="T75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23" i="2"/>
  <c r="W222" i="2"/>
  <c r="W221" i="2"/>
  <c r="W220" i="2"/>
  <c r="W219" i="2"/>
  <c r="W218" i="2"/>
  <c r="W217" i="2"/>
  <c r="W216" i="2"/>
  <c r="W215" i="2"/>
  <c r="W214" i="2"/>
  <c r="W213" i="2"/>
  <c r="S74" i="3"/>
  <c r="T74" i="3" s="1"/>
  <c r="U74" i="3"/>
  <c r="V74" i="3" s="1"/>
  <c r="W137" i="2"/>
  <c r="W136" i="2"/>
  <c r="W135" i="2"/>
  <c r="U73" i="3"/>
  <c r="V73" i="3" s="1"/>
  <c r="S73" i="3"/>
  <c r="T73" i="3" s="1"/>
  <c r="U72" i="3"/>
  <c r="V72" i="3" s="1"/>
  <c r="S72" i="3"/>
  <c r="T72" i="3" s="1"/>
  <c r="U69" i="3"/>
  <c r="V69" i="3" s="1"/>
  <c r="S69" i="3"/>
  <c r="T69" i="3" s="1"/>
  <c r="U70" i="3"/>
  <c r="V70" i="3" s="1"/>
  <c r="S70" i="3"/>
  <c r="T70" i="3" s="1"/>
  <c r="S71" i="3"/>
  <c r="T71" i="3" s="1"/>
  <c r="U71" i="3"/>
  <c r="V71" i="3" s="1"/>
  <c r="V54" i="1"/>
  <c r="W54" i="1" s="1"/>
  <c r="T54" i="1"/>
  <c r="U54" i="1" s="1"/>
  <c r="V53" i="1"/>
  <c r="W53" i="1" s="1"/>
  <c r="T53" i="1"/>
  <c r="U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V52" i="1"/>
  <c r="W52" i="1" s="1"/>
  <c r="T52" i="1"/>
  <c r="U52" i="1" s="1"/>
  <c r="T70" i="1" l="1"/>
  <c r="U70" i="1" s="1"/>
  <c r="V74" i="1"/>
  <c r="W74" i="1" s="1"/>
  <c r="T73" i="1"/>
  <c r="U73" i="1" s="1"/>
  <c r="T72" i="1"/>
  <c r="U72" i="1" s="1"/>
  <c r="X311" i="2"/>
  <c r="Y311" i="2" s="1"/>
  <c r="X310" i="2"/>
  <c r="Y310" i="2" s="1"/>
  <c r="T69" i="1"/>
  <c r="U69" i="1" s="1"/>
  <c r="X284" i="2"/>
  <c r="Y284" i="2" s="1"/>
  <c r="Z300" i="2"/>
  <c r="AA301" i="2"/>
  <c r="AA302" i="2"/>
  <c r="T68" i="1"/>
  <c r="U68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S68" i="3"/>
  <c r="T68" i="3" s="1"/>
  <c r="U68" i="3"/>
  <c r="V68" i="3" s="1"/>
  <c r="U61" i="3"/>
  <c r="V61" i="3" s="1"/>
  <c r="S61" i="3"/>
  <c r="T61" i="3" s="1"/>
  <c r="S60" i="3"/>
  <c r="T60" i="3" s="1"/>
  <c r="S59" i="3"/>
  <c r="T59" i="3" s="1"/>
  <c r="U60" i="3"/>
  <c r="V60" i="3" s="1"/>
  <c r="U59" i="3"/>
  <c r="V59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6" i="3"/>
  <c r="V86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S58" i="3"/>
  <c r="T58" i="3" s="1"/>
  <c r="U58" i="3"/>
  <c r="V58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S46" i="3"/>
  <c r="T46" i="3" s="1"/>
  <c r="U46" i="3"/>
  <c r="V46" i="3" s="1"/>
  <c r="S45" i="3"/>
  <c r="T45" i="3" s="1"/>
  <c r="U45" i="3"/>
  <c r="V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79" i="2"/>
  <c r="W278" i="2"/>
  <c r="W277" i="2"/>
  <c r="W276" i="2"/>
  <c r="W275" i="2"/>
  <c r="W268" i="2"/>
  <c r="W273" i="2"/>
  <c r="W272" i="2"/>
  <c r="W271" i="2"/>
  <c r="W270" i="2"/>
  <c r="W269" i="2"/>
  <c r="AE22" i="1"/>
  <c r="X22" i="1"/>
  <c r="T22" i="1"/>
  <c r="U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<sst xmlns="http://schemas.openxmlformats.org/spreadsheetml/2006/main" count="1956" uniqueCount="565">
  <si>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</si>
  <si>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</si>
  <si>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</si>
  <si>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</si>
  <si>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</si>
  <si>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</si>
  <si>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</si>
  <si>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</si>
  <si>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</si>
  <si>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</si>
  <si>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</si>
  <si>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</si>
  <si>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</si>
  <si>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</si>
  <si>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</si>
  <si>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</si>
  <si>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</si>
  <si>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</si>
  <si>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</si>
  <si>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</si>
  <si>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</si>
  <si>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</si>
  <si>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</si>
  <si>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</si>
  <si>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</si>
  <si>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</si>
  <si>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</si>
  <si>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</si>
  <si>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</si>
  <si>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</si>
  <si>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</si>
  <si>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</si>
  <si>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</si>
  <si>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</si>
  <si>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</si>
  <si>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</si>
  <si>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</si>
  <si>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</si>
  <si>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</si>
  <si>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</si>
  <si>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</si>
  <si>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</si>
  <si>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</si>
  <si>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</si>
  <si>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</si>
  <si>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</si>
  <si>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</si>
  <si>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</si>
  <si>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</si>
  <si>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</si>
  <si>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</si>
  <si>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</si>
  <si>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</si>
  <si>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</si>
  <si>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</si>
  <si>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</si>
  <si>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</si>
  <si>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</si>
  <si>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</si>
  <si>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</si>
  <si>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</si>
  <si>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</si>
  <si>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</si>
  <si>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</si>
  <si>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</si>
  <si>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</si>
  <si>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</si>
  <si>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</si>
  <si>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</si>
  <si>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</si>
  <si>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</si>
  <si>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</si>
  <si>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</si>
  <si>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</si>
  <si>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</si>
  <si>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</si>
  <si>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</si>
  <si>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</si>
  <si>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</si>
  <si>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</si>
  <si>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</si>
  <si>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</si>
  <si>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</si>
  <si>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</si>
  <si>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</si>
  <si>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</si>
  <si>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</si>
  <si>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</si>
  <si>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</si>
  <si>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</si>
  <si>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</si>
  <si>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</si>
  <si>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</si>
  <si>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</si>
  <si>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</si>
  <si>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</si>
  <si>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</si>
  <si>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</si>
  <si>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</si>
  <si>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</si>
  <si>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</si>
  <si>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</si>
  <si>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</si>
  <si>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</si>
  <si>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</si>
  <si>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</si>
  <si>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</si>
  <si>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</si>
  <si>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</si>
  <si>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</si>
  <si>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</si>
  <si>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</si>
  <si>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</si>
  <si>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</si>
  <si>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</si>
  <si>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</si>
  <si>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</si>
  <si>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</si>
  <si>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</si>
  <si>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</si>
  <si>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</si>
  <si>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</si>
  <si>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</si>
  <si>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</si>
  <si>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</si>
  <si>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</si>
  <si>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</si>
  <si>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</si>
  <si>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</si>
  <si>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</si>
  <si>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</si>
  <si>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</si>
  <si>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</si>
  <si>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</si>
  <si>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</si>
  <si>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</si>
  <si>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</si>
  <si>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</si>
  <si>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</si>
  <si>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</si>
  <si>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</si>
  <si>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</si>
  <si>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</si>
  <si>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</si>
  <si>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</si>
  <si>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</si>
  <si>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</si>
  <si>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</si>
  <si>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</si>
  <si>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</si>
  <si>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</si>
  <si>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</si>
  <si>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</si>
  <si>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</si>
  <si>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</si>
  <si>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</si>
  <si>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</si>
  <si>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</si>
  <si>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</si>
  <si>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</si>
  <si>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</si>
  <si>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</si>
  <si>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</si>
  <si>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</si>
  <si>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</si>
  <si>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</si>
  <si>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</si>
  <si>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</si>
  <si>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</si>
  <si>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</si>
  <si>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</si>
  <si>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</si>
  <si>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</si>
  <si>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</si>
  <si>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</si>
  <si>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</si>
  <si>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</si>
  <si>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</si>
  <si>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</si>
  <si>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</si>
  <si>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</si>
  <si>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</si>
  <si>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</si>
  <si>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</si>
  <si>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</si>
  <si>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</si>
  <si>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</si>
  <si>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</si>
  <si>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</si>
  <si>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</si>
  <si>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</si>
  <si>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</si>
  <si>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</si>
  <si>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</si>
  <si>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</si>
  <si>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</si>
  <si>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</si>
  <si>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</si>
  <si>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</si>
  <si>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</si>
  <si>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</si>
  <si>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</si>
  <si>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</si>
  <si>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</si>
  <si>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</si>
  <si>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</si>
  <si>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</si>
  <si>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</si>
  <si>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</si>
  <si>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</si>
  <si>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</si>
  <si>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</si>
  <si>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</si>
  <si>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</si>
  <si>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</si>
  <si>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</si>
  <si>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</si>
  <si>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</si>
  <si>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</si>
  <si>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</si>
  <si>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</si>
  <si>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</si>
  <si>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</si>
  <si>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</si>
  <si>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</si>
  <si>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</si>
  <si>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</si>
  <si>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</si>
  <si>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</si>
  <si>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</si>
  <si>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</si>
  <si>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</si>
  <si>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</si>
  <si>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</si>
  <si>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</si>
  <si>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</si>
  <si>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</si>
  <si>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</si>
  <si>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</si>
  <si>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</si>
  <si>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</si>
  <si>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</si>
  <si>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</si>
  <si>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</si>
  <si>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</si>
  <si>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</si>
  <si>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</si>
  <si>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</si>
  <si>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</si>
  <si>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</si>
  <si>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</si>
  <si>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</si>
  <si>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</si>
  <si>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</si>
  <si>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</si>
  <si>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</si>
  <si>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</si>
  <si>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</si>
  <si>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</si>
  <si>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</si>
  <si>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</si>
  <si>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</si>
  <si>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</si>
  <si>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</si>
  <si>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</si>
  <si>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</si>
  <si>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</si>
  <si>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</si>
  <si>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</si>
  <si>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</si>
  <si>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</si>
  <si>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</si>
  <si>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</si>
  <si>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</si>
  <si>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</si>
  <si>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</si>
  <si>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</si>
  <si>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</si>
  <si>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</si>
  <si>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</si>
  <si>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</si>
  <si>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</si>
  <si>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</si>
  <si>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</si>
  <si>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</si>
  <si>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</si>
  <si>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</si>
  <si>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</si>
  <si>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</si>
  <si>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</si>
  <si>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</si>
  <si>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</si>
  <si>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</si>
  <si>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</si>
  <si>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</si>
  <si>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</si>
  <si>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</si>
  <si>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</si>
  <si>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</si>
  <si>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</si>
  <si>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</si>
  <si>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</si>
  <si>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</si>
  <si>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</si>
  <si>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</si>
  <si>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</si>
  <si>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</si>
  <si>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</si>
  <si>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</si>
  <si>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</si>
  <si>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</si>
  <si>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</si>
  <si>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</si>
  <si>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</si>
  <si>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</si>
  <si>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</si>
  <si>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</si>
  <si>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</si>
  <si>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</si>
  <si>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</si>
  <si>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</si>
  <si>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</si>
  <si>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</si>
  <si>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</si>
  <si>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</si>
  <si>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</si>
  <si>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</si>
  <si>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</si>
  <si>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</si>
  <si>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</si>
  <si>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</si>
  <si>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</si>
  <si>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</si>
  <si>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</si>
  <si>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</si>
  <si>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</si>
  <si>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</si>
  <si>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</si>
  <si>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</si>
  <si>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</si>
  <si>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</si>
  <si>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</si>
  <si>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</si>
  <si>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</si>
  <si>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</si>
  <si>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</si>
  <si>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</si>
  <si>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</si>
  <si>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</si>
  <si>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</si>
  <si>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</si>
  <si>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</si>
  <si>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</si>
  <si>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</si>
  <si>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</si>
  <si>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</si>
  <si>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</si>
  <si>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</si>
  <si>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</si>
  <si>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</si>
  <si>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</si>
  <si>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</si>
  <si>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</si>
  <si>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</si>
  <si>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</si>
  <si>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</si>
  <si>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</si>
  <si>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</si>
  <si>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</si>
  <si>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</si>
  <si>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</si>
  <si>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</si>
  <si>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</si>
  <si>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</si>
  <si>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</si>
  <si>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</si>
  <si>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</si>
  <si>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</si>
  <si>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</si>
  <si>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</si>
  <si>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</si>
  <si>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</si>
  <si>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</si>
  <si>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</si>
  <si>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</si>
  <si>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</si>
  <si>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</si>
  <si>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</si>
  <si>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</si>
  <si>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</si>
  <si>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</si>
  <si>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</si>
  <si>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</si>
  <si>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</si>
  <si>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</si>
  <si>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</si>
  <si>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</si>
  <si>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</si>
  <si>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</si>
  <si>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</si>
  <si>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</si>
  <si>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</si>
  <si>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</si>
  <si>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</si>
  <si>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</si>
  <si>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</si>
  <si>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</si>
  <si>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</si>
  <si>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</si>
  <si>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</si>
  <si>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</si>
  <si>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</si>
  <si>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</si>
  <si>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</si>
  <si>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</si>
  <si>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</si>
  <si>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</si>
  <si>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</si>
  <si>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</si>
  <si>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</si>
  <si>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</si>
  <si>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</si>
  <si>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</si>
  <si>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</si>
  <si>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</si>
  <si>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</si>
  <si>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</si>
  <si>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</si>
  <si>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</si>
  <si>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</si>
  <si>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</si>
  <si>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</si>
  <si>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</si>
  <si>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</si>
  <si>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</si>
  <si>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</si>
  <si>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</si>
  <si>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</si>
  <si>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</si>
  <si>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</si>
  <si>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</si>
  <si>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</si>
  <si>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</si>
  <si>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</si>
  <si>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</si>
  <si>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</si>
  <si>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</si>
  <si>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</si>
  <si>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</si>
  <si>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</si>
  <si>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</si>
  <si>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</si>
  <si>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</si>
  <si>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</si>
  <si>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</si>
  <si>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</si>
  <si>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</si>
  <si>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</si>
  <si>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</si>
  <si>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</si>
  <si>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</si>
  <si>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</si>
  <si>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</si>
  <si>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</si>
  <si>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</si>
  <si>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</si>
  <si>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</si>
  <si>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</si>
  <si>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</si>
  <si>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</si>
  <si>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</si>
  <si>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</si>
  <si>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</si>
  <si>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</si>
  <si>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</si>
  <si>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</si>
  <si>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</si>
  <si>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</si>
  <si>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</si>
  <si>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</si>
  <si>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</si>
  <si>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</si>
  <si>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</si>
  <si>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</si>
  <si>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</si>
  <si>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</si>
  <si>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</si>
  <si>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</si>
  <si>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</si>
  <si>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</si>
  <si>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</si>
  <si>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</si>
  <si>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</si>
  <si>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</si>
  <si>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</si>
  <si>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</si>
  <si>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</si>
  <si>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</si>
  <si>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</si>
  <si>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</si>
  <si>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</si>
  <si>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</si>
  <si>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</si>
  <si>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</si>
  <si>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</si>
  <si>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</si>
  <si>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</si>
  <si>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</si>
  <si>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</si>
  <si>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</si>
  <si>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</si>
  <si>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</si>
  <si>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</si>
  <si>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</si>
  <si>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</si>
  <si>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</si>
  <si>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</si>
  <si>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</si>
  <si>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</si>
  <si>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</si>
  <si>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</si>
  <si>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</si>
  <si>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</si>
  <si>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</si>
  <si>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</si>
  <si>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</si>
  <si>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</si>
  <si>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</si>
  <si>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</si>
  <si>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</si>
  <si>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</si>
  <si>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</si>
  <si>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</si>
  <si>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</si>
  <si>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</si>
  <si>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</si>
  <si>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</si>
  <si>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</si>
  <si>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</si>
  <si>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</si>
  <si>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</si>
  <si>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</si>
  <si>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</si>
  <si>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</si>
  <si>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</si>
  <si>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</si>
  <si>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</si>
  <si>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</si>
  <si>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</si>
  <si>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</si>
  <si>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</si>
  <si>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</si>
  <si>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</si>
  <si>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</si>
  <si>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</si>
  <si>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</si>
  <si>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</si>
  <si>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UZ25T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</si>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</sst>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workbookViewId="0">
      <pane ySplit="1" topLeftCell="A44" activePane="bottomLeft" state="frozen"/>
      <selection pane="bottomLeft" activeCell="P74" sqref="P74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561</v>
      </c>
      <c r="P1" t="s">
        <v>562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563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14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 s="5">
        <v>135</v>
      </c>
      <c r="U55">
        <v>421875</v>
      </c>
      <c r="V55">
        <v>100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4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4" si="36">Q69*R69*9.8</f>
        <v>699.64160000000004</v>
      </c>
      <c r="T69">
        <f t="shared" si="33"/>
        <v>146</v>
      </c>
      <c r="U69">
        <f t="shared" ref="U69:U74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4" si="39">ROUND(L72/0.745699872,0)</f>
        <v>8583</v>
      </c>
      <c r="N72">
        <f t="shared" ref="N72:N74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3">
      <c r="P75" t="str">
        <f t="shared" si="31"/>
        <v>A</v>
      </c>
    </row>
    <row r="76" spans="1:33" x14ac:dyDescent="0.3">
      <c r="O76">
        <v>25</v>
      </c>
      <c r="P76" t="str">
        <f t="shared" si="31"/>
        <v>D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11"/>
  <sheetViews>
    <sheetView workbookViewId="0">
      <pane ySplit="1" topLeftCell="A290" activePane="bottomLeft" state="frozen"/>
      <selection pane="bottomLeft" activeCell="G304" sqref="G303:H304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245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495</v>
      </c>
      <c r="AG23" t="s">
        <v>415</v>
      </c>
    </row>
    <row r="24" spans="1:33" x14ac:dyDescent="0.3">
      <c r="B24" t="s">
        <v>240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495</v>
      </c>
      <c r="AG24" t="s">
        <v>415</v>
      </c>
    </row>
    <row r="25" spans="1:33" x14ac:dyDescent="0.3">
      <c r="B25" t="s">
        <v>241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495</v>
      </c>
      <c r="AG25" t="s">
        <v>415</v>
      </c>
    </row>
    <row r="26" spans="1:33" x14ac:dyDescent="0.3">
      <c r="B26" t="s">
        <v>242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495</v>
      </c>
      <c r="AG26" t="s">
        <v>415</v>
      </c>
    </row>
    <row r="27" spans="1:33" x14ac:dyDescent="0.3">
      <c r="B27" t="s">
        <v>243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495</v>
      </c>
      <c r="AG27" t="s">
        <v>415</v>
      </c>
    </row>
    <row r="28" spans="1:33" x14ac:dyDescent="0.3">
      <c r="B28" t="s">
        <v>244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495</v>
      </c>
      <c r="AG28" t="s">
        <v>415</v>
      </c>
    </row>
    <row r="29" spans="1:33" x14ac:dyDescent="0.3">
      <c r="B29" t="s">
        <v>240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495</v>
      </c>
      <c r="AG29" t="s">
        <v>415</v>
      </c>
    </row>
    <row r="30" spans="1:33" x14ac:dyDescent="0.3">
      <c r="B30" t="s">
        <v>241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495</v>
      </c>
      <c r="AG30" t="s">
        <v>415</v>
      </c>
    </row>
    <row r="31" spans="1:33" x14ac:dyDescent="0.3">
      <c r="B31" t="s">
        <v>242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495</v>
      </c>
      <c r="AG31" t="s">
        <v>415</v>
      </c>
    </row>
    <row r="32" spans="1:33" x14ac:dyDescent="0.3">
      <c r="B32" t="s">
        <v>243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495</v>
      </c>
      <c r="AG32" t="s">
        <v>415</v>
      </c>
    </row>
    <row r="33" spans="1:33" x14ac:dyDescent="0.3">
      <c r="B33" t="s">
        <v>244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495</v>
      </c>
      <c r="AG33" t="s">
        <v>415</v>
      </c>
    </row>
    <row r="34" spans="1:33" x14ac:dyDescent="0.3">
      <c r="A34" t="s">
        <v>246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495</v>
      </c>
      <c r="AG34" t="s">
        <v>415</v>
      </c>
    </row>
    <row r="35" spans="1:33" x14ac:dyDescent="0.3">
      <c r="B35" t="s">
        <v>240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495</v>
      </c>
      <c r="AG35" t="s">
        <v>415</v>
      </c>
    </row>
    <row r="36" spans="1:33" x14ac:dyDescent="0.3">
      <c r="B36" t="s">
        <v>241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495</v>
      </c>
      <c r="AG36" t="s">
        <v>415</v>
      </c>
    </row>
    <row r="37" spans="1:33" x14ac:dyDescent="0.3">
      <c r="B37" t="s">
        <v>242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495</v>
      </c>
      <c r="AG37" t="s">
        <v>415</v>
      </c>
    </row>
    <row r="38" spans="1:33" x14ac:dyDescent="0.3">
      <c r="B38" t="s">
        <v>243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495</v>
      </c>
      <c r="AG38" t="s">
        <v>415</v>
      </c>
    </row>
    <row r="39" spans="1:33" x14ac:dyDescent="0.3">
      <c r="B39" t="s">
        <v>244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495</v>
      </c>
      <c r="AG39" t="s">
        <v>415</v>
      </c>
    </row>
    <row r="40" spans="1:33" x14ac:dyDescent="0.3">
      <c r="A40" t="s">
        <v>247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240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241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242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243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244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240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241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242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243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244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248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240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241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244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249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241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276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277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278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279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280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281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277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278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279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280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281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282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277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278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279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280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281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277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278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279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280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281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395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495</v>
      </c>
      <c r="AG79" t="s">
        <v>416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495</v>
      </c>
      <c r="AG80" t="s">
        <v>416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495</v>
      </c>
      <c r="AG81" t="s">
        <v>416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398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495</v>
      </c>
      <c r="AG82" t="s">
        <v>416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399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495</v>
      </c>
      <c r="AG83" t="s">
        <v>416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400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495</v>
      </c>
      <c r="AG84" t="s">
        <v>416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495</v>
      </c>
      <c r="AG85" t="s">
        <v>416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495</v>
      </c>
      <c r="AG86" t="s">
        <v>416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495</v>
      </c>
      <c r="AG87" t="s">
        <v>416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495</v>
      </c>
      <c r="AG88" t="s">
        <v>416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495</v>
      </c>
      <c r="AG89" t="s">
        <v>416</v>
      </c>
    </row>
    <row r="90" spans="1:33" x14ac:dyDescent="0.3">
      <c r="A90" t="s">
        <v>396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401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397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394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397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403</v>
      </c>
      <c r="D101" t="s">
        <v>406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402</v>
      </c>
      <c r="D106" t="s">
        <v>408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404</v>
      </c>
      <c r="B109" t="s">
        <v>407</v>
      </c>
      <c r="D109" t="s">
        <v>409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405</v>
      </c>
      <c r="D112" t="s">
        <v>410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412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415</v>
      </c>
      <c r="AG115" t="s">
        <v>416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415</v>
      </c>
      <c r="AG116" t="s">
        <v>416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415</v>
      </c>
      <c r="AG117" t="s">
        <v>416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415</v>
      </c>
      <c r="AG118" t="s">
        <v>416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415</v>
      </c>
      <c r="AG119" t="s">
        <v>416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415</v>
      </c>
      <c r="AG120" t="s">
        <v>416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415</v>
      </c>
      <c r="AG121" t="s">
        <v>416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415</v>
      </c>
      <c r="AG122" t="s">
        <v>416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415</v>
      </c>
      <c r="AG123" t="s">
        <v>416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415</v>
      </c>
      <c r="AG124" t="s">
        <v>416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415</v>
      </c>
      <c r="AG125" t="s">
        <v>416</v>
      </c>
    </row>
    <row r="126" spans="1:33" x14ac:dyDescent="0.3">
      <c r="A126" t="s">
        <v>411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415</v>
      </c>
      <c r="AG126" t="s">
        <v>415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415</v>
      </c>
      <c r="AG127" t="s">
        <v>415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415</v>
      </c>
      <c r="AG128" t="s">
        <v>415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415</v>
      </c>
      <c r="AG129" t="s">
        <v>415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415</v>
      </c>
      <c r="AG130" t="s">
        <v>415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415</v>
      </c>
      <c r="AG131" t="s">
        <v>415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415</v>
      </c>
      <c r="AG132" t="s">
        <v>415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415</v>
      </c>
      <c r="AG133" t="s">
        <v>415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415</v>
      </c>
      <c r="AG134" t="s">
        <v>415</v>
      </c>
    </row>
    <row r="135" spans="1:33" x14ac:dyDescent="0.3">
      <c r="A135" t="s">
        <v>497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335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335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335</v>
      </c>
    </row>
    <row r="138" spans="1:33" x14ac:dyDescent="0.3">
      <c r="A138" t="s">
        <v>481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415</v>
      </c>
      <c r="AG138" t="s">
        <v>416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415</v>
      </c>
      <c r="AG139" t="s">
        <v>416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415</v>
      </c>
      <c r="AG140" t="s">
        <v>416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415</v>
      </c>
      <c r="AG141" t="s">
        <v>416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415</v>
      </c>
      <c r="AG142" t="s">
        <v>416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415</v>
      </c>
      <c r="AG143" t="s">
        <v>416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415</v>
      </c>
      <c r="AG144" t="s">
        <v>416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415</v>
      </c>
      <c r="AG145" t="s">
        <v>416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415</v>
      </c>
      <c r="AG146" t="s">
        <v>416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415</v>
      </c>
      <c r="AG147" t="s">
        <v>416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415</v>
      </c>
      <c r="AG148" t="s">
        <v>416</v>
      </c>
    </row>
    <row r="149" spans="1:33" x14ac:dyDescent="0.3">
      <c r="A149" t="s">
        <v>486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415</v>
      </c>
      <c r="AG149" t="s">
        <v>415</v>
      </c>
    </row>
    <row r="150" spans="1:33" x14ac:dyDescent="0.3">
      <c r="A150" t="s">
        <v>487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415</v>
      </c>
      <c r="AG150" t="s">
        <v>415</v>
      </c>
    </row>
    <row r="151" spans="1:33" x14ac:dyDescent="0.3">
      <c r="B151" t="s">
        <v>240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415</v>
      </c>
      <c r="AG151" t="s">
        <v>415</v>
      </c>
    </row>
    <row r="152" spans="1:33" x14ac:dyDescent="0.3">
      <c r="B152" t="s">
        <v>241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415</v>
      </c>
      <c r="AG152" t="s">
        <v>415</v>
      </c>
    </row>
    <row r="153" spans="1:33" x14ac:dyDescent="0.3">
      <c r="B153" t="s">
        <v>242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415</v>
      </c>
      <c r="AG153" t="s">
        <v>415</v>
      </c>
    </row>
    <row r="154" spans="1:33" x14ac:dyDescent="0.3">
      <c r="B154" t="s">
        <v>243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415</v>
      </c>
      <c r="AG154" t="s">
        <v>415</v>
      </c>
    </row>
    <row r="155" spans="1:33" x14ac:dyDescent="0.3">
      <c r="B155" t="s">
        <v>244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415</v>
      </c>
      <c r="AG155" t="s">
        <v>415</v>
      </c>
    </row>
    <row r="156" spans="1:33" x14ac:dyDescent="0.3">
      <c r="B156" t="s">
        <v>392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415</v>
      </c>
      <c r="AG156" t="s">
        <v>415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415</v>
      </c>
      <c r="AG157" t="s">
        <v>415</v>
      </c>
    </row>
    <row r="158" spans="1:33" x14ac:dyDescent="0.3">
      <c r="B158" t="s">
        <v>483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415</v>
      </c>
      <c r="AG158" t="s">
        <v>415</v>
      </c>
    </row>
    <row r="159" spans="1:33" x14ac:dyDescent="0.3">
      <c r="B159" t="s">
        <v>484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415</v>
      </c>
      <c r="AG159" t="s">
        <v>415</v>
      </c>
    </row>
    <row r="160" spans="1:33" x14ac:dyDescent="0.3">
      <c r="B160" t="s">
        <v>485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415</v>
      </c>
      <c r="AG160" t="s">
        <v>415</v>
      </c>
    </row>
    <row r="161" spans="1:33" x14ac:dyDescent="0.3">
      <c r="A161" t="s">
        <v>482</v>
      </c>
      <c r="B161" t="s">
        <v>240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415</v>
      </c>
      <c r="AG161" t="s">
        <v>415</v>
      </c>
    </row>
    <row r="162" spans="1:33" x14ac:dyDescent="0.3">
      <c r="B162" t="s">
        <v>241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415</v>
      </c>
      <c r="AG162" t="s">
        <v>415</v>
      </c>
    </row>
    <row r="163" spans="1:33" x14ac:dyDescent="0.3">
      <c r="B163" t="s">
        <v>242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415</v>
      </c>
      <c r="AG163" t="s">
        <v>415</v>
      </c>
    </row>
    <row r="164" spans="1:33" x14ac:dyDescent="0.3">
      <c r="B164" t="s">
        <v>243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415</v>
      </c>
      <c r="AG164" t="s">
        <v>415</v>
      </c>
    </row>
    <row r="165" spans="1:33" x14ac:dyDescent="0.3">
      <c r="B165" t="s">
        <v>244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415</v>
      </c>
      <c r="AG165" t="s">
        <v>415</v>
      </c>
    </row>
    <row r="166" spans="1:33" x14ac:dyDescent="0.3">
      <c r="B166" t="s">
        <v>392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415</v>
      </c>
      <c r="AG166" t="s">
        <v>415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415</v>
      </c>
      <c r="AG167" t="s">
        <v>415</v>
      </c>
    </row>
    <row r="168" spans="1:33" x14ac:dyDescent="0.3">
      <c r="B168" t="s">
        <v>483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415</v>
      </c>
      <c r="AG168" t="s">
        <v>415</v>
      </c>
    </row>
    <row r="169" spans="1:33" x14ac:dyDescent="0.3">
      <c r="B169" t="s">
        <v>484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415</v>
      </c>
      <c r="AG169" t="s">
        <v>415</v>
      </c>
    </row>
    <row r="170" spans="1:33" x14ac:dyDescent="0.3">
      <c r="B170" t="s">
        <v>485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415</v>
      </c>
      <c r="AG170" t="s">
        <v>415</v>
      </c>
    </row>
    <row r="171" spans="1:33" x14ac:dyDescent="0.3">
      <c r="A171" t="s">
        <v>489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415</v>
      </c>
      <c r="AG171" t="s">
        <v>491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415</v>
      </c>
      <c r="AG172" t="s">
        <v>491</v>
      </c>
    </row>
    <row r="173" spans="1:33" x14ac:dyDescent="0.3">
      <c r="B173" t="s">
        <v>490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415</v>
      </c>
      <c r="AG173" t="s">
        <v>491</v>
      </c>
    </row>
    <row r="174" spans="1:33" x14ac:dyDescent="0.3">
      <c r="A174" t="s">
        <v>482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415</v>
      </c>
      <c r="AG174" t="s">
        <v>491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415</v>
      </c>
      <c r="AG175" t="s">
        <v>491</v>
      </c>
    </row>
    <row r="176" spans="1:33" ht="30" customHeight="1" x14ac:dyDescent="0.3">
      <c r="A176" s="9" t="s">
        <v>493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415</v>
      </c>
      <c r="AG176" t="s">
        <v>492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415</v>
      </c>
      <c r="AG177" t="s">
        <v>492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415</v>
      </c>
      <c r="AG178" t="s">
        <v>492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415</v>
      </c>
      <c r="AG179" t="s">
        <v>492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415</v>
      </c>
      <c r="AG180" t="s">
        <v>492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415</v>
      </c>
      <c r="AG181" t="s">
        <v>492</v>
      </c>
    </row>
    <row r="182" spans="1:33" ht="14.5" customHeight="1" x14ac:dyDescent="0.3">
      <c r="B182" t="s">
        <v>494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415</v>
      </c>
      <c r="AG182" t="s">
        <v>492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415</v>
      </c>
      <c r="AG183" t="s">
        <v>492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415</v>
      </c>
      <c r="AG184" t="s">
        <v>492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415</v>
      </c>
      <c r="AG185" t="s">
        <v>492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415</v>
      </c>
      <c r="AG186" t="s">
        <v>492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415</v>
      </c>
      <c r="AG187" t="s">
        <v>492</v>
      </c>
    </row>
    <row r="188" spans="1:33" ht="17.149999999999999" customHeight="1" x14ac:dyDescent="0.3">
      <c r="B188" t="s">
        <v>494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415</v>
      </c>
      <c r="AG188" t="s">
        <v>492</v>
      </c>
    </row>
    <row r="189" spans="1:33" ht="69" customHeight="1" x14ac:dyDescent="0.3">
      <c r="A189" s="9" t="s">
        <v>501</v>
      </c>
      <c r="G189" s="9" t="s">
        <v>499</v>
      </c>
      <c r="H189" s="9" t="s">
        <v>500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415</v>
      </c>
      <c r="AG189" t="s">
        <v>498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415</v>
      </c>
      <c r="AG190" t="s">
        <v>498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415</v>
      </c>
      <c r="AG191" t="s">
        <v>498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415</v>
      </c>
      <c r="AG192" t="s">
        <v>498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415</v>
      </c>
      <c r="AG193" t="s">
        <v>498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415</v>
      </c>
      <c r="AG194" t="s">
        <v>498</v>
      </c>
    </row>
    <row r="195" spans="1:33" ht="14.5" customHeight="1" x14ac:dyDescent="0.3">
      <c r="B195" t="s">
        <v>494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415</v>
      </c>
      <c r="AG195" t="s">
        <v>498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415</v>
      </c>
      <c r="AG196" t="s">
        <v>498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415</v>
      </c>
      <c r="AG197" t="s">
        <v>498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415</v>
      </c>
      <c r="AG198" t="s">
        <v>498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415</v>
      </c>
      <c r="AG199" t="s">
        <v>498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415</v>
      </c>
      <c r="AG200" t="s">
        <v>498</v>
      </c>
    </row>
    <row r="201" spans="1:33" ht="17.149999999999999" customHeight="1" x14ac:dyDescent="0.3">
      <c r="B201" t="s">
        <v>494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415</v>
      </c>
      <c r="AG201" t="s">
        <v>498</v>
      </c>
    </row>
    <row r="202" spans="1:33" x14ac:dyDescent="0.3">
      <c r="A202" t="s">
        <v>502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415</v>
      </c>
      <c r="AG202" t="s">
        <v>498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415</v>
      </c>
      <c r="AG203" t="s">
        <v>498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415</v>
      </c>
      <c r="AG204" t="s">
        <v>498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415</v>
      </c>
      <c r="AG205" t="s">
        <v>498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415</v>
      </c>
      <c r="AG206" t="s">
        <v>498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415</v>
      </c>
      <c r="AG207" t="s">
        <v>498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415</v>
      </c>
      <c r="AG208" t="s">
        <v>498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415</v>
      </c>
      <c r="AG209" t="s">
        <v>498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415</v>
      </c>
      <c r="AG210" t="s">
        <v>498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415</v>
      </c>
      <c r="AG211" t="s">
        <v>498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415</v>
      </c>
      <c r="AG212" t="s">
        <v>498</v>
      </c>
    </row>
    <row r="213" spans="1:33" x14ac:dyDescent="0.3">
      <c r="A213" t="s">
        <v>426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415</v>
      </c>
      <c r="AG213" t="s">
        <v>416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415</v>
      </c>
      <c r="AG214" t="s">
        <v>416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415</v>
      </c>
      <c r="AG215" t="s">
        <v>416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415</v>
      </c>
      <c r="AG216" t="s">
        <v>416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415</v>
      </c>
      <c r="AG217" t="s">
        <v>416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415</v>
      </c>
      <c r="AG218" t="s">
        <v>416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415</v>
      </c>
      <c r="AG219" t="s">
        <v>416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415</v>
      </c>
      <c r="AG220" t="s">
        <v>416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415</v>
      </c>
      <c r="AG221" t="s">
        <v>416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415</v>
      </c>
      <c r="AG222" t="s">
        <v>416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415</v>
      </c>
      <c r="AG223" t="s">
        <v>416</v>
      </c>
    </row>
    <row r="224" spans="1:33" x14ac:dyDescent="0.3">
      <c r="A224" t="s">
        <v>503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415</v>
      </c>
      <c r="AG224" t="s">
        <v>526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415</v>
      </c>
      <c r="AG225" t="s">
        <v>526</v>
      </c>
    </row>
    <row r="226" spans="1:33" x14ac:dyDescent="0.3">
      <c r="A226" t="s">
        <v>283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416</v>
      </c>
    </row>
    <row r="227" spans="1:33" x14ac:dyDescent="0.3">
      <c r="B227" t="s">
        <v>277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416</v>
      </c>
    </row>
    <row r="228" spans="1:33" x14ac:dyDescent="0.3">
      <c r="B228" t="s">
        <v>278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416</v>
      </c>
    </row>
    <row r="229" spans="1:33" x14ac:dyDescent="0.3">
      <c r="B229" t="s">
        <v>279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416</v>
      </c>
    </row>
    <row r="230" spans="1:33" x14ac:dyDescent="0.3">
      <c r="B230" t="s">
        <v>280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416</v>
      </c>
    </row>
    <row r="231" spans="1:33" x14ac:dyDescent="0.3">
      <c r="B231" t="s">
        <v>281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416</v>
      </c>
    </row>
    <row r="232" spans="1:33" x14ac:dyDescent="0.3">
      <c r="A232" t="s">
        <v>147</v>
      </c>
      <c r="B232" t="s">
        <v>277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416</v>
      </c>
    </row>
    <row r="233" spans="1:33" x14ac:dyDescent="0.3">
      <c r="B233" t="s">
        <v>278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416</v>
      </c>
    </row>
    <row r="234" spans="1:33" x14ac:dyDescent="0.3">
      <c r="B234" t="s">
        <v>279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416</v>
      </c>
    </row>
    <row r="235" spans="1:33" x14ac:dyDescent="0.3">
      <c r="B235" t="s">
        <v>280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416</v>
      </c>
    </row>
    <row r="236" spans="1:33" x14ac:dyDescent="0.3">
      <c r="B236" t="s">
        <v>281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416</v>
      </c>
    </row>
    <row r="237" spans="1:33" x14ac:dyDescent="0.3">
      <c r="A237" t="s">
        <v>508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415</v>
      </c>
      <c r="AG237" t="s">
        <v>416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415</v>
      </c>
      <c r="AG238" t="s">
        <v>416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415</v>
      </c>
      <c r="AG239" t="s">
        <v>416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415</v>
      </c>
      <c r="AG240" t="s">
        <v>416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415</v>
      </c>
      <c r="AG241" t="s">
        <v>416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415</v>
      </c>
      <c r="AG242" t="s">
        <v>416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415</v>
      </c>
      <c r="AG243" t="s">
        <v>416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415</v>
      </c>
      <c r="AG244" t="s">
        <v>416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415</v>
      </c>
      <c r="AG245" t="s">
        <v>416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415</v>
      </c>
      <c r="AG246" t="s">
        <v>416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415</v>
      </c>
      <c r="AG247" t="s">
        <v>416</v>
      </c>
    </row>
    <row r="248" spans="1:33" x14ac:dyDescent="0.3">
      <c r="A248" t="s">
        <v>391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492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492</v>
      </c>
    </row>
    <row r="250" spans="1:33" x14ac:dyDescent="0.3">
      <c r="B250" t="s">
        <v>392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393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492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394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492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393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492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492</v>
      </c>
    </row>
    <row r="254" spans="1:33" x14ac:dyDescent="0.3">
      <c r="B254" t="s">
        <v>392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492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492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492</v>
      </c>
    </row>
    <row r="257" spans="1:33" x14ac:dyDescent="0.3">
      <c r="A257" t="s">
        <v>509</v>
      </c>
      <c r="I257">
        <v>8</v>
      </c>
      <c r="J257">
        <v>250</v>
      </c>
      <c r="K257">
        <f t="shared" ref="K257:K311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1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1" si="102">MAX(1, ROUND((SQRT(J257)/100+SQRT(L257)+V257+(40/I257-2)+SQRT(R257)/2+SQRT(T257)-SQRT(185)), 0))</f>
        <v>52</v>
      </c>
      <c r="AA257">
        <f t="shared" si="99"/>
        <v>975</v>
      </c>
      <c r="AF257" t="s">
        <v>415</v>
      </c>
      <c r="AG257" t="s">
        <v>416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1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415</v>
      </c>
      <c r="AG258" t="s">
        <v>416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415</v>
      </c>
      <c r="AG259" t="s">
        <v>416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415</v>
      </c>
      <c r="AG260" t="s">
        <v>416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415</v>
      </c>
      <c r="AG261" t="s">
        <v>416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415</v>
      </c>
      <c r="AG262" t="s">
        <v>416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415</v>
      </c>
      <c r="AG263" t="s">
        <v>416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415</v>
      </c>
      <c r="AG264" t="s">
        <v>416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415</v>
      </c>
      <c r="AG265" t="s">
        <v>416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415</v>
      </c>
      <c r="AG266" t="s">
        <v>416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415</v>
      </c>
      <c r="AG267" t="s">
        <v>416</v>
      </c>
    </row>
    <row r="268" spans="1:33" ht="28" x14ac:dyDescent="0.3">
      <c r="A268" s="9" t="s">
        <v>496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415</v>
      </c>
      <c r="AG268" t="s">
        <v>416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415</v>
      </c>
      <c r="AG269" t="s">
        <v>416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415</v>
      </c>
      <c r="AG270" t="s">
        <v>416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415</v>
      </c>
      <c r="AG271" t="s">
        <v>416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415</v>
      </c>
      <c r="AG272" t="s">
        <v>416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415</v>
      </c>
      <c r="AG273" t="s">
        <v>416</v>
      </c>
    </row>
    <row r="274" spans="1:33" x14ac:dyDescent="0.3">
      <c r="B274" t="s">
        <v>494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415</v>
      </c>
      <c r="AG274" t="s">
        <v>416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415</v>
      </c>
      <c r="AG275" t="s">
        <v>416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415</v>
      </c>
      <c r="AG276" t="s">
        <v>416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415</v>
      </c>
      <c r="AG277" t="s">
        <v>416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415</v>
      </c>
      <c r="AG278" t="s">
        <v>416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415</v>
      </c>
      <c r="AG279" t="s">
        <v>416</v>
      </c>
    </row>
    <row r="280" spans="1:33" x14ac:dyDescent="0.3">
      <c r="B280" t="s">
        <v>494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415</v>
      </c>
      <c r="AG280" t="s">
        <v>416</v>
      </c>
    </row>
    <row r="281" spans="1:33" ht="69" customHeight="1" x14ac:dyDescent="0.3">
      <c r="A281" s="9" t="s">
        <v>511</v>
      </c>
      <c r="G281" s="9" t="s">
        <v>499</v>
      </c>
      <c r="H281" s="9" t="s">
        <v>500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415</v>
      </c>
      <c r="AG281" t="s">
        <v>498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1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415</v>
      </c>
      <c r="AG282" t="s">
        <v>498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415</v>
      </c>
      <c r="AG283" t="s">
        <v>498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415</v>
      </c>
      <c r="AG284" t="s">
        <v>498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415</v>
      </c>
      <c r="AG285" t="s">
        <v>498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415</v>
      </c>
      <c r="AG286" t="s">
        <v>498</v>
      </c>
    </row>
    <row r="287" spans="1:33" ht="14.5" customHeight="1" x14ac:dyDescent="0.3">
      <c r="B287" t="s">
        <v>494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415</v>
      </c>
      <c r="AG287" t="s">
        <v>498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415</v>
      </c>
      <c r="AG288" t="s">
        <v>498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415</v>
      </c>
      <c r="AG289" t="s">
        <v>498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415</v>
      </c>
      <c r="AG290" t="s">
        <v>498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415</v>
      </c>
      <c r="AG291" t="s">
        <v>498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415</v>
      </c>
      <c r="AG292" t="s">
        <v>498</v>
      </c>
    </row>
    <row r="293" spans="1:33" ht="17.149999999999999" customHeight="1" x14ac:dyDescent="0.3">
      <c r="B293" t="s">
        <v>494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415</v>
      </c>
      <c r="AG293" t="s">
        <v>498</v>
      </c>
    </row>
    <row r="294" spans="1:33" ht="56" x14ac:dyDescent="0.3">
      <c r="A294" s="9" t="s">
        <v>510</v>
      </c>
      <c r="G294" s="9" t="s">
        <v>499</v>
      </c>
      <c r="H294" s="9" t="s">
        <v>500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415</v>
      </c>
      <c r="AG294" t="s">
        <v>416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1" si="112">X295*50000/16</f>
        <v>278125</v>
      </c>
      <c r="Z295">
        <f t="shared" si="102"/>
        <v>77</v>
      </c>
      <c r="AA295">
        <f t="shared" ref="AA295:AA311" si="113">Z295*300/16</f>
        <v>1443.75</v>
      </c>
      <c r="AF295" t="s">
        <v>415</v>
      </c>
      <c r="AG295" t="s">
        <v>416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415</v>
      </c>
      <c r="AG296" t="s">
        <v>416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415</v>
      </c>
      <c r="AG297" t="s">
        <v>416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415</v>
      </c>
      <c r="AG298" t="s">
        <v>416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415</v>
      </c>
      <c r="AG299" t="s">
        <v>416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415</v>
      </c>
      <c r="AG300" t="s">
        <v>416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415</v>
      </c>
      <c r="AG301" t="s">
        <v>416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415</v>
      </c>
      <c r="AG302" t="s">
        <v>416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415</v>
      </c>
      <c r="AG303" t="s">
        <v>416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415</v>
      </c>
      <c r="AG304" t="s">
        <v>416</v>
      </c>
    </row>
    <row r="305" spans="1:33" x14ac:dyDescent="0.3">
      <c r="A305" t="s">
        <v>525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415</v>
      </c>
      <c r="AG305" t="s">
        <v>492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415</v>
      </c>
      <c r="AG306" t="s">
        <v>492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415</v>
      </c>
      <c r="AG307" t="s">
        <v>492</v>
      </c>
    </row>
    <row r="308" spans="1:33" x14ac:dyDescent="0.3">
      <c r="A308" t="s">
        <v>527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415</v>
      </c>
      <c r="AG308" t="s">
        <v>492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415</v>
      </c>
      <c r="AG309" t="s">
        <v>492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415</v>
      </c>
      <c r="AG310" t="s">
        <v>492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415</v>
      </c>
      <c r="AG311" t="s">
        <v>492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560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88"/>
  <sheetViews>
    <sheetView tabSelected="1" zoomScaleNormal="100" workbookViewId="0">
      <pane ySplit="1" topLeftCell="A53" activePane="bottomLeft" state="frozen"/>
      <selection pane="bottomLeft" activeCell="S87" sqref="S87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1" si="29">MEDIAN(0,255,ROUND(R48/20+SQRT(H48)/40+SQRT(O48)/2+(SQRT(Q48)-SQRT(185)), 0))</f>
        <v>9</v>
      </c>
      <c r="T48">
        <f t="shared" ref="T48:T61" si="30">S48*50000/16</f>
        <v>28125</v>
      </c>
      <c r="U48">
        <f t="shared" ref="U48:U61" si="31">MEDIAN(0,255,ROUND(SQRT(H48)/200+SQRT(O48)/2+(SQRT(Q48)-SQRT(185)),0))</f>
        <v>7</v>
      </c>
      <c r="V48">
        <f t="shared" ref="V48:V61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308</v>
      </c>
      <c r="B56" t="s">
        <v>309</v>
      </c>
      <c r="D56" t="s">
        <v>308</v>
      </c>
      <c r="E56">
        <v>1993</v>
      </c>
      <c r="F56">
        <v>30</v>
      </c>
      <c r="G56">
        <v>20</v>
      </c>
      <c r="H56">
        <v>140</v>
      </c>
      <c r="I56" t="s">
        <v>301</v>
      </c>
      <c r="O56">
        <v>92</v>
      </c>
      <c r="P56">
        <v>12</v>
      </c>
      <c r="Q56">
        <v>200</v>
      </c>
      <c r="R56">
        <v>49.2</v>
      </c>
      <c r="S56">
        <f t="shared" si="29"/>
        <v>8</v>
      </c>
      <c r="T56">
        <f t="shared" si="30"/>
        <v>25000</v>
      </c>
      <c r="U56">
        <f t="shared" si="31"/>
        <v>5</v>
      </c>
      <c r="V56">
        <f t="shared" si="32"/>
        <v>1125</v>
      </c>
      <c r="AA56" t="s">
        <v>342</v>
      </c>
      <c r="AB56" s="9"/>
    </row>
    <row r="57" spans="1:28" x14ac:dyDescent="0.3">
      <c r="A57" t="s">
        <v>337</v>
      </c>
      <c r="B57" t="s">
        <v>339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80</v>
      </c>
      <c r="P57">
        <v>16</v>
      </c>
      <c r="Q57">
        <v>360</v>
      </c>
      <c r="R57">
        <v>53.6</v>
      </c>
      <c r="S57">
        <f t="shared" si="29"/>
        <v>13</v>
      </c>
      <c r="T57">
        <f t="shared" si="30"/>
        <v>40625</v>
      </c>
      <c r="U57">
        <f t="shared" si="31"/>
        <v>10</v>
      </c>
      <c r="V57">
        <f t="shared" si="32"/>
        <v>2250</v>
      </c>
      <c r="AA57" t="s">
        <v>342</v>
      </c>
      <c r="AB57" t="s">
        <v>341</v>
      </c>
    </row>
    <row r="58" spans="1:28" x14ac:dyDescent="0.3">
      <c r="A58" t="s">
        <v>338</v>
      </c>
      <c r="B58" t="s">
        <v>340</v>
      </c>
      <c r="E58">
        <v>2014</v>
      </c>
      <c r="F58">
        <v>30</v>
      </c>
      <c r="G58" t="s">
        <v>87</v>
      </c>
      <c r="H58">
        <v>140</v>
      </c>
      <c r="I58" t="s">
        <v>86</v>
      </c>
      <c r="O58">
        <v>50</v>
      </c>
      <c r="P58">
        <v>16</v>
      </c>
      <c r="Q58">
        <v>480</v>
      </c>
      <c r="R58">
        <v>56</v>
      </c>
      <c r="S58">
        <f t="shared" si="29"/>
        <v>15</v>
      </c>
      <c r="T58">
        <f t="shared" si="30"/>
        <v>46875</v>
      </c>
      <c r="U58">
        <f t="shared" si="31"/>
        <v>12</v>
      </c>
      <c r="V58">
        <f t="shared" si="32"/>
        <v>2700</v>
      </c>
      <c r="AA58" t="s">
        <v>342</v>
      </c>
      <c r="AB58" t="s">
        <v>341</v>
      </c>
    </row>
    <row r="59" spans="1:28" x14ac:dyDescent="0.3">
      <c r="A59" t="s">
        <v>360</v>
      </c>
      <c r="B59" t="s">
        <v>362</v>
      </c>
      <c r="E59">
        <v>1997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50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361</v>
      </c>
      <c r="B60" t="s">
        <v>363</v>
      </c>
      <c r="E60">
        <v>2007.5</v>
      </c>
      <c r="F60">
        <v>30</v>
      </c>
      <c r="G60" t="s">
        <v>87</v>
      </c>
      <c r="H60">
        <v>160</v>
      </c>
      <c r="I60" t="s">
        <v>86</v>
      </c>
      <c r="O60">
        <v>16</v>
      </c>
      <c r="P60">
        <v>16</v>
      </c>
      <c r="Q60">
        <v>640</v>
      </c>
      <c r="R60">
        <v>54</v>
      </c>
      <c r="S60">
        <f t="shared" si="29"/>
        <v>17</v>
      </c>
      <c r="T60">
        <f t="shared" si="30"/>
        <v>53125</v>
      </c>
      <c r="U60">
        <f t="shared" si="31"/>
        <v>14</v>
      </c>
      <c r="V60">
        <f t="shared" si="32"/>
        <v>3150</v>
      </c>
      <c r="AA60" t="s">
        <v>335</v>
      </c>
      <c r="AB60" t="s">
        <v>364</v>
      </c>
    </row>
    <row r="61" spans="1:28" x14ac:dyDescent="0.3">
      <c r="A61" t="s">
        <v>365</v>
      </c>
      <c r="B61" t="s">
        <v>366</v>
      </c>
      <c r="E61">
        <v>1959</v>
      </c>
      <c r="F61">
        <v>30</v>
      </c>
      <c r="G61">
        <v>35</v>
      </c>
      <c r="H61">
        <v>120</v>
      </c>
      <c r="I61" t="s">
        <v>367</v>
      </c>
      <c r="O61">
        <v>68</v>
      </c>
      <c r="P61">
        <v>12</v>
      </c>
      <c r="Q61">
        <v>200</v>
      </c>
      <c r="R61">
        <v>43</v>
      </c>
      <c r="S61">
        <f t="shared" si="29"/>
        <v>7</v>
      </c>
      <c r="T61">
        <f t="shared" si="30"/>
        <v>21875</v>
      </c>
      <c r="U61">
        <f t="shared" si="31"/>
        <v>5</v>
      </c>
      <c r="V61">
        <f t="shared" si="32"/>
        <v>1125</v>
      </c>
      <c r="AA61" t="s">
        <v>335</v>
      </c>
      <c r="AB61" t="s">
        <v>364</v>
      </c>
    </row>
    <row r="62" spans="1:28" x14ac:dyDescent="0.3">
      <c r="A62" t="s">
        <v>369</v>
      </c>
      <c r="B62" t="s">
        <v>368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118</v>
      </c>
      <c r="P62">
        <v>16</v>
      </c>
      <c r="Q62">
        <v>200</v>
      </c>
      <c r="R62">
        <v>42.5</v>
      </c>
      <c r="S62">
        <f t="shared" ref="S62:S71" si="33">MEDIAN(0,255,ROUND(R62/20+SQRT(H62)/40+SQRT(O62)/2+(SQRT(Q62)-SQRT(185)), 0))</f>
        <v>8</v>
      </c>
      <c r="T62">
        <f t="shared" ref="T62:T71" si="34">S62*50000/16</f>
        <v>25000</v>
      </c>
      <c r="U62">
        <f t="shared" ref="U62:U71" si="35">MEDIAN(0,255,ROUND(SQRT(H62)/200+SQRT(O62)/2+(SQRT(Q62)-SQRT(185)),0))</f>
        <v>6</v>
      </c>
      <c r="V62">
        <f t="shared" ref="V62:V71" si="36">U62*300/16*12</f>
        <v>1350</v>
      </c>
      <c r="AA62" t="s">
        <v>335</v>
      </c>
      <c r="AB62" t="s">
        <v>364</v>
      </c>
    </row>
    <row r="63" spans="1:28" x14ac:dyDescent="0.3">
      <c r="A63" t="s">
        <v>370</v>
      </c>
      <c r="B63" t="s">
        <v>371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64</v>
      </c>
      <c r="P63">
        <v>16</v>
      </c>
      <c r="Q63">
        <v>240</v>
      </c>
      <c r="R63">
        <v>46</v>
      </c>
      <c r="S63">
        <f t="shared" si="33"/>
        <v>8</v>
      </c>
      <c r="T63">
        <f t="shared" si="34"/>
        <v>25000</v>
      </c>
      <c r="U63">
        <f t="shared" si="35"/>
        <v>6</v>
      </c>
      <c r="V63">
        <f t="shared" si="36"/>
        <v>1350</v>
      </c>
      <c r="AA63" t="s">
        <v>335</v>
      </c>
      <c r="AB63" t="s">
        <v>364</v>
      </c>
    </row>
    <row r="64" spans="1:28" x14ac:dyDescent="0.3">
      <c r="A64" t="s">
        <v>372</v>
      </c>
      <c r="B64" t="s">
        <v>373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60</v>
      </c>
      <c r="P64">
        <v>16</v>
      </c>
      <c r="Q64">
        <v>360</v>
      </c>
      <c r="R64">
        <v>45</v>
      </c>
      <c r="S64">
        <f t="shared" si="33"/>
        <v>12</v>
      </c>
      <c r="T64">
        <f t="shared" si="34"/>
        <v>37500</v>
      </c>
      <c r="U64">
        <f t="shared" si="35"/>
        <v>9</v>
      </c>
      <c r="V64">
        <f t="shared" si="36"/>
        <v>2025</v>
      </c>
      <c r="AA64" t="s">
        <v>335</v>
      </c>
      <c r="AB64" t="s">
        <v>364</v>
      </c>
    </row>
    <row r="65" spans="1:28" x14ac:dyDescent="0.3">
      <c r="A65" t="s">
        <v>374</v>
      </c>
      <c r="B65" t="s">
        <v>375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32</v>
      </c>
      <c r="P65">
        <v>16</v>
      </c>
      <c r="Q65">
        <v>480</v>
      </c>
      <c r="R65">
        <v>47</v>
      </c>
      <c r="S65">
        <f t="shared" si="33"/>
        <v>14</v>
      </c>
      <c r="T65">
        <f t="shared" si="34"/>
        <v>43750</v>
      </c>
      <c r="U65">
        <f t="shared" si="35"/>
        <v>11</v>
      </c>
      <c r="V65">
        <f t="shared" si="36"/>
        <v>2475</v>
      </c>
      <c r="AA65" t="s">
        <v>335</v>
      </c>
      <c r="AB65" t="s">
        <v>364</v>
      </c>
    </row>
    <row r="66" spans="1:28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86</v>
      </c>
      <c r="O66">
        <v>48</v>
      </c>
      <c r="P66">
        <v>8</v>
      </c>
      <c r="Q66">
        <v>200</v>
      </c>
      <c r="R66">
        <v>45</v>
      </c>
      <c r="S66">
        <f t="shared" si="33"/>
        <v>7</v>
      </c>
      <c r="T66">
        <f t="shared" si="34"/>
        <v>21875</v>
      </c>
      <c r="U66">
        <f t="shared" si="35"/>
        <v>4</v>
      </c>
      <c r="V66">
        <f t="shared" si="36"/>
        <v>900</v>
      </c>
      <c r="AA66" t="s">
        <v>335</v>
      </c>
      <c r="AB66" t="s">
        <v>364</v>
      </c>
    </row>
    <row r="67" spans="1:28" x14ac:dyDescent="0.3">
      <c r="A67" t="s">
        <v>381</v>
      </c>
      <c r="B67" t="s">
        <v>380</v>
      </c>
      <c r="E67">
        <v>1963</v>
      </c>
      <c r="F67">
        <v>30</v>
      </c>
      <c r="G67">
        <v>35</v>
      </c>
      <c r="H67">
        <v>120</v>
      </c>
      <c r="I67" t="s">
        <v>86</v>
      </c>
      <c r="O67">
        <v>48</v>
      </c>
      <c r="P67">
        <v>8</v>
      </c>
      <c r="Q67">
        <v>144</v>
      </c>
      <c r="R67">
        <v>45</v>
      </c>
      <c r="S67">
        <f t="shared" si="33"/>
        <v>4</v>
      </c>
      <c r="T67">
        <f t="shared" si="34"/>
        <v>12500</v>
      </c>
      <c r="U67">
        <f t="shared" si="35"/>
        <v>2</v>
      </c>
      <c r="V67">
        <f t="shared" si="36"/>
        <v>450</v>
      </c>
      <c r="AA67" t="s">
        <v>335</v>
      </c>
      <c r="AB67" t="s">
        <v>364</v>
      </c>
    </row>
    <row r="68" spans="1:28" x14ac:dyDescent="0.3">
      <c r="A68" t="s">
        <v>376</v>
      </c>
      <c r="B68" t="s">
        <v>377</v>
      </c>
      <c r="E68">
        <v>1985</v>
      </c>
      <c r="F68">
        <v>30</v>
      </c>
      <c r="G68">
        <v>35</v>
      </c>
      <c r="H68">
        <v>120</v>
      </c>
      <c r="I68" t="s">
        <v>86</v>
      </c>
      <c r="O68">
        <v>0</v>
      </c>
      <c r="P68">
        <v>16</v>
      </c>
      <c r="Q68">
        <v>185</v>
      </c>
      <c r="R68">
        <v>60</v>
      </c>
      <c r="S68">
        <f t="shared" si="33"/>
        <v>3</v>
      </c>
      <c r="T68">
        <f t="shared" si="34"/>
        <v>9375</v>
      </c>
      <c r="U68">
        <f t="shared" si="35"/>
        <v>0</v>
      </c>
      <c r="V68">
        <f t="shared" si="36"/>
        <v>0</v>
      </c>
      <c r="AA68" t="s">
        <v>335</v>
      </c>
      <c r="AB68" t="s">
        <v>335</v>
      </c>
    </row>
    <row r="69" spans="1:28" ht="12.65" customHeight="1" x14ac:dyDescent="0.3">
      <c r="A69" t="s">
        <v>421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98</v>
      </c>
      <c r="P69">
        <v>16</v>
      </c>
      <c r="Q69">
        <v>160</v>
      </c>
      <c r="R69">
        <v>49.2</v>
      </c>
      <c r="S69">
        <f t="shared" ref="S69" si="37">MEDIAN(0,255,ROUND(R69/20+SQRT(H69)/40+SQRT(O69)/2+(SQRT(Q69)-SQRT(185)), 0))</f>
        <v>7</v>
      </c>
      <c r="T69">
        <f t="shared" ref="T69" si="38">S69*50000/16</f>
        <v>21875</v>
      </c>
      <c r="U69">
        <f t="shared" ref="U69" si="39">MEDIAN(0,255,ROUND(SQRT(H69)/200+SQRT(O69)/2+(SQRT(Q69)-SQRT(185)),0))</f>
        <v>4</v>
      </c>
      <c r="V69">
        <f t="shared" ref="V69" si="40">U69*300/16*12</f>
        <v>900</v>
      </c>
    </row>
    <row r="70" spans="1:28" ht="12.65" customHeight="1" x14ac:dyDescent="0.3">
      <c r="A70" t="s">
        <v>422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288</v>
      </c>
      <c r="R70">
        <v>49.2</v>
      </c>
      <c r="S70">
        <f t="shared" ref="S70" si="41">MEDIAN(0,255,ROUND(R70/20+SQRT(H70)/40+SQRT(O70)/2+(SQRT(Q70)-SQRT(185)), 0))</f>
        <v>9</v>
      </c>
      <c r="T70">
        <f t="shared" ref="T70" si="42">S70*50000/16</f>
        <v>28125</v>
      </c>
      <c r="U70">
        <f t="shared" ref="U70" si="43">MEDIAN(0,255,ROUND(SQRT(H70)/200+SQRT(O70)/2+(SQRT(Q70)-SQRT(185)),0))</f>
        <v>6</v>
      </c>
      <c r="V70">
        <f t="shared" ref="V70" si="44">U70*300/16*12</f>
        <v>1350</v>
      </c>
    </row>
    <row r="71" spans="1:28" ht="12.65" customHeight="1" x14ac:dyDescent="0.3">
      <c r="A71" t="s">
        <v>417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384</v>
      </c>
      <c r="R71">
        <v>49.2</v>
      </c>
      <c r="S71">
        <f t="shared" si="33"/>
        <v>12</v>
      </c>
      <c r="T71">
        <f t="shared" si="34"/>
        <v>37500</v>
      </c>
      <c r="U71">
        <f t="shared" si="35"/>
        <v>9</v>
      </c>
      <c r="V71">
        <f t="shared" si="36"/>
        <v>2025</v>
      </c>
    </row>
    <row r="72" spans="1:28" ht="12.65" customHeight="1" x14ac:dyDescent="0.3">
      <c r="A72" t="s">
        <v>419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160</v>
      </c>
      <c r="R72">
        <v>49.2</v>
      </c>
      <c r="S72">
        <f t="shared" ref="S72:S79" si="45">MEDIAN(0,255,ROUND(R72/20+SQRT(H72)/40+SQRT(O72)/2+(SQRT(Q72)-SQRT(185)), 0))</f>
        <v>5</v>
      </c>
      <c r="T72">
        <f t="shared" ref="T72:T85" si="46">S72*50000/16</f>
        <v>15625</v>
      </c>
      <c r="U72">
        <f t="shared" ref="U72:U79" si="47">MEDIAN(0,255,ROUND(SQRT(H72)/200+SQRT(O72)/2+(SQRT(Q72)-SQRT(185)),0))</f>
        <v>2</v>
      </c>
      <c r="V72">
        <f t="shared" ref="V72:V85" si="48">U72*300/16*12</f>
        <v>450</v>
      </c>
    </row>
    <row r="73" spans="1:28" ht="12.65" customHeight="1" x14ac:dyDescent="0.3">
      <c r="A73" t="s">
        <v>420</v>
      </c>
      <c r="B73" t="s">
        <v>418</v>
      </c>
      <c r="E73">
        <v>2001</v>
      </c>
      <c r="F73">
        <v>30</v>
      </c>
      <c r="G73">
        <v>15</v>
      </c>
      <c r="H73">
        <v>140</v>
      </c>
      <c r="I73" t="s">
        <v>86</v>
      </c>
      <c r="O73">
        <v>36</v>
      </c>
      <c r="P73">
        <v>16</v>
      </c>
      <c r="Q73">
        <v>192</v>
      </c>
      <c r="R73">
        <v>49.2</v>
      </c>
      <c r="S73">
        <f t="shared" si="45"/>
        <v>6</v>
      </c>
      <c r="T73">
        <f t="shared" si="46"/>
        <v>18750</v>
      </c>
      <c r="U73">
        <f t="shared" si="47"/>
        <v>3</v>
      </c>
      <c r="V73">
        <f t="shared" si="48"/>
        <v>675</v>
      </c>
    </row>
    <row r="74" spans="1:28" x14ac:dyDescent="0.3">
      <c r="A74" t="s">
        <v>423</v>
      </c>
      <c r="B74" t="s">
        <v>424</v>
      </c>
      <c r="E74">
        <v>1964</v>
      </c>
      <c r="F74">
        <v>30</v>
      </c>
      <c r="G74">
        <v>20</v>
      </c>
      <c r="H74">
        <v>100</v>
      </c>
      <c r="I74" t="s">
        <v>86</v>
      </c>
      <c r="O74">
        <v>300</v>
      </c>
      <c r="P74">
        <v>64</v>
      </c>
      <c r="Q74">
        <v>108</v>
      </c>
      <c r="R74">
        <v>41</v>
      </c>
      <c r="S74">
        <f t="shared" si="45"/>
        <v>8</v>
      </c>
      <c r="T74">
        <f t="shared" si="46"/>
        <v>25000</v>
      </c>
      <c r="U74">
        <f t="shared" si="47"/>
        <v>6</v>
      </c>
      <c r="V74">
        <f t="shared" si="48"/>
        <v>1350</v>
      </c>
    </row>
    <row r="75" spans="1:28" x14ac:dyDescent="0.3">
      <c r="A75" t="s">
        <v>467</v>
      </c>
      <c r="B75" t="s">
        <v>468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0</v>
      </c>
      <c r="P75">
        <v>16</v>
      </c>
      <c r="Q75">
        <v>185</v>
      </c>
      <c r="R75">
        <v>60</v>
      </c>
      <c r="S75">
        <f t="shared" si="45"/>
        <v>3</v>
      </c>
      <c r="T75">
        <f t="shared" si="46"/>
        <v>9375</v>
      </c>
      <c r="U75">
        <f t="shared" si="47"/>
        <v>0</v>
      </c>
      <c r="V75">
        <f t="shared" si="48"/>
        <v>0</v>
      </c>
      <c r="AA75" t="s">
        <v>335</v>
      </c>
      <c r="AB75" t="s">
        <v>335</v>
      </c>
    </row>
    <row r="76" spans="1:28" x14ac:dyDescent="0.3">
      <c r="A76" t="s">
        <v>469</v>
      </c>
      <c r="B76" t="s">
        <v>74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118</v>
      </c>
      <c r="P76">
        <v>16</v>
      </c>
      <c r="Q76">
        <v>200</v>
      </c>
      <c r="R76">
        <v>42</v>
      </c>
      <c r="S76">
        <f>MEDIAN(0,255,ROUND(R76/20+SQRT(H76)/40+SQRT(O76)/2+(SQRT(Q76)-SQRT(185)), 0))</f>
        <v>8</v>
      </c>
      <c r="T76">
        <f>S76*50000/16</f>
        <v>25000</v>
      </c>
      <c r="U76">
        <f>MEDIAN(0,255,ROUND(SQRT(H76)/200+SQRT(O76)/2+(SQRT(Q76)-SQRT(185)),0))</f>
        <v>6</v>
      </c>
      <c r="V76">
        <f>U76*300/16*12</f>
        <v>1350</v>
      </c>
    </row>
    <row r="77" spans="1:28" x14ac:dyDescent="0.3">
      <c r="A77" t="s">
        <v>470</v>
      </c>
      <c r="B77" t="s">
        <v>81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66</v>
      </c>
      <c r="P77">
        <v>16</v>
      </c>
      <c r="Q77">
        <v>360</v>
      </c>
      <c r="R77">
        <v>44.7</v>
      </c>
      <c r="S77">
        <f t="shared" ref="S77:S78" si="49">MEDIAN(0,255,ROUND(R77/20+SQRT(H77)/40+SQRT(O77)/2+(SQRT(Q77)-SQRT(185)), 0))</f>
        <v>12</v>
      </c>
      <c r="T77">
        <f t="shared" ref="T77:T78" si="50">S77*50000/16</f>
        <v>37500</v>
      </c>
      <c r="U77">
        <f t="shared" ref="U77:U78" si="51">MEDIAN(0,255,ROUND(SQRT(H77)/200+SQRT(O77)/2+(SQRT(Q77)-SQRT(185)),0))</f>
        <v>9</v>
      </c>
      <c r="V77">
        <f t="shared" ref="V77:V78" si="52">U77*300/16*12</f>
        <v>2025</v>
      </c>
    </row>
    <row r="78" spans="1:28" x14ac:dyDescent="0.3">
      <c r="A78" t="s">
        <v>471</v>
      </c>
      <c r="B78" t="s">
        <v>82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36</v>
      </c>
      <c r="P78">
        <v>16</v>
      </c>
      <c r="Q78">
        <v>480</v>
      </c>
      <c r="R78">
        <v>47.3</v>
      </c>
      <c r="S78">
        <f t="shared" si="49"/>
        <v>14</v>
      </c>
      <c r="T78">
        <f t="shared" si="50"/>
        <v>43750</v>
      </c>
      <c r="U78">
        <f t="shared" si="51"/>
        <v>11</v>
      </c>
      <c r="V78">
        <f t="shared" si="52"/>
        <v>2475</v>
      </c>
    </row>
    <row r="79" spans="1:28" x14ac:dyDescent="0.3">
      <c r="A79" t="s">
        <v>472</v>
      </c>
      <c r="E79">
        <v>1981</v>
      </c>
      <c r="F79">
        <v>30</v>
      </c>
      <c r="G79" t="s">
        <v>87</v>
      </c>
      <c r="H79">
        <v>120</v>
      </c>
      <c r="I79" t="s">
        <v>86</v>
      </c>
      <c r="O79">
        <v>48</v>
      </c>
      <c r="P79">
        <v>8</v>
      </c>
      <c r="Q79">
        <v>200</v>
      </c>
      <c r="R79">
        <v>47.5</v>
      </c>
      <c r="S79">
        <f t="shared" si="45"/>
        <v>7</v>
      </c>
      <c r="T79">
        <f t="shared" si="46"/>
        <v>21875</v>
      </c>
      <c r="U79">
        <f t="shared" si="47"/>
        <v>4</v>
      </c>
      <c r="V79">
        <f t="shared" si="48"/>
        <v>900</v>
      </c>
    </row>
    <row r="80" spans="1:28" x14ac:dyDescent="0.3">
      <c r="A80" t="s">
        <v>473</v>
      </c>
      <c r="E80">
        <v>1981</v>
      </c>
      <c r="F80">
        <v>30</v>
      </c>
      <c r="G80" t="s">
        <v>87</v>
      </c>
      <c r="H80">
        <v>120</v>
      </c>
      <c r="I80" t="s">
        <v>109</v>
      </c>
      <c r="O80">
        <v>68</v>
      </c>
      <c r="P80">
        <v>12</v>
      </c>
      <c r="Q80">
        <v>200</v>
      </c>
      <c r="R80">
        <v>42</v>
      </c>
      <c r="S80">
        <f>MEDIAN(0,255,ROUND(R80/20+SQRT(H80)/40+SQRT(O80)/2+(SQRT(Q80)-SQRT(185)), 0))</f>
        <v>7</v>
      </c>
      <c r="T80">
        <f t="shared" si="46"/>
        <v>21875</v>
      </c>
      <c r="U80">
        <f>MEDIAN(0,255,ROUND(SQRT(H80)/200+SQRT(O80)/2+(SQRT(Q80)-SQRT(185)),0))</f>
        <v>5</v>
      </c>
      <c r="V80">
        <f t="shared" si="48"/>
        <v>1125</v>
      </c>
    </row>
    <row r="81" spans="1:28" x14ac:dyDescent="0.3">
      <c r="A81" t="s">
        <v>542</v>
      </c>
      <c r="E81">
        <v>2012</v>
      </c>
      <c r="F81">
        <v>30</v>
      </c>
      <c r="H81">
        <v>160</v>
      </c>
      <c r="I81" t="s">
        <v>543</v>
      </c>
      <c r="O81" t="s">
        <v>544</v>
      </c>
      <c r="P81" t="s">
        <v>558</v>
      </c>
      <c r="Q81" t="s">
        <v>545</v>
      </c>
      <c r="R81">
        <v>46</v>
      </c>
      <c r="S81">
        <v>8</v>
      </c>
      <c r="T81">
        <f t="shared" si="46"/>
        <v>25000</v>
      </c>
      <c r="U81">
        <v>6</v>
      </c>
      <c r="V81">
        <f t="shared" si="48"/>
        <v>1350</v>
      </c>
    </row>
    <row r="82" spans="1:28" x14ac:dyDescent="0.3">
      <c r="A82" t="s">
        <v>546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42</v>
      </c>
      <c r="P82">
        <v>16</v>
      </c>
      <c r="Q82">
        <v>400</v>
      </c>
      <c r="R82">
        <v>46</v>
      </c>
      <c r="S82">
        <f t="shared" ref="S82:S87" si="53">MEDIAN(0,255,ROUND(R82/20+SQRT(H82)/40+SQRT(O82)/2+(SQRT(Q82)-SQRT(185)), 0))</f>
        <v>12</v>
      </c>
      <c r="T82">
        <f t="shared" si="46"/>
        <v>37500</v>
      </c>
      <c r="U82">
        <f t="shared" ref="U82:U84" si="54">MEDIAN(0,255,ROUND(SQRT(H82)/200+SQRT(O82)/2+(SQRT(Q82)-SQRT(185)),0))</f>
        <v>10</v>
      </c>
      <c r="V82">
        <f t="shared" si="48"/>
        <v>2250</v>
      </c>
    </row>
    <row r="83" spans="1:28" x14ac:dyDescent="0.3">
      <c r="A83" t="s">
        <v>555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88</v>
      </c>
      <c r="P83">
        <v>16</v>
      </c>
      <c r="Q83">
        <v>240</v>
      </c>
      <c r="R83">
        <v>45</v>
      </c>
      <c r="S83">
        <f>MEDIAN(0,255,ROUND(R83/20+SQRT(H83)/40+SQRT(O83)/2+(SQRT(Q83)-SQRT(185)), 0))</f>
        <v>9</v>
      </c>
      <c r="T83">
        <f t="shared" si="46"/>
        <v>28125</v>
      </c>
      <c r="U83">
        <f t="shared" si="54"/>
        <v>7</v>
      </c>
      <c r="V83">
        <f t="shared" si="48"/>
        <v>1575</v>
      </c>
    </row>
    <row r="84" spans="1:28" x14ac:dyDescent="0.3">
      <c r="A84" t="s">
        <v>556</v>
      </c>
      <c r="E84">
        <v>1998</v>
      </c>
      <c r="F84">
        <v>30</v>
      </c>
      <c r="G84" t="s">
        <v>87</v>
      </c>
      <c r="H84">
        <v>121</v>
      </c>
      <c r="I84" t="s">
        <v>86</v>
      </c>
      <c r="S84">
        <f t="shared" si="53"/>
        <v>0</v>
      </c>
      <c r="T84">
        <f t="shared" si="46"/>
        <v>0</v>
      </c>
      <c r="U84">
        <f t="shared" si="54"/>
        <v>0</v>
      </c>
      <c r="V84">
        <f t="shared" si="48"/>
        <v>0</v>
      </c>
    </row>
    <row r="85" spans="1:28" x14ac:dyDescent="0.3">
      <c r="A85" t="s">
        <v>557</v>
      </c>
      <c r="E85">
        <v>1992</v>
      </c>
      <c r="F85">
        <v>30</v>
      </c>
      <c r="G85" t="s">
        <v>87</v>
      </c>
      <c r="H85">
        <v>122</v>
      </c>
      <c r="I85" t="s">
        <v>109</v>
      </c>
      <c r="O85">
        <v>72</v>
      </c>
      <c r="P85">
        <v>16</v>
      </c>
      <c r="Q85">
        <v>200</v>
      </c>
      <c r="R85">
        <v>49</v>
      </c>
      <c r="S85">
        <f>MEDIAN(0,255,ROUND(R85/20+SQRT(H85)/40+SQRT(O85)/2+(SQRT(Q85)-SQRT(185)), 0))</f>
        <v>8</v>
      </c>
      <c r="T85">
        <f t="shared" si="46"/>
        <v>25000</v>
      </c>
      <c r="U85">
        <f>MEDIAN(0,255,ROUND(SQRT(H85)/200+SQRT(O85)/2+(SQRT(Q85)-SQRT(185)),0))</f>
        <v>5</v>
      </c>
      <c r="V85">
        <f t="shared" si="48"/>
        <v>1125</v>
      </c>
    </row>
    <row r="86" spans="1:28" x14ac:dyDescent="0.3">
      <c r="A86" t="s">
        <v>299</v>
      </c>
      <c r="B86" t="s">
        <v>300</v>
      </c>
      <c r="D86" t="s">
        <v>299</v>
      </c>
      <c r="E86">
        <v>1993</v>
      </c>
      <c r="F86">
        <v>30</v>
      </c>
      <c r="G86">
        <v>20</v>
      </c>
      <c r="H86">
        <v>140</v>
      </c>
      <c r="I86" t="s">
        <v>301</v>
      </c>
      <c r="O86" t="s">
        <v>559</v>
      </c>
      <c r="P86" t="s">
        <v>558</v>
      </c>
      <c r="Q86" t="s">
        <v>545</v>
      </c>
      <c r="R86">
        <v>42</v>
      </c>
      <c r="S86">
        <v>8</v>
      </c>
      <c r="T86">
        <f>S86*50000/16</f>
        <v>25000</v>
      </c>
      <c r="U86">
        <v>6</v>
      </c>
      <c r="V86">
        <f>U86*300/16*12</f>
        <v>1350</v>
      </c>
      <c r="AA86" t="s">
        <v>342</v>
      </c>
      <c r="AB86" s="9"/>
    </row>
    <row r="87" spans="1:28" x14ac:dyDescent="0.3">
      <c r="A87" t="s">
        <v>564</v>
      </c>
      <c r="E87">
        <v>1949</v>
      </c>
      <c r="F87">
        <v>30</v>
      </c>
      <c r="G87">
        <v>20</v>
      </c>
      <c r="H87">
        <v>75</v>
      </c>
      <c r="I87" t="s">
        <v>86</v>
      </c>
      <c r="M87">
        <v>12</v>
      </c>
      <c r="N87" t="str">
        <f>IF(M87&gt;=26.5,"E",IF(M87&gt;23.5,"D",IF(M87&gt;19.5,"C",IF(M87&gt;14.5,"B","A"))))</f>
        <v>A</v>
      </c>
      <c r="O87">
        <v>118</v>
      </c>
      <c r="P87">
        <v>16</v>
      </c>
      <c r="Q87">
        <v>144</v>
      </c>
      <c r="R87">
        <v>37.4</v>
      </c>
      <c r="S87">
        <f>MEDIAN(0,255,ROUND(R87/20+SQRT(H87)/40+SQRT(O87)/2+(SQRT(Q87)-SQRT(185)), 0))</f>
        <v>6</v>
      </c>
      <c r="T87">
        <f>S87*50000/16</f>
        <v>18750</v>
      </c>
      <c r="U87">
        <f>MEDIAN(0,255,ROUND(SQRT(H87)/200+SQRT(O87)/2+(SQRT(Q87)-SQRT(185)),0))</f>
        <v>4</v>
      </c>
      <c r="V87">
        <f>U87*300/16*12</f>
        <v>900</v>
      </c>
    </row>
    <row r="88" spans="1:28" x14ac:dyDescent="0.3">
      <c r="S88">
        <f t="shared" ref="S88:S89" si="55">MEDIAN(0,255,ROUND(R84/20+SQRT(H84)/40+SQRT(O84)/2+(SQRT(Q84)-SQRT(185)), 0))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2024-09-29T13:49:39Z</dcterms:modified>
</cp:coreProperties>
</file>