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DD790D70-BFC1-43A1-BDF9-1D0713B3FB8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2" i="1" l="1"/>
  <c r="U73" i="1"/>
  <c r="T72" i="1"/>
  <c r="T73" i="1"/>
  <c r="S71" i="1"/>
  <c r="S72" i="1"/>
  <c r="S73" i="1"/>
  <c r="R71" i="1"/>
  <c r="R72" i="1"/>
  <c r="R73" i="1"/>
  <c r="Q73" i="1"/>
  <c r="Q72" i="1"/>
  <c r="N72" i="1"/>
  <c r="N73" i="1"/>
  <c r="M72" i="1"/>
  <c r="M73" i="1"/>
  <c r="V70" i="1"/>
  <c r="U70" i="1"/>
  <c r="T70" i="1"/>
  <c r="S70" i="1"/>
  <c r="R70" i="1"/>
  <c r="Q70" i="1"/>
  <c r="Q71" i="1"/>
  <c r="N71" i="1"/>
  <c r="M71" i="1"/>
  <c r="N70" i="1"/>
  <c r="M70" i="1"/>
  <c r="N69" i="1"/>
  <c r="N68" i="1"/>
  <c r="T68" i="1" s="1"/>
  <c r="U68" i="1" s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223" i="2"/>
  <c r="K154" i="2"/>
  <c r="K155" i="2"/>
  <c r="K156" i="2"/>
  <c r="K157" i="2"/>
  <c r="K158" i="2"/>
  <c r="K159" i="2"/>
  <c r="U29" i="4"/>
  <c r="W29" i="4"/>
  <c r="AC69" i="1"/>
  <c r="V69" i="1"/>
  <c r="T69" i="1"/>
  <c r="U69" i="1" s="1"/>
  <c r="R69" i="1"/>
  <c r="S69" i="1" s="1"/>
  <c r="Q69" i="1"/>
  <c r="V68" i="1"/>
  <c r="AC68" i="1"/>
  <c r="Q68" i="1"/>
  <c r="Z320" i="2"/>
  <c r="Z321" i="2"/>
  <c r="Z322" i="2"/>
  <c r="K301" i="2"/>
  <c r="L301" i="2"/>
  <c r="X301" i="2" s="1"/>
  <c r="Y301" i="2" s="1"/>
  <c r="W301" i="2"/>
  <c r="K302" i="2"/>
  <c r="L302" i="2"/>
  <c r="X302" i="2" s="1"/>
  <c r="Y302" i="2" s="1"/>
  <c r="W302" i="2"/>
  <c r="K303" i="2"/>
  <c r="L303" i="2"/>
  <c r="X303" i="2" s="1"/>
  <c r="Y303" i="2" s="1"/>
  <c r="W303" i="2"/>
  <c r="Z303" i="2"/>
  <c r="AA303" i="2" s="1"/>
  <c r="K304" i="2"/>
  <c r="L304" i="2"/>
  <c r="Z304" i="2" s="1"/>
  <c r="AA304" i="2" s="1"/>
  <c r="W304" i="2"/>
  <c r="X304" i="2"/>
  <c r="Y304" i="2" s="1"/>
  <c r="K305" i="2"/>
  <c r="L305" i="2"/>
  <c r="X305" i="2" s="1"/>
  <c r="Y305" i="2" s="1"/>
  <c r="W305" i="2"/>
  <c r="K306" i="2"/>
  <c r="L306" i="2"/>
  <c r="Z306" i="2" s="1"/>
  <c r="AA306" i="2" s="1"/>
  <c r="W306" i="2"/>
  <c r="K307" i="2"/>
  <c r="L307" i="2"/>
  <c r="Z307" i="2" s="1"/>
  <c r="AA307" i="2" s="1"/>
  <c r="W307" i="2"/>
  <c r="K308" i="2"/>
  <c r="L308" i="2"/>
  <c r="X308" i="2" s="1"/>
  <c r="Y308" i="2" s="1"/>
  <c r="W308" i="2"/>
  <c r="W324" i="2"/>
  <c r="L324" i="2"/>
  <c r="Z324" i="2" s="1"/>
  <c r="AA324" i="2" s="1"/>
  <c r="K324" i="2"/>
  <c r="W323" i="2"/>
  <c r="L323" i="2"/>
  <c r="Z323" i="2" s="1"/>
  <c r="AA323" i="2" s="1"/>
  <c r="K323" i="2"/>
  <c r="W322" i="2"/>
  <c r="L322" i="2"/>
  <c r="AA322" i="2" s="1"/>
  <c r="K322" i="2"/>
  <c r="W321" i="2"/>
  <c r="L321" i="2"/>
  <c r="AA321" i="2" s="1"/>
  <c r="K321" i="2"/>
  <c r="W320" i="2"/>
  <c r="L320" i="2"/>
  <c r="X320" i="2" s="1"/>
  <c r="Y320" i="2" s="1"/>
  <c r="K320" i="2"/>
  <c r="W319" i="2"/>
  <c r="L319" i="2"/>
  <c r="Z319" i="2" s="1"/>
  <c r="AA319" i="2" s="1"/>
  <c r="K319" i="2"/>
  <c r="W318" i="2"/>
  <c r="L318" i="2"/>
  <c r="Z318" i="2" s="1"/>
  <c r="AA318" i="2" s="1"/>
  <c r="K318" i="2"/>
  <c r="W317" i="2"/>
  <c r="L317" i="2"/>
  <c r="Z317" i="2" s="1"/>
  <c r="AA317" i="2" s="1"/>
  <c r="K317" i="2"/>
  <c r="W316" i="2"/>
  <c r="L316" i="2"/>
  <c r="Z316" i="2" s="1"/>
  <c r="AA316" i="2" s="1"/>
  <c r="K316" i="2"/>
  <c r="W315" i="2"/>
  <c r="L315" i="2"/>
  <c r="X315" i="2" s="1"/>
  <c r="Y315" i="2" s="1"/>
  <c r="K315" i="2"/>
  <c r="W314" i="2"/>
  <c r="L314" i="2"/>
  <c r="Z314" i="2" s="1"/>
  <c r="AA314" i="2" s="1"/>
  <c r="K314" i="2"/>
  <c r="W313" i="2"/>
  <c r="L313" i="2"/>
  <c r="Z313" i="2" s="1"/>
  <c r="AA313" i="2" s="1"/>
  <c r="K313" i="2"/>
  <c r="W312" i="2"/>
  <c r="L312" i="2"/>
  <c r="Z312" i="2" s="1"/>
  <c r="AA312" i="2" s="1"/>
  <c r="K312" i="2"/>
  <c r="W311" i="2"/>
  <c r="L311" i="2"/>
  <c r="Z311" i="2" s="1"/>
  <c r="AA311" i="2" s="1"/>
  <c r="K311" i="2"/>
  <c r="W310" i="2"/>
  <c r="L310" i="2"/>
  <c r="X310" i="2" s="1"/>
  <c r="Y310" i="2" s="1"/>
  <c r="K310" i="2"/>
  <c r="W309" i="2"/>
  <c r="L309" i="2"/>
  <c r="Z309" i="2" s="1"/>
  <c r="AA309" i="2" s="1"/>
  <c r="K309" i="2"/>
  <c r="K209" i="2"/>
  <c r="L209" i="2"/>
  <c r="Z209" i="2" s="1"/>
  <c r="AA209" i="2" s="1"/>
  <c r="W209" i="2"/>
  <c r="K210" i="2"/>
  <c r="L210" i="2"/>
  <c r="X210" i="2" s="1"/>
  <c r="Y210" i="2" s="1"/>
  <c r="W210" i="2"/>
  <c r="K211" i="2"/>
  <c r="L211" i="2"/>
  <c r="Z211" i="2" s="1"/>
  <c r="AA211" i="2" s="1"/>
  <c r="W211" i="2"/>
  <c r="K212" i="2"/>
  <c r="L212" i="2"/>
  <c r="X212" i="2" s="1"/>
  <c r="Y212" i="2" s="1"/>
  <c r="W212" i="2"/>
  <c r="K213" i="2"/>
  <c r="L213" i="2"/>
  <c r="Z213" i="2" s="1"/>
  <c r="AA213" i="2" s="1"/>
  <c r="W213" i="2"/>
  <c r="K214" i="2"/>
  <c r="L214" i="2"/>
  <c r="Z214" i="2" s="1"/>
  <c r="AA214" i="2" s="1"/>
  <c r="W214" i="2"/>
  <c r="K215" i="2"/>
  <c r="L215" i="2"/>
  <c r="Z215" i="2" s="1"/>
  <c r="AA215" i="2" s="1"/>
  <c r="W215" i="2"/>
  <c r="K216" i="2"/>
  <c r="L216" i="2"/>
  <c r="Z216" i="2" s="1"/>
  <c r="AA216" i="2" s="1"/>
  <c r="W216" i="2"/>
  <c r="K217" i="2"/>
  <c r="L217" i="2"/>
  <c r="Z217" i="2" s="1"/>
  <c r="AA217" i="2" s="1"/>
  <c r="W217" i="2"/>
  <c r="K218" i="2"/>
  <c r="L218" i="2"/>
  <c r="Z218" i="2" s="1"/>
  <c r="AA218" i="2" s="1"/>
  <c r="W218" i="2"/>
  <c r="K219" i="2"/>
  <c r="L219" i="2"/>
  <c r="X219" i="2" s="1"/>
  <c r="Y219" i="2" s="1"/>
  <c r="W219" i="2"/>
  <c r="K220" i="2"/>
  <c r="L220" i="2"/>
  <c r="X220" i="2" s="1"/>
  <c r="Y220" i="2" s="1"/>
  <c r="W220" i="2"/>
  <c r="K221" i="2"/>
  <c r="L221" i="2"/>
  <c r="X221" i="2" s="1"/>
  <c r="Y221" i="2" s="1"/>
  <c r="W221" i="2"/>
  <c r="K26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X285" i="2" s="1"/>
  <c r="Y285" i="2" s="1"/>
  <c r="K285" i="2"/>
  <c r="W284" i="2"/>
  <c r="L284" i="2"/>
  <c r="X284" i="2" s="1"/>
  <c r="Y284" i="2" s="1"/>
  <c r="K284" i="2"/>
  <c r="W283" i="2"/>
  <c r="L283" i="2"/>
  <c r="X283" i="2" s="1"/>
  <c r="Y283" i="2" s="1"/>
  <c r="K283" i="2"/>
  <c r="W282" i="2"/>
  <c r="L282" i="2"/>
  <c r="Z282" i="2" s="1"/>
  <c r="AA282" i="2" s="1"/>
  <c r="K282" i="2"/>
  <c r="W281" i="2"/>
  <c r="L281" i="2"/>
  <c r="X281" i="2" s="1"/>
  <c r="Y281" i="2" s="1"/>
  <c r="K281" i="2"/>
  <c r="W280" i="2"/>
  <c r="L280" i="2"/>
  <c r="X280" i="2" s="1"/>
  <c r="Y280" i="2" s="1"/>
  <c r="K280" i="2"/>
  <c r="W279" i="2"/>
  <c r="L279" i="2"/>
  <c r="X279" i="2" s="1"/>
  <c r="Y279" i="2" s="1"/>
  <c r="K279" i="2"/>
  <c r="W278" i="2"/>
  <c r="L278" i="2"/>
  <c r="X278" i="2" s="1"/>
  <c r="Y278" i="2" s="1"/>
  <c r="K278" i="2"/>
  <c r="W277" i="2"/>
  <c r="L277" i="2"/>
  <c r="Z277" i="2" s="1"/>
  <c r="AA277" i="2" s="1"/>
  <c r="K277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44" i="2"/>
  <c r="W245" i="2"/>
  <c r="K245" i="2"/>
  <c r="L245" i="2"/>
  <c r="Z245" i="2" s="1"/>
  <c r="AA245" i="2" s="1"/>
  <c r="K244" i="2"/>
  <c r="L244" i="2"/>
  <c r="Z244" i="2" s="1"/>
  <c r="AA244" i="2" s="1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Z226" i="2" s="1"/>
  <c r="AA226" i="2" s="1"/>
  <c r="K226" i="2"/>
  <c r="W225" i="2"/>
  <c r="L225" i="2"/>
  <c r="Z225" i="2" s="1"/>
  <c r="AA225" i="2" s="1"/>
  <c r="K225" i="2"/>
  <c r="W224" i="2"/>
  <c r="L224" i="2"/>
  <c r="Z224" i="2" s="1"/>
  <c r="AA224" i="2" s="1"/>
  <c r="K224" i="2"/>
  <c r="W223" i="2"/>
  <c r="L223" i="2"/>
  <c r="X223" i="2" s="1"/>
  <c r="Y223" i="2" s="1"/>
  <c r="W222" i="2"/>
  <c r="L222" i="2"/>
  <c r="X222" i="2" s="1"/>
  <c r="Y222" i="2" s="1"/>
  <c r="K222" i="2"/>
  <c r="W300" i="2"/>
  <c r="W294" i="2"/>
  <c r="L294" i="2"/>
  <c r="Z294" i="2" s="1"/>
  <c r="AA294" i="2" s="1"/>
  <c r="L295" i="2"/>
  <c r="L296" i="2"/>
  <c r="L297" i="2"/>
  <c r="L298" i="2"/>
  <c r="L299" i="2"/>
  <c r="L300" i="2"/>
  <c r="Z300" i="2" s="1"/>
  <c r="AA300" i="2" s="1"/>
  <c r="K294" i="2"/>
  <c r="K295" i="2"/>
  <c r="K296" i="2"/>
  <c r="K297" i="2"/>
  <c r="K298" i="2"/>
  <c r="K299" i="2"/>
  <c r="K300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8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88" i="2"/>
  <c r="K289" i="2"/>
  <c r="K290" i="2"/>
  <c r="K291" i="2"/>
  <c r="K292" i="2"/>
  <c r="K29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46" i="2"/>
  <c r="K247" i="2"/>
  <c r="K248" i="2"/>
  <c r="K249" i="2"/>
  <c r="K250" i="2"/>
  <c r="K251" i="2"/>
  <c r="K252" i="2"/>
  <c r="K253" i="2"/>
  <c r="K254" i="2"/>
  <c r="K255" i="2"/>
  <c r="K256" i="2"/>
  <c r="K269" i="2"/>
  <c r="K270" i="2"/>
  <c r="K271" i="2"/>
  <c r="K272" i="2"/>
  <c r="K273" i="2"/>
  <c r="K274" i="2"/>
  <c r="K275" i="2"/>
  <c r="K276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233" i="2"/>
  <c r="K234" i="2"/>
  <c r="K235" i="2"/>
  <c r="K236" i="2"/>
  <c r="K237" i="2"/>
  <c r="K238" i="2"/>
  <c r="K239" i="2"/>
  <c r="K240" i="2"/>
  <c r="K241" i="2"/>
  <c r="K242" i="2"/>
  <c r="K243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89" i="2"/>
  <c r="L290" i="2"/>
  <c r="L291" i="2"/>
  <c r="L292" i="2"/>
  <c r="L29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46" i="2"/>
  <c r="L247" i="2"/>
  <c r="L248" i="2"/>
  <c r="L249" i="2"/>
  <c r="L250" i="2"/>
  <c r="L251" i="2"/>
  <c r="L252" i="2"/>
  <c r="L253" i="2"/>
  <c r="L254" i="2"/>
  <c r="L255" i="2"/>
  <c r="L256" i="2"/>
  <c r="L268" i="2"/>
  <c r="X268" i="2" s="1"/>
  <c r="Y268" i="2" s="1"/>
  <c r="L269" i="2"/>
  <c r="X269" i="2" s="1"/>
  <c r="Y269" i="2" s="1"/>
  <c r="L270" i="2"/>
  <c r="X270" i="2" s="1"/>
  <c r="Y270" i="2" s="1"/>
  <c r="L271" i="2"/>
  <c r="X271" i="2" s="1"/>
  <c r="Y271" i="2" s="1"/>
  <c r="L272" i="2"/>
  <c r="X272" i="2" s="1"/>
  <c r="Y272" i="2" s="1"/>
  <c r="L273" i="2"/>
  <c r="X273" i="2" s="1"/>
  <c r="Y273" i="2" s="1"/>
  <c r="L274" i="2"/>
  <c r="X274" i="2" s="1"/>
  <c r="Y274" i="2" s="1"/>
  <c r="L275" i="2"/>
  <c r="X275" i="2" s="1"/>
  <c r="Y275" i="2" s="1"/>
  <c r="L276" i="2"/>
  <c r="X276" i="2" s="1"/>
  <c r="Y276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33" i="2"/>
  <c r="X233" i="2" s="1"/>
  <c r="Y233" i="2" s="1"/>
  <c r="L234" i="2"/>
  <c r="Z234" i="2" s="1"/>
  <c r="AA234" i="2" s="1"/>
  <c r="L235" i="2"/>
  <c r="Z235" i="2" s="1"/>
  <c r="AA235" i="2" s="1"/>
  <c r="L236" i="2"/>
  <c r="Z236" i="2" s="1"/>
  <c r="AA236" i="2" s="1"/>
  <c r="L237" i="2"/>
  <c r="X237" i="2" s="1"/>
  <c r="Y237" i="2" s="1"/>
  <c r="L238" i="2"/>
  <c r="Z238" i="2" s="1"/>
  <c r="AA238" i="2" s="1"/>
  <c r="L239" i="2"/>
  <c r="Z239" i="2" s="1"/>
  <c r="AA239" i="2" s="1"/>
  <c r="L240" i="2"/>
  <c r="X240" i="2" s="1"/>
  <c r="Y240" i="2" s="1"/>
  <c r="L241" i="2"/>
  <c r="Z241" i="2" s="1"/>
  <c r="AA241" i="2" s="1"/>
  <c r="L242" i="2"/>
  <c r="Z242" i="2" s="1"/>
  <c r="AA242" i="2" s="1"/>
  <c r="L243" i="2"/>
  <c r="X243" i="2" s="1"/>
  <c r="Y243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243" i="2"/>
  <c r="W242" i="2"/>
  <c r="W241" i="2"/>
  <c r="W240" i="2"/>
  <c r="W239" i="2"/>
  <c r="W238" i="2"/>
  <c r="W237" i="2"/>
  <c r="W236" i="2"/>
  <c r="W235" i="2"/>
  <c r="W234" i="2"/>
  <c r="W233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T51" i="1"/>
  <c r="U51" i="1" s="1"/>
  <c r="R51" i="1"/>
  <c r="S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276" i="2"/>
  <c r="W275" i="2"/>
  <c r="W274" i="2"/>
  <c r="W273" i="2"/>
  <c r="W272" i="2"/>
  <c r="W271" i="2"/>
  <c r="W270" i="2"/>
  <c r="W269" i="2"/>
  <c r="W268" i="2"/>
  <c r="T50" i="1"/>
  <c r="U50" i="1" s="1"/>
  <c r="R50" i="1"/>
  <c r="S50" i="1" s="1"/>
  <c r="R68" i="1" l="1"/>
  <c r="S68" i="1" s="1"/>
  <c r="X307" i="2"/>
  <c r="Y307" i="2" s="1"/>
  <c r="Z301" i="2"/>
  <c r="AA301" i="2" s="1"/>
  <c r="Z212" i="2"/>
  <c r="AA212" i="2" s="1"/>
  <c r="X306" i="2"/>
  <c r="Y306" i="2" s="1"/>
  <c r="Z308" i="2"/>
  <c r="AA308" i="2" s="1"/>
  <c r="Z305" i="2"/>
  <c r="AA305" i="2" s="1"/>
  <c r="Z302" i="2"/>
  <c r="AA302" i="2" s="1"/>
  <c r="Z219" i="2"/>
  <c r="AA219" i="2" s="1"/>
  <c r="Z210" i="2"/>
  <c r="AA210" i="2" s="1"/>
  <c r="X211" i="2"/>
  <c r="Y211" i="2" s="1"/>
  <c r="X216" i="2"/>
  <c r="Y216" i="2" s="1"/>
  <c r="X215" i="2"/>
  <c r="Y215" i="2" s="1"/>
  <c r="X214" i="2"/>
  <c r="Y214" i="2" s="1"/>
  <c r="X209" i="2"/>
  <c r="Y209" i="2" s="1"/>
  <c r="Z315" i="2"/>
  <c r="AA315" i="2" s="1"/>
  <c r="X218" i="2"/>
  <c r="Y218" i="2" s="1"/>
  <c r="X213" i="2"/>
  <c r="Y213" i="2" s="1"/>
  <c r="X217" i="2"/>
  <c r="Y217" i="2" s="1"/>
  <c r="AA320" i="2"/>
  <c r="X318" i="2"/>
  <c r="Y318" i="2" s="1"/>
  <c r="X277" i="2"/>
  <c r="Y277" i="2" s="1"/>
  <c r="X323" i="2"/>
  <c r="Y323" i="2" s="1"/>
  <c r="X316" i="2"/>
  <c r="Y316" i="2" s="1"/>
  <c r="X319" i="2"/>
  <c r="Y319" i="2" s="1"/>
  <c r="X321" i="2"/>
  <c r="Y321" i="2" s="1"/>
  <c r="X324" i="2"/>
  <c r="Y324" i="2" s="1"/>
  <c r="X314" i="2"/>
  <c r="Y314" i="2" s="1"/>
  <c r="X317" i="2"/>
  <c r="Y317" i="2" s="1"/>
  <c r="X322" i="2"/>
  <c r="Y322" i="2" s="1"/>
  <c r="X311" i="2"/>
  <c r="Y311" i="2" s="1"/>
  <c r="X309" i="2"/>
  <c r="Y309" i="2" s="1"/>
  <c r="X312" i="2"/>
  <c r="Y312" i="2" s="1"/>
  <c r="X313" i="2"/>
  <c r="Y313" i="2" s="1"/>
  <c r="Z310" i="2"/>
  <c r="AA310" i="2" s="1"/>
  <c r="Z221" i="2"/>
  <c r="AA221" i="2" s="1"/>
  <c r="Z220" i="2"/>
  <c r="AA220" i="2" s="1"/>
  <c r="Z279" i="2"/>
  <c r="AA279" i="2" s="1"/>
  <c r="X282" i="2"/>
  <c r="Y282" i="2" s="1"/>
  <c r="Z285" i="2"/>
  <c r="AA285" i="2" s="1"/>
  <c r="Z281" i="2"/>
  <c r="AA281" i="2" s="1"/>
  <c r="X287" i="2"/>
  <c r="Y287" i="2" s="1"/>
  <c r="Z280" i="2"/>
  <c r="AA280" i="2" s="1"/>
  <c r="Z283" i="2"/>
  <c r="AA283" i="2" s="1"/>
  <c r="Z284" i="2"/>
  <c r="AA284" i="2" s="1"/>
  <c r="X286" i="2"/>
  <c r="Y286" i="2" s="1"/>
  <c r="Z278" i="2"/>
  <c r="AA278" i="2" s="1"/>
  <c r="X262" i="2"/>
  <c r="Y262" i="2" s="1"/>
  <c r="Z258" i="2"/>
  <c r="AA258" i="2" s="1"/>
  <c r="X259" i="2"/>
  <c r="Y259" i="2" s="1"/>
  <c r="X265" i="2"/>
  <c r="Y265" i="2" s="1"/>
  <c r="X257" i="2"/>
  <c r="Y257" i="2" s="1"/>
  <c r="X260" i="2"/>
  <c r="Y260" i="2" s="1"/>
  <c r="X263" i="2"/>
  <c r="Y263" i="2" s="1"/>
  <c r="X266" i="2"/>
  <c r="Y266" i="2" s="1"/>
  <c r="X264" i="2"/>
  <c r="Y264" i="2" s="1"/>
  <c r="Z261" i="2"/>
  <c r="AA261" i="2" s="1"/>
  <c r="X267" i="2"/>
  <c r="Y267" i="2" s="1"/>
  <c r="X244" i="2"/>
  <c r="Y244" i="2" s="1"/>
  <c r="X245" i="2"/>
  <c r="Y245" i="2" s="1"/>
  <c r="X224" i="2"/>
  <c r="Y224" i="2" s="1"/>
  <c r="Z223" i="2"/>
  <c r="AA223" i="2" s="1"/>
  <c r="X225" i="2"/>
  <c r="Y225" i="2" s="1"/>
  <c r="Z222" i="2"/>
  <c r="AA222" i="2" s="1"/>
  <c r="X300" i="2"/>
  <c r="Y300" i="2" s="1"/>
  <c r="X230" i="2"/>
  <c r="Y230" i="2" s="1"/>
  <c r="X227" i="2"/>
  <c r="Y227" i="2" s="1"/>
  <c r="X231" i="2"/>
  <c r="Y231" i="2" s="1"/>
  <c r="X228" i="2"/>
  <c r="Y228" i="2" s="1"/>
  <c r="X232" i="2"/>
  <c r="Y232" i="2" s="1"/>
  <c r="Z229" i="2"/>
  <c r="AA229" i="2" s="1"/>
  <c r="X226" i="2"/>
  <c r="Y226" i="2" s="1"/>
  <c r="X294" i="2"/>
  <c r="Y294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33" i="2"/>
  <c r="AA233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270" i="2"/>
  <c r="AA270" i="2" s="1"/>
  <c r="X131" i="2"/>
  <c r="Y131" i="2" s="1"/>
  <c r="Z132" i="2"/>
  <c r="AA132" i="2" s="1"/>
  <c r="Z271" i="2"/>
  <c r="AA271" i="2" s="1"/>
  <c r="Z240" i="2"/>
  <c r="AA240" i="2" s="1"/>
  <c r="Z243" i="2"/>
  <c r="AA243" i="2" s="1"/>
  <c r="X241" i="2"/>
  <c r="Y241" i="2" s="1"/>
  <c r="X242" i="2"/>
  <c r="Y242" i="2" s="1"/>
  <c r="X239" i="2"/>
  <c r="Y239" i="2" s="1"/>
  <c r="X234" i="2"/>
  <c r="Y234" i="2" s="1"/>
  <c r="X235" i="2"/>
  <c r="Y235" i="2" s="1"/>
  <c r="Z237" i="2"/>
  <c r="AA237" i="2" s="1"/>
  <c r="X236" i="2"/>
  <c r="Y236" i="2" s="1"/>
  <c r="X238" i="2"/>
  <c r="Y238" i="2" s="1"/>
  <c r="Z109" i="2"/>
  <c r="AA109" i="2" s="1"/>
  <c r="Z272" i="2"/>
  <c r="AA272" i="2" s="1"/>
  <c r="Z155" i="2"/>
  <c r="AA155" i="2" s="1"/>
  <c r="X101" i="2"/>
  <c r="Y101" i="2" s="1"/>
  <c r="Z130" i="2"/>
  <c r="AA130" i="2" s="1"/>
  <c r="Z113" i="2"/>
  <c r="AA113" i="2" s="1"/>
  <c r="Z156" i="2"/>
  <c r="AA156" i="2" s="1"/>
  <c r="Z276" i="2"/>
  <c r="AA276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273" i="2"/>
  <c r="AA273" i="2" s="1"/>
  <c r="Z104" i="2"/>
  <c r="AA104" i="2" s="1"/>
  <c r="Z268" i="2"/>
  <c r="AA268" i="2" s="1"/>
  <c r="Z274" i="2"/>
  <c r="AA274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269" i="2"/>
  <c r="AA269" i="2" s="1"/>
  <c r="Z275" i="2"/>
  <c r="AA275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56" i="2"/>
  <c r="W255" i="2"/>
  <c r="W254" i="2"/>
  <c r="W253" i="2"/>
  <c r="W252" i="2"/>
  <c r="W251" i="2"/>
  <c r="W250" i="2"/>
  <c r="W249" i="2"/>
  <c r="W248" i="2"/>
  <c r="W247" i="2"/>
  <c r="W246" i="2"/>
  <c r="X256" i="2"/>
  <c r="Y256" i="2" s="1"/>
  <c r="Z255" i="2"/>
  <c r="AA255" i="2" s="1"/>
  <c r="X254" i="2"/>
  <c r="Y254" i="2" s="1"/>
  <c r="Z253" i="2"/>
  <c r="AA253" i="2" s="1"/>
  <c r="X252" i="2"/>
  <c r="Y252" i="2" s="1"/>
  <c r="X251" i="2"/>
  <c r="Y251" i="2" s="1"/>
  <c r="X250" i="2"/>
  <c r="Y250" i="2" s="1"/>
  <c r="X249" i="2"/>
  <c r="Y249" i="2" s="1"/>
  <c r="Z248" i="2"/>
  <c r="AA248" i="2" s="1"/>
  <c r="X247" i="2"/>
  <c r="Y247" i="2" s="1"/>
  <c r="X246" i="2"/>
  <c r="Y24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88" i="2"/>
  <c r="Y288" i="2" s="1"/>
  <c r="X289" i="2"/>
  <c r="Y289" i="2" s="1"/>
  <c r="Z290" i="2"/>
  <c r="AA290" i="2" s="1"/>
  <c r="X291" i="2"/>
  <c r="Y291" i="2" s="1"/>
  <c r="Z292" i="2"/>
  <c r="AA292" i="2" s="1"/>
  <c r="X293" i="2"/>
  <c r="Y293" i="2" s="1"/>
  <c r="X295" i="2"/>
  <c r="Y295" i="2" s="1"/>
  <c r="X296" i="2"/>
  <c r="Y296" i="2" s="1"/>
  <c r="X297" i="2"/>
  <c r="Y297" i="2" s="1"/>
  <c r="Z298" i="2"/>
  <c r="AA298" i="2" s="1"/>
  <c r="X299" i="2"/>
  <c r="Y299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99" i="2"/>
  <c r="W298" i="2"/>
  <c r="W297" i="2"/>
  <c r="W296" i="2"/>
  <c r="W295" i="2"/>
  <c r="W288" i="2"/>
  <c r="W293" i="2"/>
  <c r="W292" i="2"/>
  <c r="W291" i="2"/>
  <c r="W290" i="2"/>
  <c r="W289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46" i="2"/>
  <c r="AA246" i="2" s="1"/>
  <c r="Z36" i="2"/>
  <c r="AA36" i="2" s="1"/>
  <c r="Z247" i="2"/>
  <c r="AA24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253" i="2"/>
  <c r="Y25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254" i="2"/>
  <c r="AA254" i="2" s="1"/>
  <c r="Z43" i="2"/>
  <c r="AA43" i="2" s="1"/>
  <c r="X75" i="2"/>
  <c r="Y75" i="2" s="1"/>
  <c r="X255" i="2"/>
  <c r="Y255" i="2" s="1"/>
  <c r="Y175" i="2"/>
  <c r="X248" i="2"/>
  <c r="Y248" i="2" s="1"/>
  <c r="Z32" i="2"/>
  <c r="AA32" i="2" s="1"/>
  <c r="Z71" i="2"/>
  <c r="AA71" i="2" s="1"/>
  <c r="Z249" i="2"/>
  <c r="AA249" i="2" s="1"/>
  <c r="Z67" i="2"/>
  <c r="AA67" i="2" s="1"/>
  <c r="Z172" i="2"/>
  <c r="AA172" i="2" s="1"/>
  <c r="Z57" i="2"/>
  <c r="AA57" i="2" s="1"/>
  <c r="Z72" i="2"/>
  <c r="AA72" i="2" s="1"/>
  <c r="Z77" i="2"/>
  <c r="AA77" i="2" s="1"/>
  <c r="Z250" i="2"/>
  <c r="AA250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251" i="2"/>
  <c r="AA25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52" i="2"/>
  <c r="AA252" i="2" s="1"/>
  <c r="Z181" i="2"/>
  <c r="AA181" i="2" s="1"/>
  <c r="Z63" i="2"/>
  <c r="AA63" i="2" s="1"/>
  <c r="Z256" i="2"/>
  <c r="AA256" i="2" s="1"/>
  <c r="Z30" i="2"/>
  <c r="AA30" i="2" s="1"/>
  <c r="Z41" i="2"/>
  <c r="AA41" i="2" s="1"/>
  <c r="Z46" i="2"/>
  <c r="AA46" i="2" s="1"/>
  <c r="Z28" i="2"/>
  <c r="AA28" i="2" s="1"/>
  <c r="Z2" i="2"/>
  <c r="AA2" i="2" s="1"/>
  <c r="Z291" i="2"/>
  <c r="AA29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96" i="2"/>
  <c r="AA296" i="2" s="1"/>
  <c r="Z288" i="2"/>
  <c r="AA288" i="2" s="1"/>
  <c r="X21" i="2"/>
  <c r="Y21" i="2" s="1"/>
  <c r="Z289" i="2"/>
  <c r="AA289" i="2" s="1"/>
  <c r="X22" i="2"/>
  <c r="Y22" i="2" s="1"/>
  <c r="Z20" i="2"/>
  <c r="AA20" i="2" s="1"/>
  <c r="X290" i="2"/>
  <c r="Y290" i="2" s="1"/>
  <c r="X16" i="2"/>
  <c r="Y16" i="2" s="1"/>
  <c r="Z299" i="2"/>
  <c r="AA299" i="2" s="1"/>
  <c r="Z19" i="2"/>
  <c r="AA19" i="2" s="1"/>
  <c r="Z5" i="2"/>
  <c r="AA5" i="2" s="1"/>
  <c r="X15" i="2"/>
  <c r="Y15" i="2" s="1"/>
  <c r="X292" i="2"/>
  <c r="Y292" i="2" s="1"/>
  <c r="Z18" i="2"/>
  <c r="AA18" i="2" s="1"/>
  <c r="Z297" i="2"/>
  <c r="AA297" i="2" s="1"/>
  <c r="Z17" i="2"/>
  <c r="AA17" i="2" s="1"/>
  <c r="X4" i="2"/>
  <c r="Y4" i="2" s="1"/>
  <c r="X12" i="2"/>
  <c r="Y12" i="2" s="1"/>
  <c r="Z295" i="2"/>
  <c r="AA295" i="2" s="1"/>
  <c r="Z293" i="2"/>
  <c r="AA293" i="2" s="1"/>
  <c r="Z14" i="2"/>
  <c r="AA14" i="2" s="1"/>
  <c r="Z13" i="2"/>
  <c r="AA13" i="2" s="1"/>
  <c r="X298" i="2"/>
  <c r="Y298" i="2" s="1"/>
</calcChain>
</file>

<file path=xl/sharedStrings.xml><?xml version="1.0" encoding="utf-8"?>
<sst xmlns="http://schemas.openxmlformats.org/spreadsheetml/2006/main" count="1853" uniqueCount="530">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</sst>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tabSelected="1" topLeftCell="J1" workbookViewId="0">
      <pane ySplit="1" topLeftCell="A44" activePane="bottomLeft" state="frozen"/>
      <selection pane="bottomLeft" activeCell="AE72" sqref="AE72:AE73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519</v>
      </c>
      <c r="M1" t="s">
        <v>523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 s="5">
        <v>135</v>
      </c>
      <c r="S53">
        <v>421875</v>
      </c>
      <c r="T53">
        <v>100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v>48</v>
      </c>
      <c r="S54">
        <v>150000</v>
      </c>
      <c r="T54">
        <v>36</v>
      </c>
      <c r="U54">
        <v>8775</v>
      </c>
      <c r="AD54" s="2" t="s">
        <v>258</v>
      </c>
      <c r="AE54" t="s">
        <v>434</v>
      </c>
    </row>
    <row r="55" spans="1:31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v>146</v>
      </c>
      <c r="S55">
        <v>456250</v>
      </c>
      <c r="T55"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v>151</v>
      </c>
      <c r="S56">
        <v>471875</v>
      </c>
      <c r="T56">
        <v>118</v>
      </c>
      <c r="U56">
        <v>26550</v>
      </c>
      <c r="V56" t="s">
        <v>442</v>
      </c>
      <c r="AD56" s="2" t="s">
        <v>258</v>
      </c>
    </row>
    <row r="57" spans="1:31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v>108</v>
      </c>
      <c r="S57">
        <v>337500</v>
      </c>
      <c r="T57"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v>87</v>
      </c>
      <c r="S58">
        <v>271875</v>
      </c>
      <c r="T58"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v>72</v>
      </c>
      <c r="S59">
        <v>225000</v>
      </c>
      <c r="T59"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450</v>
      </c>
    </row>
    <row r="60" spans="1:31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 s="8">
        <v>53</v>
      </c>
      <c r="S60" s="8">
        <v>165625</v>
      </c>
      <c r="T60" s="8">
        <v>39</v>
      </c>
      <c r="U60" s="8">
        <v>10237.5</v>
      </c>
      <c r="AD60" s="2" t="s">
        <v>465</v>
      </c>
    </row>
    <row r="61" spans="1:31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 s="8">
        <v>106</v>
      </c>
      <c r="S61" s="8">
        <v>331250</v>
      </c>
      <c r="T61" s="8"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 s="8">
        <v>106</v>
      </c>
      <c r="S62" s="8">
        <v>331250</v>
      </c>
      <c r="T62" s="8">
        <v>84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 s="8">
        <v>80</v>
      </c>
      <c r="S64" s="8">
        <v>250000</v>
      </c>
      <c r="T64" s="8"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466</v>
      </c>
    </row>
    <row r="65" spans="1:31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 s="8">
        <v>108</v>
      </c>
      <c r="S65" s="8">
        <v>337500</v>
      </c>
      <c r="T65" s="8"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 s="5">
        <v>108</v>
      </c>
      <c r="S66" s="5">
        <v>337500</v>
      </c>
      <c r="T66" s="5"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466</v>
      </c>
    </row>
    <row r="67" spans="1:31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 s="5">
        <v>95</v>
      </c>
      <c r="S67" s="5">
        <v>296875</v>
      </c>
      <c r="T67" s="5"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466</v>
      </c>
    </row>
    <row r="68" spans="1:31" x14ac:dyDescent="0.3">
      <c r="A68" t="s">
        <v>517</v>
      </c>
      <c r="B68" t="s">
        <v>518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3">O68*P68*9.8</f>
        <v>699.64160000000004</v>
      </c>
      <c r="R68">
        <f t="shared" ref="R68" si="24">MEDIAN(255, ROUND((O68/10+SQRT(K68)/20+SQRT(N68)+P68+20-J68), 0), 0)</f>
        <v>146</v>
      </c>
      <c r="S68">
        <f t="shared" ref="S68" si="25">R68*50000/16</f>
        <v>456250</v>
      </c>
      <c r="T68">
        <f t="shared" ref="T68" si="26">MEDIAN(0, 255, ROUND(SQRT(K68)/100+SQRT(N68)+P68+40/J68-2,0))</f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3">
      <c r="A69" t="s">
        <v>520</v>
      </c>
      <c r="B69" t="s">
        <v>521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3" si="29">O69*P69*9.8</f>
        <v>699.64160000000004</v>
      </c>
      <c r="R69">
        <f t="shared" ref="R69:R73" si="30">MEDIAN(255, ROUND((O69/10+SQRT(K69)/20+SQRT(N69)+P69+20-J69), 0), 0)</f>
        <v>146</v>
      </c>
      <c r="S69">
        <f t="shared" ref="S69:S73" si="31">R69*50000/16</f>
        <v>456250</v>
      </c>
      <c r="T69">
        <f t="shared" ref="T69:T73" si="32">MEDIAN(0, 255, ROUND(SQRT(K69)/100+SQRT(N69)+P69+40/J69-2,0))</f>
        <v>118</v>
      </c>
      <c r="U69">
        <f t="shared" ref="U69:U73" si="33">IF(E69="Steam", T69*350/16*12, IF(E69="Diesel", T69*325/16*12,  T69*300/16*12))</f>
        <v>26550</v>
      </c>
      <c r="V69">
        <f>W69+X69+Y69</f>
        <v>0</v>
      </c>
      <c r="AC69" s="2" t="e">
        <f t="shared" ref="AC69" si="34">AVERAGE(Z69:AB69)</f>
        <v>#DIV/0!</v>
      </c>
      <c r="AD69" s="2" t="s">
        <v>419</v>
      </c>
    </row>
    <row r="70" spans="1:31" x14ac:dyDescent="0.3">
      <c r="A70" s="3" t="s">
        <v>524</v>
      </c>
      <c r="B70" t="s">
        <v>525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30"/>
        <v>85</v>
      </c>
      <c r="S70">
        <f t="shared" si="31"/>
        <v>265625</v>
      </c>
      <c r="T70">
        <f t="shared" si="32"/>
        <v>61</v>
      </c>
      <c r="U70">
        <f t="shared" si="33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419</v>
      </c>
    </row>
    <row r="71" spans="1:31" x14ac:dyDescent="0.3">
      <c r="B71" t="s">
        <v>526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  <c r="R71">
        <f t="shared" si="30"/>
        <v>88</v>
      </c>
      <c r="S71">
        <f t="shared" si="31"/>
        <v>275000</v>
      </c>
    </row>
    <row r="72" spans="1:31" x14ac:dyDescent="0.3">
      <c r="A72" t="s">
        <v>527</v>
      </c>
      <c r="E72" t="s">
        <v>52</v>
      </c>
      <c r="F72">
        <v>1995</v>
      </c>
      <c r="G72">
        <v>30</v>
      </c>
      <c r="H72" t="s">
        <v>89</v>
      </c>
      <c r="J72">
        <v>8</v>
      </c>
      <c r="K72">
        <v>100</v>
      </c>
      <c r="L72" s="5">
        <v>6400</v>
      </c>
      <c r="M72">
        <f t="shared" ref="M72:M73" si="35">ROUND(L72/0.745699872,0)</f>
        <v>8583</v>
      </c>
      <c r="N72">
        <f t="shared" ref="N72:N73" si="36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30"/>
        <v>125</v>
      </c>
      <c r="S72">
        <f t="shared" si="31"/>
        <v>390625</v>
      </c>
      <c r="T72">
        <f t="shared" si="32"/>
        <v>97</v>
      </c>
      <c r="U72">
        <f t="shared" si="33"/>
        <v>21825</v>
      </c>
      <c r="V72" t="s">
        <v>529</v>
      </c>
      <c r="AD72" s="2" t="s">
        <v>339</v>
      </c>
      <c r="AE72" t="s">
        <v>339</v>
      </c>
    </row>
    <row r="73" spans="1:31" x14ac:dyDescent="0.3">
      <c r="A73" t="s">
        <v>528</v>
      </c>
      <c r="E73" t="s">
        <v>52</v>
      </c>
      <c r="F73">
        <v>1997</v>
      </c>
      <c r="G73">
        <v>30</v>
      </c>
      <c r="H73" t="s">
        <v>89</v>
      </c>
      <c r="J73">
        <v>24</v>
      </c>
      <c r="K73">
        <v>100</v>
      </c>
      <c r="L73" s="5">
        <v>6400</v>
      </c>
      <c r="M73">
        <f t="shared" si="35"/>
        <v>8583</v>
      </c>
      <c r="N73">
        <f t="shared" si="36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30"/>
        <v>110</v>
      </c>
      <c r="S73">
        <f t="shared" si="31"/>
        <v>343750</v>
      </c>
      <c r="T73">
        <f t="shared" si="32"/>
        <v>93</v>
      </c>
      <c r="U73">
        <f t="shared" si="33"/>
        <v>20925</v>
      </c>
      <c r="V73" t="s">
        <v>529</v>
      </c>
      <c r="AD73" s="2" t="s">
        <v>339</v>
      </c>
      <c r="AE73" t="s">
        <v>339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24"/>
  <sheetViews>
    <sheetView topLeftCell="H1" workbookViewId="0">
      <pane ySplit="1" topLeftCell="A307" activePane="bottomLeft" state="frozen"/>
      <selection pane="bottomLeft" activeCell="AB314" sqref="AB314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99" spans="1:33" x14ac:dyDescent="0.3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3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3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3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3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3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3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3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3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3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3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3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3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3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3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3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3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3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3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5" customHeight="1" x14ac:dyDescent="0.3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" customHeight="1" x14ac:dyDescent="0.3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69" customHeight="1" x14ac:dyDescent="0.3">
      <c r="A209" s="9" t="s">
        <v>506</v>
      </c>
      <c r="G209" s="9" t="s">
        <v>504</v>
      </c>
      <c r="H209" s="9" t="s">
        <v>505</v>
      </c>
      <c r="I209">
        <v>3</v>
      </c>
      <c r="J209">
        <v>350</v>
      </c>
      <c r="K209">
        <f t="shared" ref="K209:K220" si="68">ROUND(M209/0.745699872,0)</f>
        <v>3399</v>
      </c>
      <c r="L209">
        <f>ROUND(M209/0.73549875,0)</f>
        <v>3447</v>
      </c>
      <c r="M209">
        <v>2535</v>
      </c>
      <c r="N209" t="s">
        <v>88</v>
      </c>
      <c r="R209">
        <v>20</v>
      </c>
      <c r="T209">
        <v>720</v>
      </c>
      <c r="U209">
        <v>54</v>
      </c>
      <c r="V209">
        <v>0.126</v>
      </c>
      <c r="W209">
        <f t="shared" ref="W209" si="69">U209*V209*9.8</f>
        <v>66.679200000000009</v>
      </c>
      <c r="X209">
        <f t="shared" ref="X209:X214" si="70">MAX(1, INT(U209/10+SQRT(J209)/20+SQRT(L209)+V209+SQRT(R209)/2+SQRT(T209)-SQRT(185)+20-I209))</f>
        <v>97</v>
      </c>
      <c r="Y209">
        <f t="shared" ref="Y209:Y214" si="71">X209*50000/16</f>
        <v>303125</v>
      </c>
      <c r="Z209">
        <f t="shared" ref="Z209:Z214" si="72">MAX(1, ROUND((SQRT(J209)/100+SQRT(L209)+V209+(40/I209-2)+SQRT(R209)/2+SQRT(T209)-SQRT(185)), 0))</f>
        <v>86</v>
      </c>
      <c r="AA209">
        <f t="shared" ref="AA209:AA214" si="73">Z209*300/16</f>
        <v>1612.5</v>
      </c>
      <c r="AF209" t="s">
        <v>419</v>
      </c>
      <c r="AG209" t="s">
        <v>503</v>
      </c>
    </row>
    <row r="210" spans="1:33" ht="14.5" customHeight="1" x14ac:dyDescent="0.3">
      <c r="B210" t="s">
        <v>128</v>
      </c>
      <c r="I210">
        <v>3</v>
      </c>
      <c r="J210">
        <v>350</v>
      </c>
      <c r="K210">
        <f t="shared" si="68"/>
        <v>3399</v>
      </c>
      <c r="L210">
        <f t="shared" ref="L210" si="74">ROUND(M210/0.73549875,0)</f>
        <v>3447</v>
      </c>
      <c r="M210">
        <v>2535</v>
      </c>
      <c r="N210" t="s">
        <v>88</v>
      </c>
      <c r="R210">
        <v>93</v>
      </c>
      <c r="T210">
        <v>240</v>
      </c>
      <c r="U210">
        <v>54</v>
      </c>
      <c r="V210">
        <v>0.126</v>
      </c>
      <c r="W210">
        <f t="shared" ref="W210" si="75">U210*V210*9.8</f>
        <v>66.679200000000009</v>
      </c>
      <c r="X210">
        <f t="shared" si="70"/>
        <v>88</v>
      </c>
      <c r="Y210">
        <f t="shared" si="71"/>
        <v>275000</v>
      </c>
      <c r="Z210">
        <f t="shared" si="72"/>
        <v>77</v>
      </c>
      <c r="AA210">
        <f t="shared" si="73"/>
        <v>1443.75</v>
      </c>
      <c r="AF210" t="s">
        <v>419</v>
      </c>
      <c r="AG210" t="s">
        <v>503</v>
      </c>
    </row>
    <row r="211" spans="1:33" ht="14.5" customHeight="1" x14ac:dyDescent="0.3">
      <c r="B211" t="s">
        <v>129</v>
      </c>
      <c r="I211">
        <v>3</v>
      </c>
      <c r="J211">
        <v>350</v>
      </c>
      <c r="K211">
        <f t="shared" si="68"/>
        <v>3399</v>
      </c>
      <c r="L211">
        <f t="shared" ref="L211:L220" si="76">ROUND(M211/0.73549875,0)</f>
        <v>3447</v>
      </c>
      <c r="M211">
        <v>2535</v>
      </c>
      <c r="N211" t="s">
        <v>88</v>
      </c>
      <c r="R211">
        <v>62</v>
      </c>
      <c r="T211">
        <v>400</v>
      </c>
      <c r="U211">
        <v>54</v>
      </c>
      <c r="V211">
        <v>0.126</v>
      </c>
      <c r="W211">
        <f t="shared" ref="W211:W232" si="77">U211*V211*9.8</f>
        <v>66.679200000000009</v>
      </c>
      <c r="X211">
        <f t="shared" si="70"/>
        <v>92</v>
      </c>
      <c r="Y211">
        <f t="shared" si="71"/>
        <v>287500</v>
      </c>
      <c r="Z211">
        <f t="shared" si="72"/>
        <v>81</v>
      </c>
      <c r="AA211">
        <f t="shared" si="73"/>
        <v>1518.75</v>
      </c>
      <c r="AF211" t="s">
        <v>419</v>
      </c>
      <c r="AG211" t="s">
        <v>503</v>
      </c>
    </row>
    <row r="212" spans="1:33" ht="14.5" customHeight="1" x14ac:dyDescent="0.3">
      <c r="B212" t="s">
        <v>130</v>
      </c>
      <c r="I212">
        <v>3</v>
      </c>
      <c r="J212">
        <v>350</v>
      </c>
      <c r="K212">
        <f t="shared" si="68"/>
        <v>3399</v>
      </c>
      <c r="L212">
        <f t="shared" si="76"/>
        <v>3447</v>
      </c>
      <c r="M212">
        <v>2535</v>
      </c>
      <c r="N212" t="s">
        <v>88</v>
      </c>
      <c r="R212">
        <v>38</v>
      </c>
      <c r="T212">
        <v>640</v>
      </c>
      <c r="U212">
        <v>54</v>
      </c>
      <c r="V212">
        <v>0.126</v>
      </c>
      <c r="W212">
        <f t="shared" si="77"/>
        <v>66.679200000000009</v>
      </c>
      <c r="X212">
        <f t="shared" si="70"/>
        <v>96</v>
      </c>
      <c r="Y212">
        <f t="shared" si="71"/>
        <v>300000</v>
      </c>
      <c r="Z212">
        <f t="shared" si="72"/>
        <v>85</v>
      </c>
      <c r="AA212">
        <f t="shared" si="73"/>
        <v>1593.75</v>
      </c>
      <c r="AF212" t="s">
        <v>419</v>
      </c>
      <c r="AG212" t="s">
        <v>503</v>
      </c>
    </row>
    <row r="213" spans="1:33" ht="14.5" customHeight="1" x14ac:dyDescent="0.3">
      <c r="B213" t="s">
        <v>132</v>
      </c>
      <c r="I213">
        <v>3</v>
      </c>
      <c r="J213">
        <v>350</v>
      </c>
      <c r="K213">
        <f t="shared" si="68"/>
        <v>3399</v>
      </c>
      <c r="L213">
        <f t="shared" si="76"/>
        <v>3447</v>
      </c>
      <c r="M213">
        <v>2535</v>
      </c>
      <c r="N213" t="s">
        <v>88</v>
      </c>
      <c r="R213">
        <v>25</v>
      </c>
      <c r="T213">
        <v>720</v>
      </c>
      <c r="U213">
        <v>54</v>
      </c>
      <c r="V213">
        <v>0.126</v>
      </c>
      <c r="W213">
        <f t="shared" si="77"/>
        <v>66.679200000000009</v>
      </c>
      <c r="X213">
        <f t="shared" si="70"/>
        <v>97</v>
      </c>
      <c r="Y213">
        <f t="shared" si="71"/>
        <v>303125</v>
      </c>
      <c r="Z213">
        <f t="shared" si="72"/>
        <v>86</v>
      </c>
      <c r="AA213">
        <f t="shared" si="73"/>
        <v>1612.5</v>
      </c>
      <c r="AF213" t="s">
        <v>419</v>
      </c>
      <c r="AG213" t="s">
        <v>503</v>
      </c>
    </row>
    <row r="214" spans="1:33" ht="14.5" customHeight="1" x14ac:dyDescent="0.3">
      <c r="B214" t="s">
        <v>136</v>
      </c>
      <c r="I214">
        <v>3</v>
      </c>
      <c r="J214">
        <v>350</v>
      </c>
      <c r="K214">
        <f t="shared" si="68"/>
        <v>3399</v>
      </c>
      <c r="L214">
        <f t="shared" si="76"/>
        <v>3447</v>
      </c>
      <c r="M214">
        <v>2535</v>
      </c>
      <c r="N214" t="s">
        <v>88</v>
      </c>
      <c r="R214">
        <v>83</v>
      </c>
      <c r="T214">
        <v>240</v>
      </c>
      <c r="U214">
        <v>54</v>
      </c>
      <c r="V214">
        <v>0.126</v>
      </c>
      <c r="W214">
        <f t="shared" si="77"/>
        <v>66.679200000000009</v>
      </c>
      <c r="X214">
        <f t="shared" si="70"/>
        <v>88</v>
      </c>
      <c r="Y214">
        <f t="shared" si="71"/>
        <v>275000</v>
      </c>
      <c r="Z214">
        <f t="shared" si="72"/>
        <v>77</v>
      </c>
      <c r="AA214">
        <f t="shared" si="73"/>
        <v>1443.75</v>
      </c>
      <c r="AF214" t="s">
        <v>419</v>
      </c>
      <c r="AG214" t="s">
        <v>503</v>
      </c>
    </row>
    <row r="215" spans="1:33" ht="14.5" customHeight="1" x14ac:dyDescent="0.3">
      <c r="B215" t="s">
        <v>499</v>
      </c>
      <c r="I215">
        <v>3</v>
      </c>
      <c r="J215">
        <v>350</v>
      </c>
      <c r="K215">
        <f t="shared" si="68"/>
        <v>3399</v>
      </c>
      <c r="L215">
        <f t="shared" si="76"/>
        <v>3447</v>
      </c>
      <c r="M215">
        <v>2535</v>
      </c>
      <c r="N215" t="s">
        <v>88</v>
      </c>
      <c r="R215">
        <v>73</v>
      </c>
      <c r="T215">
        <v>240</v>
      </c>
      <c r="U215">
        <v>54</v>
      </c>
      <c r="V215">
        <v>0.126</v>
      </c>
      <c r="W215">
        <f t="shared" si="77"/>
        <v>66.679200000000009</v>
      </c>
      <c r="X215">
        <f t="shared" ref="X215:X232" si="78">MAX(1, INT(U215/10+SQRT(J215)/20+SQRT(L215)+V215+SQRT(R215)/2+SQRT(T215)-SQRT(185)+20-I215))</f>
        <v>88</v>
      </c>
      <c r="Y215">
        <f t="shared" ref="Y215:Y232" si="79">X215*50000/16</f>
        <v>275000</v>
      </c>
      <c r="Z215">
        <f t="shared" ref="Z215:Z232" si="80">MAX(1, ROUND((SQRT(J215)/100+SQRT(L215)+V215+(40/I215-2)+SQRT(R215)/2+SQRT(T215)-SQRT(185)), 0))</f>
        <v>77</v>
      </c>
      <c r="AA215">
        <f t="shared" ref="AA215:AA232" si="81">Z215*300/16</f>
        <v>1443.75</v>
      </c>
      <c r="AF215" t="s">
        <v>419</v>
      </c>
      <c r="AG215" t="s">
        <v>503</v>
      </c>
    </row>
    <row r="216" spans="1:33" ht="14.5" customHeight="1" x14ac:dyDescent="0.3">
      <c r="A216" t="s">
        <v>149</v>
      </c>
      <c r="B216" t="s">
        <v>128</v>
      </c>
      <c r="I216">
        <v>3</v>
      </c>
      <c r="J216">
        <v>350</v>
      </c>
      <c r="K216">
        <f t="shared" si="68"/>
        <v>0</v>
      </c>
      <c r="L216">
        <f t="shared" si="76"/>
        <v>0</v>
      </c>
      <c r="M216">
        <v>0</v>
      </c>
      <c r="N216" t="s">
        <v>88</v>
      </c>
      <c r="R216">
        <v>93</v>
      </c>
      <c r="T216">
        <v>240</v>
      </c>
      <c r="U216">
        <v>54</v>
      </c>
      <c r="V216">
        <v>0</v>
      </c>
      <c r="W216">
        <f t="shared" si="77"/>
        <v>0</v>
      </c>
      <c r="X216">
        <f t="shared" si="78"/>
        <v>30</v>
      </c>
      <c r="Y216">
        <f t="shared" si="79"/>
        <v>93750</v>
      </c>
      <c r="Z216">
        <f t="shared" si="80"/>
        <v>18</v>
      </c>
      <c r="AA216">
        <f t="shared" si="81"/>
        <v>337.5</v>
      </c>
      <c r="AF216" t="s">
        <v>419</v>
      </c>
      <c r="AG216" t="s">
        <v>503</v>
      </c>
    </row>
    <row r="217" spans="1:33" ht="14.5" customHeight="1" x14ac:dyDescent="0.3">
      <c r="B217" t="s">
        <v>129</v>
      </c>
      <c r="I217">
        <v>3</v>
      </c>
      <c r="J217">
        <v>350</v>
      </c>
      <c r="K217">
        <f t="shared" si="68"/>
        <v>0</v>
      </c>
      <c r="L217">
        <f t="shared" si="76"/>
        <v>0</v>
      </c>
      <c r="M217">
        <v>0</v>
      </c>
      <c r="N217" t="s">
        <v>88</v>
      </c>
      <c r="R217">
        <v>62</v>
      </c>
      <c r="T217">
        <v>400</v>
      </c>
      <c r="U217">
        <v>54</v>
      </c>
      <c r="V217">
        <v>0</v>
      </c>
      <c r="W217">
        <f t="shared" si="77"/>
        <v>0</v>
      </c>
      <c r="X217">
        <f t="shared" si="78"/>
        <v>33</v>
      </c>
      <c r="Y217">
        <f t="shared" si="79"/>
        <v>103125</v>
      </c>
      <c r="Z217">
        <f t="shared" si="80"/>
        <v>22</v>
      </c>
      <c r="AA217">
        <f t="shared" si="81"/>
        <v>412.5</v>
      </c>
      <c r="AF217" t="s">
        <v>419</v>
      </c>
      <c r="AG217" t="s">
        <v>503</v>
      </c>
    </row>
    <row r="218" spans="1:33" ht="14.5" customHeight="1" x14ac:dyDescent="0.3">
      <c r="B218" t="s">
        <v>130</v>
      </c>
      <c r="I218">
        <v>3</v>
      </c>
      <c r="J218">
        <v>350</v>
      </c>
      <c r="K218">
        <f t="shared" si="68"/>
        <v>0</v>
      </c>
      <c r="L218">
        <f t="shared" si="76"/>
        <v>0</v>
      </c>
      <c r="M218">
        <v>0</v>
      </c>
      <c r="N218" t="s">
        <v>88</v>
      </c>
      <c r="R218">
        <v>38</v>
      </c>
      <c r="T218">
        <v>640</v>
      </c>
      <c r="U218">
        <v>54</v>
      </c>
      <c r="V218">
        <v>0</v>
      </c>
      <c r="W218">
        <f t="shared" si="77"/>
        <v>0</v>
      </c>
      <c r="X218">
        <f t="shared" si="78"/>
        <v>38</v>
      </c>
      <c r="Y218">
        <f t="shared" si="79"/>
        <v>118750</v>
      </c>
      <c r="Z218">
        <f t="shared" si="80"/>
        <v>26</v>
      </c>
      <c r="AA218">
        <f t="shared" si="81"/>
        <v>487.5</v>
      </c>
      <c r="AF218" t="s">
        <v>419</v>
      </c>
      <c r="AG218" t="s">
        <v>503</v>
      </c>
    </row>
    <row r="219" spans="1:33" ht="14.5" customHeight="1" x14ac:dyDescent="0.3">
      <c r="B219" t="s">
        <v>132</v>
      </c>
      <c r="I219">
        <v>3</v>
      </c>
      <c r="J219">
        <v>350</v>
      </c>
      <c r="K219">
        <f t="shared" si="68"/>
        <v>0</v>
      </c>
      <c r="L219">
        <f t="shared" si="76"/>
        <v>0</v>
      </c>
      <c r="M219">
        <v>0</v>
      </c>
      <c r="N219" t="s">
        <v>88</v>
      </c>
      <c r="R219">
        <v>25</v>
      </c>
      <c r="T219">
        <v>720</v>
      </c>
      <c r="U219">
        <v>54</v>
      </c>
      <c r="V219">
        <v>0</v>
      </c>
      <c r="W219">
        <f t="shared" si="77"/>
        <v>0</v>
      </c>
      <c r="X219">
        <f t="shared" si="78"/>
        <v>39</v>
      </c>
      <c r="Y219">
        <f t="shared" si="79"/>
        <v>121875</v>
      </c>
      <c r="Z219">
        <f t="shared" si="80"/>
        <v>27</v>
      </c>
      <c r="AA219">
        <f t="shared" si="81"/>
        <v>506.25</v>
      </c>
      <c r="AF219" t="s">
        <v>419</v>
      </c>
      <c r="AG219" t="s">
        <v>503</v>
      </c>
    </row>
    <row r="220" spans="1:33" ht="14.5" customHeight="1" x14ac:dyDescent="0.3">
      <c r="B220" t="s">
        <v>136</v>
      </c>
      <c r="I220">
        <v>3</v>
      </c>
      <c r="J220">
        <v>350</v>
      </c>
      <c r="K220">
        <f t="shared" si="68"/>
        <v>0</v>
      </c>
      <c r="L220">
        <f t="shared" si="76"/>
        <v>0</v>
      </c>
      <c r="M220">
        <v>0</v>
      </c>
      <c r="N220" t="s">
        <v>88</v>
      </c>
      <c r="R220">
        <v>83</v>
      </c>
      <c r="T220">
        <v>240</v>
      </c>
      <c r="U220">
        <v>54</v>
      </c>
      <c r="V220">
        <v>0</v>
      </c>
      <c r="W220">
        <f t="shared" si="77"/>
        <v>0</v>
      </c>
      <c r="X220">
        <f t="shared" si="78"/>
        <v>29</v>
      </c>
      <c r="Y220">
        <f t="shared" si="79"/>
        <v>90625</v>
      </c>
      <c r="Z220">
        <f t="shared" si="80"/>
        <v>18</v>
      </c>
      <c r="AA220">
        <f t="shared" si="81"/>
        <v>337.5</v>
      </c>
      <c r="AF220" t="s">
        <v>419</v>
      </c>
      <c r="AG220" t="s">
        <v>503</v>
      </c>
    </row>
    <row r="221" spans="1:33" ht="17" customHeight="1" x14ac:dyDescent="0.3">
      <c r="B221" t="s">
        <v>499</v>
      </c>
      <c r="I221">
        <v>3</v>
      </c>
      <c r="J221">
        <v>350</v>
      </c>
      <c r="K221">
        <f t="shared" ref="K221:K232" si="82">ROUND(M221/0.745699872,0)</f>
        <v>0</v>
      </c>
      <c r="L221">
        <f t="shared" ref="L221" si="83">ROUND(M221/0.73549875,0)</f>
        <v>0</v>
      </c>
      <c r="M221">
        <v>0</v>
      </c>
      <c r="N221" t="s">
        <v>88</v>
      </c>
      <c r="R221">
        <v>73</v>
      </c>
      <c r="T221">
        <v>240</v>
      </c>
      <c r="U221">
        <v>54</v>
      </c>
      <c r="V221">
        <v>0</v>
      </c>
      <c r="W221">
        <f t="shared" si="77"/>
        <v>0</v>
      </c>
      <c r="X221">
        <f t="shared" si="78"/>
        <v>29</v>
      </c>
      <c r="Y221">
        <f t="shared" si="79"/>
        <v>90625</v>
      </c>
      <c r="Z221">
        <f t="shared" si="80"/>
        <v>18</v>
      </c>
      <c r="AA221">
        <f t="shared" si="81"/>
        <v>337.5</v>
      </c>
      <c r="AF221" t="s">
        <v>419</v>
      </c>
      <c r="AG221" t="s">
        <v>503</v>
      </c>
    </row>
    <row r="222" spans="1:33" x14ac:dyDescent="0.3">
      <c r="A222" t="s">
        <v>507</v>
      </c>
      <c r="I222">
        <v>5</v>
      </c>
      <c r="J222">
        <v>250</v>
      </c>
      <c r="K222">
        <f t="shared" si="82"/>
        <v>1830</v>
      </c>
      <c r="L222">
        <f>ROUND(M222/0.73549875,0)</f>
        <v>1856</v>
      </c>
      <c r="M222">
        <v>1365</v>
      </c>
      <c r="N222" t="s">
        <v>88</v>
      </c>
      <c r="R222">
        <v>36</v>
      </c>
      <c r="T222">
        <v>400</v>
      </c>
      <c r="U222">
        <v>53</v>
      </c>
      <c r="V222">
        <v>0.13300000000000001</v>
      </c>
      <c r="W222">
        <f t="shared" si="77"/>
        <v>69.080200000000005</v>
      </c>
      <c r="X222">
        <f t="shared" si="78"/>
        <v>73</v>
      </c>
      <c r="Y222">
        <f t="shared" si="79"/>
        <v>228125</v>
      </c>
      <c r="Z222">
        <f t="shared" si="80"/>
        <v>59</v>
      </c>
      <c r="AA222">
        <f t="shared" si="81"/>
        <v>1106.25</v>
      </c>
      <c r="AF222" t="s">
        <v>419</v>
      </c>
      <c r="AG222" t="s">
        <v>503</v>
      </c>
    </row>
    <row r="223" spans="1:33" x14ac:dyDescent="0.3">
      <c r="B223" t="s">
        <v>128</v>
      </c>
      <c r="I223">
        <v>5</v>
      </c>
      <c r="J223">
        <v>250</v>
      </c>
      <c r="K223">
        <f t="shared" si="82"/>
        <v>1830</v>
      </c>
      <c r="L223">
        <f t="shared" ref="L223:L227" si="84">ROUND(M223/0.73549875,0)</f>
        <v>1856</v>
      </c>
      <c r="M223">
        <v>1365</v>
      </c>
      <c r="N223" t="s">
        <v>88</v>
      </c>
      <c r="R223">
        <v>90</v>
      </c>
      <c r="T223">
        <v>240</v>
      </c>
      <c r="U223">
        <v>53</v>
      </c>
      <c r="V223">
        <v>0.13300000000000001</v>
      </c>
      <c r="W223">
        <f t="shared" si="77"/>
        <v>69.080200000000005</v>
      </c>
      <c r="X223">
        <f t="shared" si="78"/>
        <v>70</v>
      </c>
      <c r="Y223">
        <f t="shared" si="79"/>
        <v>218750</v>
      </c>
      <c r="Z223">
        <f t="shared" si="80"/>
        <v>56</v>
      </c>
      <c r="AA223">
        <f t="shared" si="81"/>
        <v>1050</v>
      </c>
      <c r="AF223" t="s">
        <v>419</v>
      </c>
      <c r="AG223" t="s">
        <v>503</v>
      </c>
    </row>
    <row r="224" spans="1:33" x14ac:dyDescent="0.3">
      <c r="B224" t="s">
        <v>129</v>
      </c>
      <c r="I224">
        <v>5</v>
      </c>
      <c r="J224">
        <v>250</v>
      </c>
      <c r="K224">
        <f t="shared" si="82"/>
        <v>1830</v>
      </c>
      <c r="L224">
        <f t="shared" si="84"/>
        <v>1856</v>
      </c>
      <c r="M224">
        <v>1365</v>
      </c>
      <c r="N224" t="s">
        <v>88</v>
      </c>
      <c r="R224">
        <v>60</v>
      </c>
      <c r="T224">
        <v>400</v>
      </c>
      <c r="U224">
        <v>53</v>
      </c>
      <c r="V224">
        <v>0.13300000000000001</v>
      </c>
      <c r="W224">
        <f t="shared" si="77"/>
        <v>69.080200000000005</v>
      </c>
      <c r="X224">
        <f t="shared" si="78"/>
        <v>74</v>
      </c>
      <c r="Y224">
        <f t="shared" si="79"/>
        <v>231250</v>
      </c>
      <c r="Z224">
        <f t="shared" si="80"/>
        <v>60</v>
      </c>
      <c r="AA224">
        <f t="shared" si="81"/>
        <v>1125</v>
      </c>
      <c r="AF224" t="s">
        <v>419</v>
      </c>
      <c r="AG224" t="s">
        <v>503</v>
      </c>
    </row>
    <row r="225" spans="1:33" x14ac:dyDescent="0.3">
      <c r="B225" t="s">
        <v>130</v>
      </c>
      <c r="I225">
        <v>5</v>
      </c>
      <c r="J225">
        <v>250</v>
      </c>
      <c r="K225">
        <f t="shared" si="82"/>
        <v>1830</v>
      </c>
      <c r="L225">
        <f t="shared" si="84"/>
        <v>1856</v>
      </c>
      <c r="M225">
        <v>1365</v>
      </c>
      <c r="N225" t="s">
        <v>88</v>
      </c>
      <c r="R225">
        <v>36</v>
      </c>
      <c r="T225">
        <v>640</v>
      </c>
      <c r="U225">
        <v>53</v>
      </c>
      <c r="V225">
        <v>0.13300000000000001</v>
      </c>
      <c r="W225">
        <f t="shared" si="77"/>
        <v>69.080200000000005</v>
      </c>
      <c r="X225">
        <f t="shared" si="78"/>
        <v>79</v>
      </c>
      <c r="Y225">
        <f t="shared" si="79"/>
        <v>246875</v>
      </c>
      <c r="Z225">
        <f t="shared" si="80"/>
        <v>64</v>
      </c>
      <c r="AA225">
        <f t="shared" si="81"/>
        <v>1200</v>
      </c>
      <c r="AF225" t="s">
        <v>419</v>
      </c>
      <c r="AG225" t="s">
        <v>503</v>
      </c>
    </row>
    <row r="226" spans="1:33" x14ac:dyDescent="0.3">
      <c r="B226" t="s">
        <v>132</v>
      </c>
      <c r="I226">
        <v>5</v>
      </c>
      <c r="J226">
        <v>250</v>
      </c>
      <c r="K226">
        <f t="shared" si="82"/>
        <v>1830</v>
      </c>
      <c r="L226">
        <f t="shared" si="84"/>
        <v>1856</v>
      </c>
      <c r="M226">
        <v>1365</v>
      </c>
      <c r="N226" t="s">
        <v>88</v>
      </c>
      <c r="R226">
        <v>24</v>
      </c>
      <c r="T226">
        <v>720</v>
      </c>
      <c r="U226">
        <v>53</v>
      </c>
      <c r="V226">
        <v>0.13300000000000001</v>
      </c>
      <c r="W226">
        <f t="shared" si="77"/>
        <v>69.080200000000005</v>
      </c>
      <c r="X226">
        <f t="shared" si="78"/>
        <v>79</v>
      </c>
      <c r="Y226">
        <f t="shared" si="79"/>
        <v>246875</v>
      </c>
      <c r="Z226">
        <f t="shared" si="80"/>
        <v>65</v>
      </c>
      <c r="AA226">
        <f t="shared" si="81"/>
        <v>1218.75</v>
      </c>
      <c r="AF226" t="s">
        <v>419</v>
      </c>
      <c r="AG226" t="s">
        <v>503</v>
      </c>
    </row>
    <row r="227" spans="1:33" x14ac:dyDescent="0.3">
      <c r="B227" t="s">
        <v>136</v>
      </c>
      <c r="I227">
        <v>5</v>
      </c>
      <c r="J227">
        <v>250</v>
      </c>
      <c r="K227">
        <f t="shared" si="82"/>
        <v>1830</v>
      </c>
      <c r="L227">
        <f t="shared" si="84"/>
        <v>1856</v>
      </c>
      <c r="M227">
        <v>1365</v>
      </c>
      <c r="N227" t="s">
        <v>88</v>
      </c>
      <c r="R227">
        <v>63</v>
      </c>
      <c r="T227">
        <v>240</v>
      </c>
      <c r="U227">
        <v>53</v>
      </c>
      <c r="V227">
        <v>0.13300000000000001</v>
      </c>
      <c r="W227">
        <f t="shared" si="77"/>
        <v>69.080200000000005</v>
      </c>
      <c r="X227">
        <f t="shared" si="78"/>
        <v>70</v>
      </c>
      <c r="Y227">
        <f t="shared" si="79"/>
        <v>218750</v>
      </c>
      <c r="Z227">
        <f t="shared" si="80"/>
        <v>55</v>
      </c>
      <c r="AA227">
        <f t="shared" si="81"/>
        <v>1031.25</v>
      </c>
      <c r="AF227" t="s">
        <v>419</v>
      </c>
      <c r="AG227" t="s">
        <v>503</v>
      </c>
    </row>
    <row r="228" spans="1:33" x14ac:dyDescent="0.3">
      <c r="A228" t="s">
        <v>149</v>
      </c>
      <c r="B228" t="s">
        <v>128</v>
      </c>
      <c r="I228">
        <v>5</v>
      </c>
      <c r="J228">
        <v>250</v>
      </c>
      <c r="K228">
        <f t="shared" si="82"/>
        <v>0</v>
      </c>
      <c r="L228">
        <f>ROUND(M228/0.73549875,0)</f>
        <v>0</v>
      </c>
      <c r="M228">
        <v>0</v>
      </c>
      <c r="N228" t="s">
        <v>88</v>
      </c>
      <c r="R228">
        <v>90</v>
      </c>
      <c r="T228">
        <v>240</v>
      </c>
      <c r="U228">
        <v>53</v>
      </c>
      <c r="V228">
        <v>0</v>
      </c>
      <c r="W228">
        <f t="shared" si="77"/>
        <v>0</v>
      </c>
      <c r="X228">
        <f t="shared" si="78"/>
        <v>27</v>
      </c>
      <c r="Y228">
        <f t="shared" si="79"/>
        <v>84375</v>
      </c>
      <c r="Z228">
        <f t="shared" si="80"/>
        <v>13</v>
      </c>
      <c r="AA228">
        <f t="shared" si="81"/>
        <v>243.75</v>
      </c>
      <c r="AF228" t="s">
        <v>419</v>
      </c>
      <c r="AG228" t="s">
        <v>503</v>
      </c>
    </row>
    <row r="229" spans="1:33" x14ac:dyDescent="0.3">
      <c r="B229" t="s">
        <v>129</v>
      </c>
      <c r="I229">
        <v>5</v>
      </c>
      <c r="J229">
        <v>250</v>
      </c>
      <c r="K229">
        <f t="shared" si="82"/>
        <v>0</v>
      </c>
      <c r="L229">
        <f t="shared" ref="L229:L232" si="85">ROUND(M229/0.73549875,0)</f>
        <v>0</v>
      </c>
      <c r="M229">
        <v>0</v>
      </c>
      <c r="N229" t="s">
        <v>88</v>
      </c>
      <c r="R229">
        <v>60</v>
      </c>
      <c r="T229">
        <v>400</v>
      </c>
      <c r="U229">
        <v>53</v>
      </c>
      <c r="V229">
        <v>0</v>
      </c>
      <c r="W229">
        <f t="shared" si="77"/>
        <v>0</v>
      </c>
      <c r="X229">
        <f t="shared" si="78"/>
        <v>31</v>
      </c>
      <c r="Y229">
        <f t="shared" si="79"/>
        <v>96875</v>
      </c>
      <c r="Z229">
        <f t="shared" si="80"/>
        <v>16</v>
      </c>
      <c r="AA229">
        <f t="shared" si="81"/>
        <v>300</v>
      </c>
      <c r="AF229" t="s">
        <v>419</v>
      </c>
      <c r="AG229" t="s">
        <v>503</v>
      </c>
    </row>
    <row r="230" spans="1:33" x14ac:dyDescent="0.3">
      <c r="B230" t="s">
        <v>130</v>
      </c>
      <c r="I230">
        <v>5</v>
      </c>
      <c r="J230">
        <v>250</v>
      </c>
      <c r="K230">
        <f t="shared" si="82"/>
        <v>0</v>
      </c>
      <c r="L230">
        <f t="shared" si="85"/>
        <v>0</v>
      </c>
      <c r="M230">
        <v>0</v>
      </c>
      <c r="N230" t="s">
        <v>88</v>
      </c>
      <c r="R230">
        <v>36</v>
      </c>
      <c r="T230">
        <v>640</v>
      </c>
      <c r="U230">
        <v>53</v>
      </c>
      <c r="V230">
        <v>0</v>
      </c>
      <c r="W230">
        <f t="shared" si="77"/>
        <v>0</v>
      </c>
      <c r="X230">
        <f t="shared" si="78"/>
        <v>35</v>
      </c>
      <c r="Y230">
        <f t="shared" si="79"/>
        <v>109375</v>
      </c>
      <c r="Z230">
        <f t="shared" si="80"/>
        <v>21</v>
      </c>
      <c r="AA230">
        <f t="shared" si="81"/>
        <v>393.75</v>
      </c>
      <c r="AF230" t="s">
        <v>419</v>
      </c>
      <c r="AG230" t="s">
        <v>503</v>
      </c>
    </row>
    <row r="231" spans="1:33" x14ac:dyDescent="0.3">
      <c r="B231" t="s">
        <v>132</v>
      </c>
      <c r="I231">
        <v>5</v>
      </c>
      <c r="J231">
        <v>250</v>
      </c>
      <c r="K231">
        <f t="shared" si="82"/>
        <v>0</v>
      </c>
      <c r="L231">
        <f t="shared" si="85"/>
        <v>0</v>
      </c>
      <c r="M231">
        <v>0</v>
      </c>
      <c r="N231" t="s">
        <v>88</v>
      </c>
      <c r="R231">
        <v>24</v>
      </c>
      <c r="T231">
        <v>720</v>
      </c>
      <c r="U231">
        <v>53</v>
      </c>
      <c r="V231">
        <v>0</v>
      </c>
      <c r="W231">
        <f t="shared" si="77"/>
        <v>0</v>
      </c>
      <c r="X231">
        <f t="shared" si="78"/>
        <v>36</v>
      </c>
      <c r="Y231">
        <f t="shared" si="79"/>
        <v>112500</v>
      </c>
      <c r="Z231">
        <f t="shared" si="80"/>
        <v>22</v>
      </c>
      <c r="AA231">
        <f t="shared" si="81"/>
        <v>412.5</v>
      </c>
      <c r="AF231" t="s">
        <v>419</v>
      </c>
      <c r="AG231" t="s">
        <v>503</v>
      </c>
    </row>
    <row r="232" spans="1:33" x14ac:dyDescent="0.3">
      <c r="B232" t="s">
        <v>136</v>
      </c>
      <c r="I232">
        <v>5</v>
      </c>
      <c r="J232">
        <v>250</v>
      </c>
      <c r="K232">
        <f t="shared" si="82"/>
        <v>0</v>
      </c>
      <c r="L232">
        <f t="shared" si="85"/>
        <v>0</v>
      </c>
      <c r="M232">
        <v>0</v>
      </c>
      <c r="N232" t="s">
        <v>88</v>
      </c>
      <c r="R232">
        <v>63</v>
      </c>
      <c r="T232">
        <v>240</v>
      </c>
      <c r="U232">
        <v>53</v>
      </c>
      <c r="V232">
        <v>0</v>
      </c>
      <c r="W232">
        <f t="shared" si="77"/>
        <v>0</v>
      </c>
      <c r="X232">
        <f t="shared" si="78"/>
        <v>26</v>
      </c>
      <c r="Y232">
        <f t="shared" si="79"/>
        <v>81250</v>
      </c>
      <c r="Z232">
        <f t="shared" si="80"/>
        <v>12</v>
      </c>
      <c r="AA232">
        <f t="shared" si="81"/>
        <v>225</v>
      </c>
      <c r="AF232" t="s">
        <v>419</v>
      </c>
      <c r="AG232" t="s">
        <v>503</v>
      </c>
    </row>
    <row r="233" spans="1:33" x14ac:dyDescent="0.3">
      <c r="A233" t="s">
        <v>430</v>
      </c>
      <c r="I233">
        <v>5</v>
      </c>
      <c r="J233">
        <v>250</v>
      </c>
      <c r="K233">
        <f t="shared" ref="K233:K245" si="86">ROUND(M233/0.745699872,0)</f>
        <v>1830</v>
      </c>
      <c r="L233">
        <f t="shared" ref="L233:L245" si="87">ROUND(M233/0.73549875,0)</f>
        <v>1856</v>
      </c>
      <c r="M233">
        <v>1365</v>
      </c>
      <c r="N233" t="s">
        <v>88</v>
      </c>
      <c r="R233">
        <v>36</v>
      </c>
      <c r="T233">
        <v>400</v>
      </c>
      <c r="U233">
        <v>54</v>
      </c>
      <c r="V233">
        <v>0.13500000000000001</v>
      </c>
      <c r="W233">
        <f t="shared" ref="W233:W245" si="88">U233*V233*9.8</f>
        <v>71.442000000000007</v>
      </c>
      <c r="X233">
        <f t="shared" ref="X233:X245" si="89">MAX(1, INT(U233/10+SQRT(J233)/20+SQRT(L233)+V233+SQRT(R233)/2+SQRT(T233)-SQRT(185)+20-I233))</f>
        <v>73</v>
      </c>
      <c r="Y233">
        <f t="shared" ref="Y233:Y245" si="90">X233*50000/16</f>
        <v>228125</v>
      </c>
      <c r="Z233">
        <f t="shared" ref="Z233:Z245" si="91">MAX(1, ROUND((SQRT(J233)/100+SQRT(L233)+V233+(40/I233-2)+SQRT(R233)/2+SQRT(T233)-SQRT(185)), 0))</f>
        <v>59</v>
      </c>
      <c r="AA233">
        <f t="shared" ref="AA233:AA245" si="92">Z233*300/16</f>
        <v>1106.25</v>
      </c>
      <c r="AF233" t="s">
        <v>419</v>
      </c>
      <c r="AG233" t="s">
        <v>420</v>
      </c>
    </row>
    <row r="234" spans="1:33" x14ac:dyDescent="0.3">
      <c r="B234" t="s">
        <v>128</v>
      </c>
      <c r="I234">
        <v>5</v>
      </c>
      <c r="J234">
        <v>250</v>
      </c>
      <c r="K234">
        <f t="shared" si="86"/>
        <v>1830</v>
      </c>
      <c r="L234">
        <f t="shared" si="87"/>
        <v>1856</v>
      </c>
      <c r="M234">
        <v>1365</v>
      </c>
      <c r="N234" t="s">
        <v>88</v>
      </c>
      <c r="R234">
        <v>90</v>
      </c>
      <c r="T234">
        <v>240</v>
      </c>
      <c r="U234">
        <v>54</v>
      </c>
      <c r="V234">
        <v>0.13500000000000001</v>
      </c>
      <c r="W234">
        <f t="shared" si="88"/>
        <v>71.442000000000007</v>
      </c>
      <c r="X234">
        <f t="shared" si="89"/>
        <v>71</v>
      </c>
      <c r="Y234">
        <f t="shared" si="90"/>
        <v>221875</v>
      </c>
      <c r="Z234">
        <f t="shared" si="91"/>
        <v>56</v>
      </c>
      <c r="AA234">
        <f t="shared" si="92"/>
        <v>1050</v>
      </c>
      <c r="AF234" t="s">
        <v>419</v>
      </c>
      <c r="AG234" t="s">
        <v>420</v>
      </c>
    </row>
    <row r="235" spans="1:33" x14ac:dyDescent="0.3">
      <c r="B235" t="s">
        <v>129</v>
      </c>
      <c r="I235">
        <v>5</v>
      </c>
      <c r="J235">
        <v>250</v>
      </c>
      <c r="K235">
        <f t="shared" si="86"/>
        <v>1830</v>
      </c>
      <c r="L235">
        <f t="shared" si="87"/>
        <v>1856</v>
      </c>
      <c r="M235">
        <v>1365</v>
      </c>
      <c r="N235" t="s">
        <v>88</v>
      </c>
      <c r="R235">
        <v>60</v>
      </c>
      <c r="T235">
        <v>400</v>
      </c>
      <c r="U235">
        <v>54</v>
      </c>
      <c r="V235">
        <v>0.13500000000000001</v>
      </c>
      <c r="W235">
        <f t="shared" si="88"/>
        <v>71.442000000000007</v>
      </c>
      <c r="X235">
        <f t="shared" si="89"/>
        <v>74</v>
      </c>
      <c r="Y235">
        <f t="shared" si="90"/>
        <v>231250</v>
      </c>
      <c r="Z235">
        <f t="shared" si="91"/>
        <v>60</v>
      </c>
      <c r="AA235">
        <f t="shared" si="92"/>
        <v>1125</v>
      </c>
      <c r="AF235" t="s">
        <v>419</v>
      </c>
      <c r="AG235" t="s">
        <v>420</v>
      </c>
    </row>
    <row r="236" spans="1:33" x14ac:dyDescent="0.3">
      <c r="B236" t="s">
        <v>130</v>
      </c>
      <c r="I236">
        <v>5</v>
      </c>
      <c r="J236">
        <v>250</v>
      </c>
      <c r="K236">
        <f t="shared" si="86"/>
        <v>1830</v>
      </c>
      <c r="L236">
        <f t="shared" si="87"/>
        <v>1856</v>
      </c>
      <c r="M236">
        <v>1365</v>
      </c>
      <c r="N236" t="s">
        <v>88</v>
      </c>
      <c r="R236">
        <v>36</v>
      </c>
      <c r="T236">
        <v>640</v>
      </c>
      <c r="U236">
        <v>54</v>
      </c>
      <c r="V236">
        <v>0.13500000000000001</v>
      </c>
      <c r="W236">
        <f t="shared" si="88"/>
        <v>71.442000000000007</v>
      </c>
      <c r="X236">
        <f t="shared" si="89"/>
        <v>79</v>
      </c>
      <c r="Y236">
        <f t="shared" si="90"/>
        <v>246875</v>
      </c>
      <c r="Z236">
        <f t="shared" si="91"/>
        <v>64</v>
      </c>
      <c r="AA236">
        <f t="shared" si="92"/>
        <v>1200</v>
      </c>
      <c r="AF236" t="s">
        <v>419</v>
      </c>
      <c r="AG236" t="s">
        <v>420</v>
      </c>
    </row>
    <row r="237" spans="1:33" x14ac:dyDescent="0.3">
      <c r="B237" t="s">
        <v>132</v>
      </c>
      <c r="I237">
        <v>5</v>
      </c>
      <c r="J237">
        <v>250</v>
      </c>
      <c r="K237">
        <f t="shared" si="86"/>
        <v>1830</v>
      </c>
      <c r="L237">
        <f t="shared" si="87"/>
        <v>1856</v>
      </c>
      <c r="M237">
        <v>1365</v>
      </c>
      <c r="N237" t="s">
        <v>88</v>
      </c>
      <c r="R237">
        <v>24</v>
      </c>
      <c r="T237">
        <v>720</v>
      </c>
      <c r="U237">
        <v>54</v>
      </c>
      <c r="V237">
        <v>0.13500000000000001</v>
      </c>
      <c r="W237">
        <f t="shared" si="88"/>
        <v>71.442000000000007</v>
      </c>
      <c r="X237">
        <f t="shared" si="89"/>
        <v>80</v>
      </c>
      <c r="Y237">
        <f t="shared" si="90"/>
        <v>250000</v>
      </c>
      <c r="Z237">
        <f t="shared" si="91"/>
        <v>65</v>
      </c>
      <c r="AA237">
        <f t="shared" si="92"/>
        <v>1218.75</v>
      </c>
      <c r="AF237" t="s">
        <v>419</v>
      </c>
      <c r="AG237" t="s">
        <v>420</v>
      </c>
    </row>
    <row r="238" spans="1:33" x14ac:dyDescent="0.3">
      <c r="B238" t="s">
        <v>136</v>
      </c>
      <c r="I238">
        <v>5</v>
      </c>
      <c r="J238">
        <v>250</v>
      </c>
      <c r="K238">
        <f t="shared" si="86"/>
        <v>1830</v>
      </c>
      <c r="L238">
        <f t="shared" si="87"/>
        <v>1856</v>
      </c>
      <c r="M238">
        <v>1365</v>
      </c>
      <c r="N238" t="s">
        <v>88</v>
      </c>
      <c r="R238">
        <v>63</v>
      </c>
      <c r="T238">
        <v>240</v>
      </c>
      <c r="U238">
        <v>54</v>
      </c>
      <c r="V238">
        <v>0.13500000000000001</v>
      </c>
      <c r="W238">
        <f t="shared" si="88"/>
        <v>71.442000000000007</v>
      </c>
      <c r="X238">
        <f t="shared" si="89"/>
        <v>70</v>
      </c>
      <c r="Y238">
        <f t="shared" si="90"/>
        <v>218750</v>
      </c>
      <c r="Z238">
        <f t="shared" si="91"/>
        <v>55</v>
      </c>
      <c r="AA238">
        <f t="shared" si="92"/>
        <v>1031.25</v>
      </c>
      <c r="AF238" t="s">
        <v>419</v>
      </c>
      <c r="AG238" t="s">
        <v>420</v>
      </c>
    </row>
    <row r="239" spans="1:33" x14ac:dyDescent="0.3">
      <c r="A239" t="s">
        <v>149</v>
      </c>
      <c r="B239" t="s">
        <v>128</v>
      </c>
      <c r="I239">
        <v>5</v>
      </c>
      <c r="J239">
        <v>250</v>
      </c>
      <c r="K239">
        <f t="shared" si="86"/>
        <v>0</v>
      </c>
      <c r="L239">
        <f t="shared" si="87"/>
        <v>0</v>
      </c>
      <c r="M239">
        <v>0</v>
      </c>
      <c r="N239" t="s">
        <v>88</v>
      </c>
      <c r="R239">
        <v>90</v>
      </c>
      <c r="T239">
        <v>240</v>
      </c>
      <c r="U239">
        <v>54</v>
      </c>
      <c r="V239">
        <v>0</v>
      </c>
      <c r="W239">
        <f t="shared" si="88"/>
        <v>0</v>
      </c>
      <c r="X239">
        <f t="shared" si="89"/>
        <v>27</v>
      </c>
      <c r="Y239">
        <f t="shared" si="90"/>
        <v>84375</v>
      </c>
      <c r="Z239">
        <f t="shared" si="91"/>
        <v>13</v>
      </c>
      <c r="AA239">
        <f t="shared" si="92"/>
        <v>243.75</v>
      </c>
      <c r="AF239" t="s">
        <v>419</v>
      </c>
      <c r="AG239" t="s">
        <v>420</v>
      </c>
    </row>
    <row r="240" spans="1:33" x14ac:dyDescent="0.3">
      <c r="B240" t="s">
        <v>129</v>
      </c>
      <c r="I240">
        <v>5</v>
      </c>
      <c r="J240">
        <v>250</v>
      </c>
      <c r="K240">
        <f t="shared" si="86"/>
        <v>0</v>
      </c>
      <c r="L240">
        <f t="shared" si="87"/>
        <v>0</v>
      </c>
      <c r="M240">
        <v>0</v>
      </c>
      <c r="N240" t="s">
        <v>88</v>
      </c>
      <c r="R240">
        <v>60</v>
      </c>
      <c r="T240">
        <v>400</v>
      </c>
      <c r="U240">
        <v>54</v>
      </c>
      <c r="V240">
        <v>0</v>
      </c>
      <c r="W240">
        <f t="shared" si="88"/>
        <v>0</v>
      </c>
      <c r="X240">
        <f t="shared" si="89"/>
        <v>31</v>
      </c>
      <c r="Y240">
        <f t="shared" si="90"/>
        <v>96875</v>
      </c>
      <c r="Z240">
        <f t="shared" si="91"/>
        <v>16</v>
      </c>
      <c r="AA240">
        <f t="shared" si="92"/>
        <v>300</v>
      </c>
      <c r="AF240" t="s">
        <v>419</v>
      </c>
      <c r="AG240" t="s">
        <v>420</v>
      </c>
    </row>
    <row r="241" spans="1:33" x14ac:dyDescent="0.3">
      <c r="B241" t="s">
        <v>130</v>
      </c>
      <c r="I241">
        <v>5</v>
      </c>
      <c r="J241">
        <v>250</v>
      </c>
      <c r="K241">
        <f t="shared" si="86"/>
        <v>0</v>
      </c>
      <c r="L241">
        <f t="shared" si="87"/>
        <v>0</v>
      </c>
      <c r="M241">
        <v>0</v>
      </c>
      <c r="N241" t="s">
        <v>88</v>
      </c>
      <c r="R241">
        <v>36</v>
      </c>
      <c r="T241">
        <v>640</v>
      </c>
      <c r="U241">
        <v>54</v>
      </c>
      <c r="V241">
        <v>0</v>
      </c>
      <c r="W241">
        <f t="shared" si="88"/>
        <v>0</v>
      </c>
      <c r="X241">
        <f t="shared" si="89"/>
        <v>35</v>
      </c>
      <c r="Y241">
        <f t="shared" si="90"/>
        <v>109375</v>
      </c>
      <c r="Z241">
        <f t="shared" si="91"/>
        <v>21</v>
      </c>
      <c r="AA241">
        <f t="shared" si="92"/>
        <v>393.75</v>
      </c>
      <c r="AF241" t="s">
        <v>419</v>
      </c>
      <c r="AG241" t="s">
        <v>420</v>
      </c>
    </row>
    <row r="242" spans="1:33" x14ac:dyDescent="0.3">
      <c r="B242" t="s">
        <v>132</v>
      </c>
      <c r="I242">
        <v>5</v>
      </c>
      <c r="J242">
        <v>250</v>
      </c>
      <c r="K242">
        <f t="shared" si="86"/>
        <v>0</v>
      </c>
      <c r="L242">
        <f t="shared" si="87"/>
        <v>0</v>
      </c>
      <c r="M242">
        <v>0</v>
      </c>
      <c r="N242" t="s">
        <v>88</v>
      </c>
      <c r="R242">
        <v>24</v>
      </c>
      <c r="T242">
        <v>720</v>
      </c>
      <c r="U242">
        <v>54</v>
      </c>
      <c r="V242">
        <v>0</v>
      </c>
      <c r="W242">
        <f t="shared" si="88"/>
        <v>0</v>
      </c>
      <c r="X242">
        <f t="shared" si="89"/>
        <v>36</v>
      </c>
      <c r="Y242">
        <f t="shared" si="90"/>
        <v>112500</v>
      </c>
      <c r="Z242">
        <f t="shared" si="91"/>
        <v>22</v>
      </c>
      <c r="AA242">
        <f t="shared" si="92"/>
        <v>412.5</v>
      </c>
      <c r="AF242" t="s">
        <v>419</v>
      </c>
      <c r="AG242" t="s">
        <v>420</v>
      </c>
    </row>
    <row r="243" spans="1:33" x14ac:dyDescent="0.3">
      <c r="B243" t="s">
        <v>136</v>
      </c>
      <c r="I243">
        <v>5</v>
      </c>
      <c r="J243">
        <v>250</v>
      </c>
      <c r="K243">
        <f t="shared" si="86"/>
        <v>0</v>
      </c>
      <c r="L243">
        <f t="shared" si="87"/>
        <v>0</v>
      </c>
      <c r="M243">
        <v>0</v>
      </c>
      <c r="N243" t="s">
        <v>88</v>
      </c>
      <c r="R243">
        <v>63</v>
      </c>
      <c r="T243">
        <v>240</v>
      </c>
      <c r="U243">
        <v>54</v>
      </c>
      <c r="V243">
        <v>0</v>
      </c>
      <c r="W243">
        <f t="shared" si="88"/>
        <v>0</v>
      </c>
      <c r="X243">
        <f t="shared" si="89"/>
        <v>27</v>
      </c>
      <c r="Y243">
        <f t="shared" si="90"/>
        <v>84375</v>
      </c>
      <c r="Z243">
        <f t="shared" si="91"/>
        <v>12</v>
      </c>
      <c r="AA243">
        <f t="shared" si="92"/>
        <v>225</v>
      </c>
      <c r="AF243" t="s">
        <v>419</v>
      </c>
      <c r="AG243" t="s">
        <v>420</v>
      </c>
    </row>
    <row r="244" spans="1:33" x14ac:dyDescent="0.3">
      <c r="A244" t="s">
        <v>508</v>
      </c>
      <c r="I244">
        <v>16</v>
      </c>
      <c r="J244">
        <v>128</v>
      </c>
      <c r="K244">
        <f t="shared" si="86"/>
        <v>493</v>
      </c>
      <c r="L244">
        <f t="shared" si="87"/>
        <v>500</v>
      </c>
      <c r="M244">
        <v>368</v>
      </c>
      <c r="N244" t="s">
        <v>88</v>
      </c>
      <c r="R244">
        <v>78</v>
      </c>
      <c r="T244">
        <v>185</v>
      </c>
      <c r="U244">
        <v>58</v>
      </c>
      <c r="V244">
        <v>9.4E-2</v>
      </c>
      <c r="W244">
        <f t="shared" si="88"/>
        <v>53.429600000000001</v>
      </c>
      <c r="X244">
        <f t="shared" si="89"/>
        <v>37</v>
      </c>
      <c r="Y244">
        <f t="shared" si="90"/>
        <v>115625</v>
      </c>
      <c r="Z244">
        <f t="shared" si="91"/>
        <v>27</v>
      </c>
      <c r="AA244">
        <f t="shared" si="92"/>
        <v>506.25</v>
      </c>
    </row>
    <row r="245" spans="1:33" x14ac:dyDescent="0.3">
      <c r="B245" t="s">
        <v>128</v>
      </c>
      <c r="I245">
        <v>16</v>
      </c>
      <c r="J245">
        <v>128</v>
      </c>
      <c r="K245">
        <f t="shared" si="86"/>
        <v>493</v>
      </c>
      <c r="L245">
        <f t="shared" si="87"/>
        <v>500</v>
      </c>
      <c r="M245">
        <v>368</v>
      </c>
      <c r="N245" t="s">
        <v>88</v>
      </c>
      <c r="R245">
        <v>118</v>
      </c>
      <c r="T245">
        <v>185</v>
      </c>
      <c r="U245">
        <v>45</v>
      </c>
      <c r="V245">
        <v>0</v>
      </c>
      <c r="W245">
        <f t="shared" si="88"/>
        <v>0</v>
      </c>
      <c r="X245">
        <f t="shared" si="89"/>
        <v>36</v>
      </c>
      <c r="Y245">
        <f t="shared" si="90"/>
        <v>112500</v>
      </c>
      <c r="Z245">
        <f t="shared" si="91"/>
        <v>28</v>
      </c>
      <c r="AA245">
        <f t="shared" si="92"/>
        <v>525</v>
      </c>
    </row>
    <row r="246" spans="1:33" x14ac:dyDescent="0.3">
      <c r="A246" t="s">
        <v>287</v>
      </c>
      <c r="I246">
        <v>12</v>
      </c>
      <c r="J246">
        <v>250</v>
      </c>
      <c r="K246">
        <f t="shared" ref="K246:K276" si="93">ROUND(M246/0.745699872,0)</f>
        <v>1421</v>
      </c>
      <c r="L246">
        <f t="shared" ref="L246:L287" si="94">ROUND(M246/0.73549875,0)</f>
        <v>1441</v>
      </c>
      <c r="M246">
        <v>1060</v>
      </c>
      <c r="R246">
        <v>72</v>
      </c>
      <c r="T246">
        <v>400</v>
      </c>
      <c r="U246">
        <v>54</v>
      </c>
      <c r="V246">
        <v>0.12</v>
      </c>
      <c r="W246">
        <f t="shared" ref="W246:W276" si="95">U246*V246*9.8</f>
        <v>63.503999999999998</v>
      </c>
      <c r="X246">
        <f t="shared" ref="X246:X276" si="96">MAX(1, INT(U246/10+SQRT(J246)/20+SQRT(L246)+V246+SQRT(R246)/2+SQRT(T246)-SQRT(185)+20-I246))</f>
        <v>62</v>
      </c>
      <c r="Y246">
        <f t="shared" ref="Y246:Y313" si="97">X246*50000/16</f>
        <v>193750</v>
      </c>
      <c r="Z246">
        <f t="shared" ref="Z246:Z276" si="98">MAX(1, ROUND((SQRT(J246)/100+SQRT(L246)+V246+(40/I246-2)+SQRT(R246)/2+SQRT(T246)-SQRT(185)), 0))</f>
        <v>50</v>
      </c>
      <c r="AA246">
        <f t="shared" ref="AA246:AA313" si="99">Z246*300/16</f>
        <v>937.5</v>
      </c>
      <c r="AF246" t="s">
        <v>90</v>
      </c>
      <c r="AG246" t="s">
        <v>420</v>
      </c>
    </row>
    <row r="247" spans="1:33" x14ac:dyDescent="0.3">
      <c r="B247" t="s">
        <v>281</v>
      </c>
      <c r="I247">
        <v>12</v>
      </c>
      <c r="J247">
        <v>250</v>
      </c>
      <c r="K247">
        <f t="shared" si="93"/>
        <v>1421</v>
      </c>
      <c r="L247">
        <f t="shared" si="94"/>
        <v>1441</v>
      </c>
      <c r="M247">
        <v>1060</v>
      </c>
      <c r="R247">
        <v>101</v>
      </c>
      <c r="T247">
        <v>240</v>
      </c>
      <c r="U247">
        <v>54</v>
      </c>
      <c r="V247">
        <v>0.12</v>
      </c>
      <c r="W247">
        <f t="shared" si="95"/>
        <v>63.503999999999998</v>
      </c>
      <c r="X247">
        <f t="shared" si="96"/>
        <v>59</v>
      </c>
      <c r="Y247">
        <f t="shared" si="97"/>
        <v>184375</v>
      </c>
      <c r="Z247">
        <f t="shared" si="98"/>
        <v>46</v>
      </c>
      <c r="AA247">
        <f t="shared" si="99"/>
        <v>862.5</v>
      </c>
      <c r="AF247" t="s">
        <v>90</v>
      </c>
      <c r="AG247" t="s">
        <v>420</v>
      </c>
    </row>
    <row r="248" spans="1:33" x14ac:dyDescent="0.3">
      <c r="B248" t="s">
        <v>282</v>
      </c>
      <c r="I248">
        <v>12</v>
      </c>
      <c r="J248">
        <v>250</v>
      </c>
      <c r="K248">
        <f t="shared" si="93"/>
        <v>1421</v>
      </c>
      <c r="L248">
        <f t="shared" si="94"/>
        <v>1441</v>
      </c>
      <c r="M248">
        <v>1060</v>
      </c>
      <c r="R248">
        <v>84</v>
      </c>
      <c r="T248">
        <v>400</v>
      </c>
      <c r="U248">
        <v>54</v>
      </c>
      <c r="V248">
        <v>0.12</v>
      </c>
      <c r="W248">
        <f t="shared" si="95"/>
        <v>63.503999999999998</v>
      </c>
      <c r="X248">
        <f t="shared" si="96"/>
        <v>63</v>
      </c>
      <c r="Y248">
        <f t="shared" si="97"/>
        <v>196875</v>
      </c>
      <c r="Z248">
        <f t="shared" si="98"/>
        <v>51</v>
      </c>
      <c r="AA248">
        <f t="shared" si="99"/>
        <v>956.25</v>
      </c>
      <c r="AF248" t="s">
        <v>90</v>
      </c>
      <c r="AG248" t="s">
        <v>420</v>
      </c>
    </row>
    <row r="249" spans="1:33" x14ac:dyDescent="0.3">
      <c r="B249" t="s">
        <v>283</v>
      </c>
      <c r="I249">
        <v>12</v>
      </c>
      <c r="J249">
        <v>250</v>
      </c>
      <c r="K249">
        <f t="shared" si="93"/>
        <v>1421</v>
      </c>
      <c r="L249">
        <f t="shared" si="94"/>
        <v>1441</v>
      </c>
      <c r="M249">
        <v>1060</v>
      </c>
      <c r="R249">
        <v>42</v>
      </c>
      <c r="T249">
        <v>640</v>
      </c>
      <c r="U249">
        <v>54</v>
      </c>
      <c r="V249">
        <v>0.12</v>
      </c>
      <c r="W249">
        <f t="shared" si="95"/>
        <v>63.503999999999998</v>
      </c>
      <c r="X249">
        <f t="shared" si="96"/>
        <v>67</v>
      </c>
      <c r="Y249">
        <f t="shared" si="97"/>
        <v>209375</v>
      </c>
      <c r="Z249">
        <f t="shared" si="98"/>
        <v>55</v>
      </c>
      <c r="AA249">
        <f t="shared" si="99"/>
        <v>1031.25</v>
      </c>
      <c r="AF249" t="s">
        <v>90</v>
      </c>
      <c r="AG249" t="s">
        <v>420</v>
      </c>
    </row>
    <row r="250" spans="1:33" x14ac:dyDescent="0.3">
      <c r="B250" t="s">
        <v>284</v>
      </c>
      <c r="I250">
        <v>12</v>
      </c>
      <c r="J250">
        <v>250</v>
      </c>
      <c r="K250">
        <f t="shared" si="93"/>
        <v>1421</v>
      </c>
      <c r="L250">
        <f t="shared" si="94"/>
        <v>1441</v>
      </c>
      <c r="M250">
        <v>1060</v>
      </c>
      <c r="R250">
        <v>24</v>
      </c>
      <c r="T250">
        <v>720</v>
      </c>
      <c r="U250">
        <v>54</v>
      </c>
      <c r="V250">
        <v>0.12</v>
      </c>
      <c r="W250">
        <f t="shared" si="95"/>
        <v>63.503999999999998</v>
      </c>
      <c r="X250">
        <f t="shared" si="96"/>
        <v>67</v>
      </c>
      <c r="Y250">
        <f t="shared" si="97"/>
        <v>209375</v>
      </c>
      <c r="Z250">
        <f t="shared" si="98"/>
        <v>55</v>
      </c>
      <c r="AA250">
        <f t="shared" si="99"/>
        <v>1031.25</v>
      </c>
      <c r="AF250" t="s">
        <v>90</v>
      </c>
      <c r="AG250" t="s">
        <v>420</v>
      </c>
    </row>
    <row r="251" spans="1:33" x14ac:dyDescent="0.3">
      <c r="B251" t="s">
        <v>285</v>
      </c>
      <c r="I251">
        <v>12</v>
      </c>
      <c r="J251">
        <v>250</v>
      </c>
      <c r="K251">
        <f t="shared" si="93"/>
        <v>1421</v>
      </c>
      <c r="L251">
        <f t="shared" si="94"/>
        <v>1441</v>
      </c>
      <c r="M251">
        <v>1060</v>
      </c>
      <c r="R251">
        <v>72</v>
      </c>
      <c r="T251">
        <v>240</v>
      </c>
      <c r="U251">
        <v>54</v>
      </c>
      <c r="V251">
        <v>0.12</v>
      </c>
      <c r="W251">
        <f t="shared" si="95"/>
        <v>63.503999999999998</v>
      </c>
      <c r="X251">
        <f t="shared" si="96"/>
        <v>58</v>
      </c>
      <c r="Y251">
        <f t="shared" si="97"/>
        <v>181250</v>
      </c>
      <c r="Z251">
        <f t="shared" si="98"/>
        <v>46</v>
      </c>
      <c r="AA251">
        <f t="shared" si="99"/>
        <v>862.5</v>
      </c>
      <c r="AF251" t="s">
        <v>90</v>
      </c>
      <c r="AG251" t="s">
        <v>420</v>
      </c>
    </row>
    <row r="252" spans="1:33" x14ac:dyDescent="0.3">
      <c r="A252" t="s">
        <v>149</v>
      </c>
      <c r="B252" t="s">
        <v>281</v>
      </c>
      <c r="I252">
        <v>12</v>
      </c>
      <c r="J252">
        <v>250</v>
      </c>
      <c r="K252">
        <f t="shared" si="93"/>
        <v>0</v>
      </c>
      <c r="L252">
        <f t="shared" si="94"/>
        <v>0</v>
      </c>
      <c r="M252">
        <v>0</v>
      </c>
      <c r="R252">
        <v>101</v>
      </c>
      <c r="T252">
        <v>240</v>
      </c>
      <c r="U252">
        <v>54</v>
      </c>
      <c r="V252">
        <v>0</v>
      </c>
      <c r="W252">
        <f t="shared" si="95"/>
        <v>0</v>
      </c>
      <c r="X252">
        <f t="shared" si="96"/>
        <v>21</v>
      </c>
      <c r="Y252">
        <f t="shared" si="97"/>
        <v>65625</v>
      </c>
      <c r="Z252">
        <f t="shared" si="98"/>
        <v>8</v>
      </c>
      <c r="AA252">
        <f t="shared" si="99"/>
        <v>150</v>
      </c>
      <c r="AF252" t="s">
        <v>90</v>
      </c>
      <c r="AG252" t="s">
        <v>420</v>
      </c>
    </row>
    <row r="253" spans="1:33" x14ac:dyDescent="0.3">
      <c r="B253" t="s">
        <v>282</v>
      </c>
      <c r="I253">
        <v>12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84</v>
      </c>
      <c r="T253">
        <v>400</v>
      </c>
      <c r="U253">
        <v>54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12</v>
      </c>
      <c r="AA253">
        <f t="shared" si="99"/>
        <v>225</v>
      </c>
      <c r="AF253" t="s">
        <v>90</v>
      </c>
      <c r="AG253" t="s">
        <v>420</v>
      </c>
    </row>
    <row r="254" spans="1:33" x14ac:dyDescent="0.3">
      <c r="B254" t="s">
        <v>283</v>
      </c>
      <c r="I254">
        <v>12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42</v>
      </c>
      <c r="T254">
        <v>640</v>
      </c>
      <c r="U254">
        <v>54</v>
      </c>
      <c r="V254">
        <v>0</v>
      </c>
      <c r="W254">
        <f t="shared" si="95"/>
        <v>0</v>
      </c>
      <c r="X254">
        <f t="shared" si="96"/>
        <v>29</v>
      </c>
      <c r="Y254">
        <f t="shared" si="97"/>
        <v>90625</v>
      </c>
      <c r="Z254">
        <f t="shared" si="98"/>
        <v>16</v>
      </c>
      <c r="AA254">
        <f t="shared" si="99"/>
        <v>300</v>
      </c>
      <c r="AF254" t="s">
        <v>90</v>
      </c>
      <c r="AG254" t="s">
        <v>420</v>
      </c>
    </row>
    <row r="255" spans="1:33" x14ac:dyDescent="0.3">
      <c r="B255" t="s">
        <v>284</v>
      </c>
      <c r="I255">
        <v>12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5"/>
        <v>0</v>
      </c>
      <c r="X255">
        <f t="shared" si="96"/>
        <v>29</v>
      </c>
      <c r="Y255">
        <f t="shared" si="97"/>
        <v>90625</v>
      </c>
      <c r="Z255">
        <f t="shared" si="98"/>
        <v>17</v>
      </c>
      <c r="AA255">
        <f t="shared" si="99"/>
        <v>318.75</v>
      </c>
      <c r="AF255" t="s">
        <v>90</v>
      </c>
      <c r="AG255" t="s">
        <v>420</v>
      </c>
    </row>
    <row r="256" spans="1:33" x14ac:dyDescent="0.3">
      <c r="B256" t="s">
        <v>285</v>
      </c>
      <c r="I256">
        <v>12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72</v>
      </c>
      <c r="T256">
        <v>240</v>
      </c>
      <c r="U256">
        <v>54</v>
      </c>
      <c r="V256">
        <v>0</v>
      </c>
      <c r="W256">
        <f t="shared" si="95"/>
        <v>0</v>
      </c>
      <c r="X256">
        <f t="shared" si="96"/>
        <v>20</v>
      </c>
      <c r="Y256">
        <f t="shared" si="97"/>
        <v>62500</v>
      </c>
      <c r="Z256">
        <f t="shared" si="98"/>
        <v>8</v>
      </c>
      <c r="AA256">
        <f t="shared" si="99"/>
        <v>150</v>
      </c>
      <c r="AF256" t="s">
        <v>90</v>
      </c>
      <c r="AG256" t="s">
        <v>420</v>
      </c>
    </row>
    <row r="257" spans="1:33" x14ac:dyDescent="0.3">
      <c r="A257" t="s">
        <v>513</v>
      </c>
      <c r="I257">
        <v>12</v>
      </c>
      <c r="J257">
        <v>250</v>
      </c>
      <c r="K257">
        <f t="shared" si="93"/>
        <v>1421</v>
      </c>
      <c r="L257">
        <f t="shared" si="94"/>
        <v>1441</v>
      </c>
      <c r="M257">
        <v>1060</v>
      </c>
      <c r="R257">
        <v>64</v>
      </c>
      <c r="T257">
        <v>400</v>
      </c>
      <c r="U257">
        <v>52</v>
      </c>
      <c r="V257">
        <v>0.125</v>
      </c>
      <c r="W257">
        <f t="shared" si="95"/>
        <v>63.7</v>
      </c>
      <c r="X257">
        <f t="shared" si="96"/>
        <v>62</v>
      </c>
      <c r="Y257">
        <f t="shared" si="97"/>
        <v>193750</v>
      </c>
      <c r="Z257">
        <f t="shared" si="98"/>
        <v>50</v>
      </c>
      <c r="AA257">
        <f t="shared" si="99"/>
        <v>937.5</v>
      </c>
      <c r="AF257" t="s">
        <v>419</v>
      </c>
      <c r="AG257" t="s">
        <v>420</v>
      </c>
    </row>
    <row r="258" spans="1:33" x14ac:dyDescent="0.3">
      <c r="B258" t="s">
        <v>128</v>
      </c>
      <c r="I258">
        <v>12</v>
      </c>
      <c r="J258">
        <v>250</v>
      </c>
      <c r="K258">
        <f t="shared" si="93"/>
        <v>1421</v>
      </c>
      <c r="L258">
        <f t="shared" si="94"/>
        <v>1441</v>
      </c>
      <c r="M258">
        <v>1060</v>
      </c>
      <c r="R258">
        <v>92</v>
      </c>
      <c r="T258">
        <v>240</v>
      </c>
      <c r="U258">
        <v>52</v>
      </c>
      <c r="V258">
        <v>0.125</v>
      </c>
      <c r="W258">
        <f t="shared" si="95"/>
        <v>63.7</v>
      </c>
      <c r="X258">
        <f t="shared" si="96"/>
        <v>58</v>
      </c>
      <c r="Y258">
        <f t="shared" si="97"/>
        <v>181250</v>
      </c>
      <c r="Z258">
        <f t="shared" si="98"/>
        <v>46</v>
      </c>
      <c r="AA258">
        <f t="shared" si="99"/>
        <v>862.5</v>
      </c>
      <c r="AF258" t="s">
        <v>419</v>
      </c>
      <c r="AG258" t="s">
        <v>420</v>
      </c>
    </row>
    <row r="259" spans="1:33" x14ac:dyDescent="0.3">
      <c r="B259" t="s">
        <v>129</v>
      </c>
      <c r="I259">
        <v>12</v>
      </c>
      <c r="J259">
        <v>250</v>
      </c>
      <c r="K259">
        <f t="shared" si="93"/>
        <v>1421</v>
      </c>
      <c r="L259">
        <f t="shared" si="94"/>
        <v>1441</v>
      </c>
      <c r="M259">
        <v>1060</v>
      </c>
      <c r="R259">
        <v>72</v>
      </c>
      <c r="T259">
        <v>400</v>
      </c>
      <c r="U259">
        <v>52</v>
      </c>
      <c r="V259">
        <v>0.125</v>
      </c>
      <c r="W259">
        <f t="shared" si="95"/>
        <v>63.7</v>
      </c>
      <c r="X259">
        <f t="shared" si="96"/>
        <v>62</v>
      </c>
      <c r="Y259">
        <f t="shared" si="97"/>
        <v>193750</v>
      </c>
      <c r="Z259">
        <f t="shared" si="98"/>
        <v>50</v>
      </c>
      <c r="AA259">
        <f t="shared" si="99"/>
        <v>937.5</v>
      </c>
      <c r="AF259" t="s">
        <v>419</v>
      </c>
      <c r="AG259" t="s">
        <v>420</v>
      </c>
    </row>
    <row r="260" spans="1:33" x14ac:dyDescent="0.3">
      <c r="B260" t="s">
        <v>130</v>
      </c>
      <c r="I260">
        <v>12</v>
      </c>
      <c r="J260">
        <v>250</v>
      </c>
      <c r="K260">
        <f t="shared" si="93"/>
        <v>1421</v>
      </c>
      <c r="L260">
        <f t="shared" si="94"/>
        <v>1441</v>
      </c>
      <c r="M260">
        <v>1060</v>
      </c>
      <c r="R260">
        <v>40</v>
      </c>
      <c r="T260">
        <v>640</v>
      </c>
      <c r="U260">
        <v>52</v>
      </c>
      <c r="V260">
        <v>0.125</v>
      </c>
      <c r="W260">
        <f t="shared" si="95"/>
        <v>63.7</v>
      </c>
      <c r="X260">
        <f t="shared" si="96"/>
        <v>66</v>
      </c>
      <c r="Y260">
        <f t="shared" si="97"/>
        <v>206250</v>
      </c>
      <c r="Z260">
        <f t="shared" si="98"/>
        <v>54</v>
      </c>
      <c r="AA260">
        <f t="shared" si="99"/>
        <v>1012.5</v>
      </c>
      <c r="AF260" t="s">
        <v>419</v>
      </c>
      <c r="AG260" t="s">
        <v>420</v>
      </c>
    </row>
    <row r="261" spans="1:33" x14ac:dyDescent="0.3">
      <c r="B261" t="s">
        <v>132</v>
      </c>
      <c r="I261">
        <v>12</v>
      </c>
      <c r="J261">
        <v>250</v>
      </c>
      <c r="K261">
        <f t="shared" si="93"/>
        <v>1421</v>
      </c>
      <c r="L261">
        <f t="shared" si="94"/>
        <v>1441</v>
      </c>
      <c r="M261">
        <v>1060</v>
      </c>
      <c r="R261">
        <v>24</v>
      </c>
      <c r="T261">
        <v>720</v>
      </c>
      <c r="U261">
        <v>52</v>
      </c>
      <c r="V261">
        <v>0.125</v>
      </c>
      <c r="W261">
        <f t="shared" si="95"/>
        <v>63.7</v>
      </c>
      <c r="X261">
        <f t="shared" si="96"/>
        <v>67</v>
      </c>
      <c r="Y261">
        <f t="shared" si="97"/>
        <v>209375</v>
      </c>
      <c r="Z261">
        <f t="shared" si="98"/>
        <v>55</v>
      </c>
      <c r="AA261">
        <f t="shared" si="99"/>
        <v>1031.25</v>
      </c>
      <c r="AF261" t="s">
        <v>419</v>
      </c>
      <c r="AG261" t="s">
        <v>420</v>
      </c>
    </row>
    <row r="262" spans="1:33" x14ac:dyDescent="0.3">
      <c r="B262" t="s">
        <v>136</v>
      </c>
      <c r="I262">
        <v>12</v>
      </c>
      <c r="J262">
        <v>250</v>
      </c>
      <c r="K262">
        <f t="shared" si="93"/>
        <v>1421</v>
      </c>
      <c r="L262">
        <f t="shared" si="94"/>
        <v>1441</v>
      </c>
      <c r="M262">
        <v>1060</v>
      </c>
      <c r="R262">
        <v>56</v>
      </c>
      <c r="T262">
        <v>240</v>
      </c>
      <c r="U262">
        <v>52</v>
      </c>
      <c r="V262">
        <v>0.125</v>
      </c>
      <c r="W262">
        <f t="shared" si="95"/>
        <v>63.7</v>
      </c>
      <c r="X262">
        <f t="shared" si="96"/>
        <v>57</v>
      </c>
      <c r="Y262">
        <f t="shared" si="97"/>
        <v>178125</v>
      </c>
      <c r="Z262">
        <f t="shared" si="98"/>
        <v>45</v>
      </c>
      <c r="AA262">
        <f t="shared" si="99"/>
        <v>843.75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12</v>
      </c>
      <c r="J263">
        <v>250</v>
      </c>
      <c r="K263">
        <f t="shared" si="93"/>
        <v>0</v>
      </c>
      <c r="L263">
        <f t="shared" si="94"/>
        <v>0</v>
      </c>
      <c r="M263">
        <v>0</v>
      </c>
      <c r="R263">
        <v>92</v>
      </c>
      <c r="T263">
        <v>240</v>
      </c>
      <c r="U263">
        <v>52</v>
      </c>
      <c r="V263">
        <v>0</v>
      </c>
      <c r="W263">
        <f t="shared" si="95"/>
        <v>0</v>
      </c>
      <c r="X263">
        <f t="shared" si="96"/>
        <v>20</v>
      </c>
      <c r="Y263">
        <f t="shared" si="97"/>
        <v>62500</v>
      </c>
      <c r="Z263">
        <f t="shared" si="98"/>
        <v>8</v>
      </c>
      <c r="AA263">
        <f t="shared" si="99"/>
        <v>150</v>
      </c>
      <c r="AF263" t="s">
        <v>419</v>
      </c>
      <c r="AG263" t="s">
        <v>420</v>
      </c>
    </row>
    <row r="264" spans="1:33" x14ac:dyDescent="0.3">
      <c r="B264" t="s">
        <v>129</v>
      </c>
      <c r="I264">
        <v>12</v>
      </c>
      <c r="J264">
        <v>250</v>
      </c>
      <c r="K264">
        <f t="shared" si="93"/>
        <v>0</v>
      </c>
      <c r="L264">
        <f t="shared" si="94"/>
        <v>0</v>
      </c>
      <c r="M264">
        <v>0</v>
      </c>
      <c r="R264">
        <v>72</v>
      </c>
      <c r="T264">
        <v>400</v>
      </c>
      <c r="U264">
        <v>52</v>
      </c>
      <c r="V264">
        <v>0</v>
      </c>
      <c r="W264">
        <f t="shared" si="95"/>
        <v>0</v>
      </c>
      <c r="X264">
        <f t="shared" si="96"/>
        <v>24</v>
      </c>
      <c r="Y264">
        <f t="shared" si="97"/>
        <v>75000</v>
      </c>
      <c r="Z264">
        <f t="shared" si="98"/>
        <v>12</v>
      </c>
      <c r="AA264">
        <f t="shared" si="99"/>
        <v>225</v>
      </c>
      <c r="AF264" t="s">
        <v>419</v>
      </c>
      <c r="AG264" t="s">
        <v>420</v>
      </c>
    </row>
    <row r="265" spans="1:33" x14ac:dyDescent="0.3">
      <c r="B265" t="s">
        <v>130</v>
      </c>
      <c r="I265">
        <v>12</v>
      </c>
      <c r="J265">
        <v>250</v>
      </c>
      <c r="K265">
        <f t="shared" si="93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52</v>
      </c>
      <c r="V265">
        <v>0</v>
      </c>
      <c r="W265">
        <f t="shared" si="95"/>
        <v>0</v>
      </c>
      <c r="X265">
        <f t="shared" si="96"/>
        <v>28</v>
      </c>
      <c r="Y265">
        <f t="shared" si="97"/>
        <v>87500</v>
      </c>
      <c r="Z265">
        <f t="shared" si="98"/>
        <v>16</v>
      </c>
      <c r="AA265">
        <f t="shared" si="99"/>
        <v>300</v>
      </c>
      <c r="AF265" t="s">
        <v>419</v>
      </c>
      <c r="AG265" t="s">
        <v>420</v>
      </c>
    </row>
    <row r="266" spans="1:33" x14ac:dyDescent="0.3">
      <c r="B266" t="s">
        <v>132</v>
      </c>
      <c r="I266">
        <v>12</v>
      </c>
      <c r="J266">
        <v>250</v>
      </c>
      <c r="K266">
        <f t="shared" si="93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52</v>
      </c>
      <c r="V266">
        <v>0</v>
      </c>
      <c r="W266">
        <f t="shared" si="95"/>
        <v>0</v>
      </c>
      <c r="X266">
        <f t="shared" si="96"/>
        <v>29</v>
      </c>
      <c r="Y266">
        <f t="shared" si="97"/>
        <v>90625</v>
      </c>
      <c r="Z266">
        <f t="shared" si="98"/>
        <v>17</v>
      </c>
      <c r="AA266">
        <f t="shared" si="99"/>
        <v>318.75</v>
      </c>
      <c r="AF266" t="s">
        <v>419</v>
      </c>
      <c r="AG266" t="s">
        <v>420</v>
      </c>
    </row>
    <row r="267" spans="1:33" x14ac:dyDescent="0.3">
      <c r="B267" t="s">
        <v>136</v>
      </c>
      <c r="I267">
        <v>12</v>
      </c>
      <c r="J267">
        <v>250</v>
      </c>
      <c r="K267">
        <f t="shared" si="93"/>
        <v>0</v>
      </c>
      <c r="L267">
        <f t="shared" si="94"/>
        <v>0</v>
      </c>
      <c r="M267">
        <v>0</v>
      </c>
      <c r="R267">
        <v>56</v>
      </c>
      <c r="T267">
        <v>240</v>
      </c>
      <c r="U267">
        <v>52</v>
      </c>
      <c r="V267">
        <v>0</v>
      </c>
      <c r="W267">
        <f t="shared" si="95"/>
        <v>0</v>
      </c>
      <c r="X267">
        <f t="shared" si="96"/>
        <v>19</v>
      </c>
      <c r="Y267">
        <f t="shared" si="97"/>
        <v>59375</v>
      </c>
      <c r="Z267">
        <f t="shared" si="98"/>
        <v>7</v>
      </c>
      <c r="AA267">
        <f t="shared" si="99"/>
        <v>131.25</v>
      </c>
      <c r="AF267" t="s">
        <v>419</v>
      </c>
      <c r="AG267" t="s">
        <v>420</v>
      </c>
    </row>
    <row r="268" spans="1:33" x14ac:dyDescent="0.3">
      <c r="A268" t="s">
        <v>395</v>
      </c>
      <c r="G268">
        <v>2009</v>
      </c>
      <c r="I268">
        <v>8</v>
      </c>
      <c r="J268">
        <v>250</v>
      </c>
      <c r="K268">
        <f>ROUND(M268/0.745699872,0)</f>
        <v>1475</v>
      </c>
      <c r="L268">
        <f t="shared" si="94"/>
        <v>1496</v>
      </c>
      <c r="M268">
        <v>1100</v>
      </c>
      <c r="R268">
        <v>61</v>
      </c>
      <c r="T268">
        <v>240</v>
      </c>
      <c r="U268">
        <v>55</v>
      </c>
      <c r="V268">
        <v>9.9000000000000005E-2</v>
      </c>
      <c r="W268">
        <f t="shared" si="95"/>
        <v>53.361000000000004</v>
      </c>
      <c r="X268">
        <f t="shared" si="96"/>
        <v>62</v>
      </c>
      <c r="Y268">
        <f t="shared" si="97"/>
        <v>193750</v>
      </c>
      <c r="Z268">
        <f t="shared" si="98"/>
        <v>48</v>
      </c>
      <c r="AA268">
        <f t="shared" si="99"/>
        <v>900</v>
      </c>
      <c r="AF268" t="s">
        <v>90</v>
      </c>
      <c r="AG268" t="s">
        <v>497</v>
      </c>
    </row>
    <row r="269" spans="1:33" x14ac:dyDescent="0.3">
      <c r="B269" t="s">
        <v>128</v>
      </c>
      <c r="I269">
        <v>8</v>
      </c>
      <c r="J269">
        <v>250</v>
      </c>
      <c r="K269">
        <f t="shared" si="93"/>
        <v>1475</v>
      </c>
      <c r="L269">
        <f t="shared" si="94"/>
        <v>1496</v>
      </c>
      <c r="M269">
        <v>1100</v>
      </c>
      <c r="R269">
        <v>93</v>
      </c>
      <c r="T269">
        <v>240</v>
      </c>
      <c r="U269">
        <v>55</v>
      </c>
      <c r="V269">
        <v>9.9000000000000005E-2</v>
      </c>
      <c r="W269">
        <f t="shared" si="95"/>
        <v>53.361000000000004</v>
      </c>
      <c r="X269">
        <f t="shared" si="96"/>
        <v>63</v>
      </c>
      <c r="Y269">
        <f t="shared" si="97"/>
        <v>196875</v>
      </c>
      <c r="Z269">
        <f t="shared" si="98"/>
        <v>49</v>
      </c>
      <c r="AA269">
        <f t="shared" si="99"/>
        <v>918.75</v>
      </c>
      <c r="AF269" t="s">
        <v>90</v>
      </c>
      <c r="AG269" t="s">
        <v>497</v>
      </c>
    </row>
    <row r="270" spans="1:33" x14ac:dyDescent="0.3">
      <c r="B270" t="s">
        <v>396</v>
      </c>
      <c r="I270">
        <v>8</v>
      </c>
      <c r="J270">
        <v>250</v>
      </c>
      <c r="K270">
        <f t="shared" si="93"/>
        <v>1475</v>
      </c>
      <c r="L270">
        <f t="shared" si="94"/>
        <v>1496</v>
      </c>
      <c r="M270">
        <v>1100</v>
      </c>
      <c r="Q270" t="s">
        <v>397</v>
      </c>
      <c r="R270">
        <v>40</v>
      </c>
      <c r="T270">
        <v>640</v>
      </c>
      <c r="U270">
        <v>55</v>
      </c>
      <c r="V270">
        <v>9.9000000000000005E-2</v>
      </c>
      <c r="W270">
        <f t="shared" si="95"/>
        <v>53.361000000000004</v>
      </c>
      <c r="X270">
        <f t="shared" si="96"/>
        <v>71</v>
      </c>
      <c r="Y270">
        <f t="shared" si="97"/>
        <v>221875</v>
      </c>
      <c r="Z270">
        <f t="shared" si="98"/>
        <v>57</v>
      </c>
      <c r="AA270">
        <f t="shared" si="99"/>
        <v>1068.75</v>
      </c>
      <c r="AF270" t="s">
        <v>90</v>
      </c>
      <c r="AG270" t="s">
        <v>497</v>
      </c>
    </row>
    <row r="271" spans="1:33" x14ac:dyDescent="0.3">
      <c r="B271" t="s">
        <v>135</v>
      </c>
      <c r="I271">
        <v>8</v>
      </c>
      <c r="J271">
        <v>250</v>
      </c>
      <c r="K271">
        <f t="shared" si="93"/>
        <v>1475</v>
      </c>
      <c r="L271">
        <f t="shared" si="94"/>
        <v>1496</v>
      </c>
      <c r="M271">
        <v>1100</v>
      </c>
      <c r="Q271" t="s">
        <v>398</v>
      </c>
      <c r="R271">
        <v>16</v>
      </c>
      <c r="T271">
        <v>800</v>
      </c>
      <c r="U271">
        <v>55</v>
      </c>
      <c r="V271">
        <v>9.9000000000000005E-2</v>
      </c>
      <c r="W271">
        <f t="shared" si="95"/>
        <v>53.361000000000004</v>
      </c>
      <c r="X271">
        <f t="shared" si="96"/>
        <v>73</v>
      </c>
      <c r="Y271">
        <f t="shared" si="97"/>
        <v>228125</v>
      </c>
      <c r="Z271">
        <f t="shared" si="98"/>
        <v>59</v>
      </c>
      <c r="AA271">
        <f t="shared" si="99"/>
        <v>1106.25</v>
      </c>
      <c r="AF271" t="s">
        <v>90</v>
      </c>
      <c r="AG271" t="s">
        <v>497</v>
      </c>
    </row>
    <row r="272" spans="1:33" x14ac:dyDescent="0.3">
      <c r="B272" t="s">
        <v>136</v>
      </c>
      <c r="I272">
        <v>8</v>
      </c>
      <c r="J272">
        <v>250</v>
      </c>
      <c r="K272">
        <f t="shared" si="93"/>
        <v>1475</v>
      </c>
      <c r="L272">
        <f t="shared" si="94"/>
        <v>1496</v>
      </c>
      <c r="M272">
        <v>1100</v>
      </c>
      <c r="Q272" t="s">
        <v>397</v>
      </c>
      <c r="R272">
        <v>58</v>
      </c>
      <c r="T272">
        <v>240</v>
      </c>
      <c r="U272">
        <v>55</v>
      </c>
      <c r="V272">
        <v>9.9000000000000005E-2</v>
      </c>
      <c r="W272">
        <f t="shared" si="95"/>
        <v>53.361000000000004</v>
      </c>
      <c r="X272">
        <f t="shared" si="96"/>
        <v>62</v>
      </c>
      <c r="Y272">
        <f t="shared" si="97"/>
        <v>193750</v>
      </c>
      <c r="Z272">
        <f t="shared" si="98"/>
        <v>48</v>
      </c>
      <c r="AA272">
        <f t="shared" si="99"/>
        <v>900</v>
      </c>
      <c r="AF272" t="s">
        <v>90</v>
      </c>
      <c r="AG272" t="s">
        <v>497</v>
      </c>
    </row>
    <row r="273" spans="1:33" x14ac:dyDescent="0.3">
      <c r="A273" t="s">
        <v>149</v>
      </c>
      <c r="B273" t="s">
        <v>128</v>
      </c>
      <c r="I273">
        <v>8</v>
      </c>
      <c r="J273">
        <v>250</v>
      </c>
      <c r="K273">
        <f t="shared" si="93"/>
        <v>0</v>
      </c>
      <c r="L273">
        <f t="shared" si="94"/>
        <v>0</v>
      </c>
      <c r="M273">
        <v>0</v>
      </c>
      <c r="R273">
        <v>93</v>
      </c>
      <c r="T273">
        <v>240</v>
      </c>
      <c r="U273">
        <v>55</v>
      </c>
      <c r="V273">
        <v>0</v>
      </c>
      <c r="W273">
        <f t="shared" si="95"/>
        <v>0</v>
      </c>
      <c r="X273">
        <f t="shared" si="96"/>
        <v>25</v>
      </c>
      <c r="Y273">
        <f t="shared" si="97"/>
        <v>78125</v>
      </c>
      <c r="Z273">
        <f t="shared" si="98"/>
        <v>10</v>
      </c>
      <c r="AA273">
        <f t="shared" si="99"/>
        <v>187.5</v>
      </c>
      <c r="AF273" t="s">
        <v>90</v>
      </c>
      <c r="AG273" t="s">
        <v>497</v>
      </c>
    </row>
    <row r="274" spans="1:33" x14ac:dyDescent="0.3">
      <c r="B274" t="s">
        <v>396</v>
      </c>
      <c r="I274">
        <v>8</v>
      </c>
      <c r="J274">
        <v>250</v>
      </c>
      <c r="K274">
        <f t="shared" si="93"/>
        <v>0</v>
      </c>
      <c r="L274">
        <f t="shared" si="94"/>
        <v>0</v>
      </c>
      <c r="M274">
        <v>0</v>
      </c>
      <c r="R274">
        <v>60</v>
      </c>
      <c r="T274">
        <v>640</v>
      </c>
      <c r="U274">
        <v>55</v>
      </c>
      <c r="V274">
        <v>0</v>
      </c>
      <c r="W274">
        <f t="shared" si="95"/>
        <v>0</v>
      </c>
      <c r="X274">
        <f t="shared" si="96"/>
        <v>33</v>
      </c>
      <c r="Y274">
        <f t="shared" si="97"/>
        <v>103125</v>
      </c>
      <c r="Z274">
        <f t="shared" si="98"/>
        <v>19</v>
      </c>
      <c r="AA274">
        <f t="shared" si="99"/>
        <v>356.25</v>
      </c>
      <c r="AF274" t="s">
        <v>90</v>
      </c>
      <c r="AG274" t="s">
        <v>497</v>
      </c>
    </row>
    <row r="275" spans="1:33" x14ac:dyDescent="0.3">
      <c r="B275" t="s">
        <v>135</v>
      </c>
      <c r="I275">
        <v>8</v>
      </c>
      <c r="J275">
        <v>250</v>
      </c>
      <c r="K275">
        <f t="shared" si="93"/>
        <v>0</v>
      </c>
      <c r="L275">
        <f t="shared" si="94"/>
        <v>0</v>
      </c>
      <c r="M275">
        <v>0</v>
      </c>
      <c r="R275">
        <v>16</v>
      </c>
      <c r="T275">
        <v>800</v>
      </c>
      <c r="U275">
        <v>55</v>
      </c>
      <c r="V275">
        <v>0</v>
      </c>
      <c r="W275">
        <f t="shared" si="95"/>
        <v>0</v>
      </c>
      <c r="X275">
        <f t="shared" si="96"/>
        <v>34</v>
      </c>
      <c r="Y275">
        <f t="shared" si="97"/>
        <v>106250</v>
      </c>
      <c r="Z275">
        <f t="shared" si="98"/>
        <v>20</v>
      </c>
      <c r="AA275">
        <f t="shared" si="99"/>
        <v>375</v>
      </c>
      <c r="AF275" t="s">
        <v>90</v>
      </c>
      <c r="AG275" t="s">
        <v>497</v>
      </c>
    </row>
    <row r="276" spans="1:33" x14ac:dyDescent="0.3">
      <c r="B276" t="s">
        <v>136</v>
      </c>
      <c r="I276">
        <v>8</v>
      </c>
      <c r="J276">
        <v>250</v>
      </c>
      <c r="K276">
        <f t="shared" si="93"/>
        <v>0</v>
      </c>
      <c r="L276">
        <f t="shared" si="94"/>
        <v>0</v>
      </c>
      <c r="M276">
        <v>0</v>
      </c>
      <c r="R276">
        <v>58</v>
      </c>
      <c r="T276">
        <v>240</v>
      </c>
      <c r="U276">
        <v>55</v>
      </c>
      <c r="V276">
        <v>0</v>
      </c>
      <c r="W276">
        <f t="shared" si="95"/>
        <v>0</v>
      </c>
      <c r="X276">
        <f t="shared" si="96"/>
        <v>23</v>
      </c>
      <c r="Y276">
        <f t="shared" si="97"/>
        <v>71875</v>
      </c>
      <c r="Z276">
        <f t="shared" si="98"/>
        <v>9</v>
      </c>
      <c r="AA276">
        <f t="shared" si="99"/>
        <v>168.75</v>
      </c>
      <c r="AF276" t="s">
        <v>90</v>
      </c>
      <c r="AG276" t="s">
        <v>497</v>
      </c>
    </row>
    <row r="277" spans="1:33" x14ac:dyDescent="0.3">
      <c r="A277" t="s">
        <v>514</v>
      </c>
      <c r="I277">
        <v>8</v>
      </c>
      <c r="J277">
        <v>250</v>
      </c>
      <c r="K277">
        <f t="shared" ref="K277:K324" si="100">ROUND(M277/0.745699872,0)</f>
        <v>1475</v>
      </c>
      <c r="L277">
        <f t="shared" si="94"/>
        <v>1496</v>
      </c>
      <c r="M277">
        <v>1100</v>
      </c>
      <c r="R277">
        <v>48</v>
      </c>
      <c r="T277">
        <v>400</v>
      </c>
      <c r="U277">
        <v>54</v>
      </c>
      <c r="V277">
        <v>0.10100000000000001</v>
      </c>
      <c r="W277">
        <f t="shared" ref="W277:W324" si="101">U277*V277*9.8</f>
        <v>53.449200000000012</v>
      </c>
      <c r="X277">
        <f>MAX(1, INT(U277/10+SQRT(J277)/20+SQRT(L277)+V277+SQRT(R277)/2+SQRT(T277)-SQRT(185)+20-I277))</f>
        <v>66</v>
      </c>
      <c r="Y277">
        <f t="shared" si="97"/>
        <v>206250</v>
      </c>
      <c r="Z277">
        <f t="shared" ref="Z277:Z324" si="102">MAX(1, ROUND((SQRT(J277)/100+SQRT(L277)+V277+(40/I277-2)+SQRT(R277)/2+SQRT(T277)-SQRT(185)), 0))</f>
        <v>52</v>
      </c>
      <c r="AA277">
        <f t="shared" si="99"/>
        <v>975</v>
      </c>
      <c r="AF277" t="s">
        <v>419</v>
      </c>
      <c r="AG277" t="s">
        <v>420</v>
      </c>
    </row>
    <row r="278" spans="1:33" x14ac:dyDescent="0.3">
      <c r="B278" t="s">
        <v>128</v>
      </c>
      <c r="I278">
        <v>8</v>
      </c>
      <c r="J278">
        <v>250</v>
      </c>
      <c r="K278">
        <f t="shared" si="100"/>
        <v>1475</v>
      </c>
      <c r="L278">
        <f t="shared" si="94"/>
        <v>1496</v>
      </c>
      <c r="M278">
        <v>1100</v>
      </c>
      <c r="R278">
        <v>90</v>
      </c>
      <c r="T278">
        <v>240</v>
      </c>
      <c r="U278">
        <v>54</v>
      </c>
      <c r="V278">
        <v>0.10100000000000001</v>
      </c>
      <c r="W278">
        <f t="shared" si="101"/>
        <v>53.449200000000012</v>
      </c>
      <c r="X278">
        <f t="shared" ref="X278:X324" si="103">MAX(1, INT(U278/10+SQRT(J278)/20+SQRT(L278)+V278+SQRT(R278)/2+SQRT(T278)-SQRT(185)+20-I278))</f>
        <v>63</v>
      </c>
      <c r="Y278">
        <f t="shared" si="97"/>
        <v>196875</v>
      </c>
      <c r="Z278">
        <f t="shared" si="102"/>
        <v>49</v>
      </c>
      <c r="AA278">
        <f t="shared" si="99"/>
        <v>918.75</v>
      </c>
      <c r="AF278" t="s">
        <v>419</v>
      </c>
      <c r="AG278" t="s">
        <v>420</v>
      </c>
    </row>
    <row r="279" spans="1:33" x14ac:dyDescent="0.3">
      <c r="B279" t="s">
        <v>129</v>
      </c>
      <c r="I279">
        <v>8</v>
      </c>
      <c r="J279">
        <v>250</v>
      </c>
      <c r="K279">
        <f t="shared" si="100"/>
        <v>1475</v>
      </c>
      <c r="L279">
        <f t="shared" si="94"/>
        <v>1496</v>
      </c>
      <c r="M279">
        <v>1100</v>
      </c>
      <c r="R279">
        <v>64</v>
      </c>
      <c r="T279">
        <v>400</v>
      </c>
      <c r="U279">
        <v>54</v>
      </c>
      <c r="V279">
        <v>0.10100000000000001</v>
      </c>
      <c r="W279">
        <f t="shared" si="101"/>
        <v>53.449200000000012</v>
      </c>
      <c r="X279">
        <f t="shared" si="103"/>
        <v>67</v>
      </c>
      <c r="Y279">
        <f t="shared" si="97"/>
        <v>209375</v>
      </c>
      <c r="Z279">
        <f t="shared" si="102"/>
        <v>52</v>
      </c>
      <c r="AA279">
        <f t="shared" si="99"/>
        <v>975</v>
      </c>
      <c r="AF279" t="s">
        <v>419</v>
      </c>
      <c r="AG279" t="s">
        <v>420</v>
      </c>
    </row>
    <row r="280" spans="1:33" x14ac:dyDescent="0.3">
      <c r="B280" t="s">
        <v>130</v>
      </c>
      <c r="I280">
        <v>8</v>
      </c>
      <c r="J280">
        <v>250</v>
      </c>
      <c r="K280">
        <f t="shared" si="100"/>
        <v>1475</v>
      </c>
      <c r="L280">
        <f t="shared" si="94"/>
        <v>1496</v>
      </c>
      <c r="M280">
        <v>1100</v>
      </c>
      <c r="R280">
        <v>40</v>
      </c>
      <c r="T280">
        <v>640</v>
      </c>
      <c r="U280">
        <v>54</v>
      </c>
      <c r="V280">
        <v>0.10100000000000001</v>
      </c>
      <c r="W280">
        <f t="shared" si="101"/>
        <v>53.449200000000012</v>
      </c>
      <c r="X280">
        <f t="shared" si="103"/>
        <v>71</v>
      </c>
      <c r="Y280">
        <f t="shared" si="97"/>
        <v>221875</v>
      </c>
      <c r="Z280">
        <f t="shared" si="102"/>
        <v>57</v>
      </c>
      <c r="AA280">
        <f t="shared" si="99"/>
        <v>1068.75</v>
      </c>
      <c r="AF280" t="s">
        <v>419</v>
      </c>
      <c r="AG280" t="s">
        <v>420</v>
      </c>
    </row>
    <row r="281" spans="1:33" x14ac:dyDescent="0.3">
      <c r="B281" t="s">
        <v>132</v>
      </c>
      <c r="I281">
        <v>8</v>
      </c>
      <c r="J281">
        <v>250</v>
      </c>
      <c r="K281">
        <f t="shared" si="100"/>
        <v>1475</v>
      </c>
      <c r="L281">
        <f t="shared" si="94"/>
        <v>1496</v>
      </c>
      <c r="M281">
        <v>1100</v>
      </c>
      <c r="R281">
        <v>24</v>
      </c>
      <c r="T281">
        <v>720</v>
      </c>
      <c r="U281">
        <v>54</v>
      </c>
      <c r="V281">
        <v>0.10100000000000001</v>
      </c>
      <c r="W281">
        <f t="shared" si="101"/>
        <v>53.449200000000012</v>
      </c>
      <c r="X281">
        <f t="shared" si="103"/>
        <v>72</v>
      </c>
      <c r="Y281">
        <f t="shared" si="97"/>
        <v>225000</v>
      </c>
      <c r="Z281">
        <f t="shared" si="102"/>
        <v>58</v>
      </c>
      <c r="AA281">
        <f t="shared" si="99"/>
        <v>1087.5</v>
      </c>
      <c r="AF281" t="s">
        <v>419</v>
      </c>
      <c r="AG281" t="s">
        <v>420</v>
      </c>
    </row>
    <row r="282" spans="1:33" x14ac:dyDescent="0.3">
      <c r="B282" t="s">
        <v>136</v>
      </c>
      <c r="I282">
        <v>8</v>
      </c>
      <c r="J282">
        <v>250</v>
      </c>
      <c r="K282">
        <f t="shared" si="100"/>
        <v>1475</v>
      </c>
      <c r="L282">
        <f t="shared" si="94"/>
        <v>1496</v>
      </c>
      <c r="M282">
        <v>1100</v>
      </c>
      <c r="R282">
        <v>63</v>
      </c>
      <c r="T282">
        <v>240</v>
      </c>
      <c r="U282">
        <v>54</v>
      </c>
      <c r="V282">
        <v>0.10100000000000001</v>
      </c>
      <c r="W282">
        <f t="shared" si="101"/>
        <v>53.449200000000012</v>
      </c>
      <c r="X282">
        <f t="shared" si="103"/>
        <v>62</v>
      </c>
      <c r="Y282">
        <f t="shared" si="97"/>
        <v>193750</v>
      </c>
      <c r="Z282">
        <f t="shared" si="102"/>
        <v>48</v>
      </c>
      <c r="AA282">
        <f t="shared" si="99"/>
        <v>900</v>
      </c>
      <c r="AF282" t="s">
        <v>419</v>
      </c>
      <c r="AG282" t="s">
        <v>420</v>
      </c>
    </row>
    <row r="283" spans="1:33" x14ac:dyDescent="0.3">
      <c r="A283" t="s">
        <v>149</v>
      </c>
      <c r="B283" t="s">
        <v>128</v>
      </c>
      <c r="I283">
        <v>8</v>
      </c>
      <c r="J283">
        <v>250</v>
      </c>
      <c r="K283">
        <f t="shared" si="100"/>
        <v>0</v>
      </c>
      <c r="L283">
        <f t="shared" si="94"/>
        <v>0</v>
      </c>
      <c r="M283">
        <v>0</v>
      </c>
      <c r="R283">
        <v>90</v>
      </c>
      <c r="T283">
        <v>240</v>
      </c>
      <c r="U283">
        <v>54</v>
      </c>
      <c r="V283">
        <v>0</v>
      </c>
      <c r="W283">
        <f t="shared" si="101"/>
        <v>0</v>
      </c>
      <c r="X283">
        <f t="shared" si="103"/>
        <v>24</v>
      </c>
      <c r="Y283">
        <f t="shared" si="97"/>
        <v>75000</v>
      </c>
      <c r="Z283">
        <f t="shared" si="102"/>
        <v>10</v>
      </c>
      <c r="AA283">
        <f t="shared" si="99"/>
        <v>187.5</v>
      </c>
      <c r="AF283" t="s">
        <v>419</v>
      </c>
      <c r="AG283" t="s">
        <v>420</v>
      </c>
    </row>
    <row r="284" spans="1:33" x14ac:dyDescent="0.3">
      <c r="B284" t="s">
        <v>129</v>
      </c>
      <c r="I284">
        <v>8</v>
      </c>
      <c r="J284">
        <v>250</v>
      </c>
      <c r="K284">
        <f t="shared" si="100"/>
        <v>0</v>
      </c>
      <c r="L284">
        <f t="shared" si="94"/>
        <v>0</v>
      </c>
      <c r="M284">
        <v>0</v>
      </c>
      <c r="R284">
        <v>64</v>
      </c>
      <c r="T284">
        <v>400</v>
      </c>
      <c r="U284">
        <v>54</v>
      </c>
      <c r="V284">
        <v>0</v>
      </c>
      <c r="W284">
        <f t="shared" si="101"/>
        <v>0</v>
      </c>
      <c r="X284">
        <f t="shared" si="103"/>
        <v>28</v>
      </c>
      <c r="Y284">
        <f t="shared" si="97"/>
        <v>87500</v>
      </c>
      <c r="Z284">
        <f t="shared" si="102"/>
        <v>14</v>
      </c>
      <c r="AA284">
        <f t="shared" si="99"/>
        <v>262.5</v>
      </c>
      <c r="AF284" t="s">
        <v>419</v>
      </c>
      <c r="AG284" t="s">
        <v>420</v>
      </c>
    </row>
    <row r="285" spans="1:33" x14ac:dyDescent="0.3">
      <c r="B285" t="s">
        <v>130</v>
      </c>
      <c r="I285">
        <v>8</v>
      </c>
      <c r="J285">
        <v>250</v>
      </c>
      <c r="K285">
        <f t="shared" si="100"/>
        <v>0</v>
      </c>
      <c r="L285">
        <f t="shared" si="94"/>
        <v>0</v>
      </c>
      <c r="M285">
        <v>0</v>
      </c>
      <c r="R285">
        <v>40</v>
      </c>
      <c r="T285">
        <v>640</v>
      </c>
      <c r="U285">
        <v>54</v>
      </c>
      <c r="V285">
        <v>0</v>
      </c>
      <c r="W285">
        <f t="shared" si="101"/>
        <v>0</v>
      </c>
      <c r="X285">
        <f t="shared" si="103"/>
        <v>33</v>
      </c>
      <c r="Y285">
        <f t="shared" si="97"/>
        <v>103125</v>
      </c>
      <c r="Z285">
        <f t="shared" si="102"/>
        <v>18</v>
      </c>
      <c r="AA285">
        <f t="shared" si="99"/>
        <v>337.5</v>
      </c>
      <c r="AF285" t="s">
        <v>419</v>
      </c>
      <c r="AG285" t="s">
        <v>420</v>
      </c>
    </row>
    <row r="286" spans="1:33" x14ac:dyDescent="0.3">
      <c r="B286" t="s">
        <v>132</v>
      </c>
      <c r="I286">
        <v>8</v>
      </c>
      <c r="J286">
        <v>250</v>
      </c>
      <c r="K286">
        <f t="shared" si="100"/>
        <v>0</v>
      </c>
      <c r="L286">
        <f t="shared" si="94"/>
        <v>0</v>
      </c>
      <c r="M286">
        <v>0</v>
      </c>
      <c r="R286">
        <v>24</v>
      </c>
      <c r="T286">
        <v>720</v>
      </c>
      <c r="U286">
        <v>54</v>
      </c>
      <c r="V286">
        <v>0</v>
      </c>
      <c r="W286">
        <f t="shared" si="101"/>
        <v>0</v>
      </c>
      <c r="X286">
        <f t="shared" si="103"/>
        <v>33</v>
      </c>
      <c r="Y286">
        <f t="shared" si="97"/>
        <v>103125</v>
      </c>
      <c r="Z286">
        <f t="shared" si="102"/>
        <v>19</v>
      </c>
      <c r="AA286">
        <f t="shared" si="99"/>
        <v>356.25</v>
      </c>
      <c r="AF286" t="s">
        <v>419</v>
      </c>
      <c r="AG286" t="s">
        <v>420</v>
      </c>
    </row>
    <row r="287" spans="1:33" x14ac:dyDescent="0.3">
      <c r="B287" t="s">
        <v>136</v>
      </c>
      <c r="I287">
        <v>8</v>
      </c>
      <c r="J287">
        <v>250</v>
      </c>
      <c r="K287">
        <f t="shared" si="100"/>
        <v>0</v>
      </c>
      <c r="L287">
        <f t="shared" si="94"/>
        <v>0</v>
      </c>
      <c r="M287">
        <v>0</v>
      </c>
      <c r="R287">
        <v>63</v>
      </c>
      <c r="T287">
        <v>240</v>
      </c>
      <c r="U287">
        <v>54</v>
      </c>
      <c r="V287">
        <v>0</v>
      </c>
      <c r="W287">
        <f t="shared" si="101"/>
        <v>0</v>
      </c>
      <c r="X287">
        <f t="shared" si="103"/>
        <v>24</v>
      </c>
      <c r="Y287">
        <f t="shared" si="97"/>
        <v>75000</v>
      </c>
      <c r="Z287">
        <f t="shared" si="102"/>
        <v>9</v>
      </c>
      <c r="AA287">
        <f t="shared" si="99"/>
        <v>168.75</v>
      </c>
      <c r="AF287" t="s">
        <v>419</v>
      </c>
      <c r="AG287" t="s">
        <v>420</v>
      </c>
    </row>
    <row r="288" spans="1:33" ht="28" x14ac:dyDescent="0.3">
      <c r="A288" s="9" t="s">
        <v>501</v>
      </c>
      <c r="I288">
        <v>5</v>
      </c>
      <c r="J288">
        <v>350</v>
      </c>
      <c r="K288">
        <f t="shared" ref="K288:K300" si="104">ROUND(M288/0.745699872,0)</f>
        <v>3399</v>
      </c>
      <c r="L288">
        <f t="shared" ref="L288:L301" si="105">ROUND(M288/0.73549875,0)</f>
        <v>3447</v>
      </c>
      <c r="M288">
        <v>2535</v>
      </c>
      <c r="N288" t="s">
        <v>88</v>
      </c>
      <c r="R288">
        <v>36</v>
      </c>
      <c r="T288">
        <v>400</v>
      </c>
      <c r="U288">
        <v>58</v>
      </c>
      <c r="V288">
        <v>0.11899999999999999</v>
      </c>
      <c r="W288">
        <f t="shared" ref="W288:W300" si="106">U288*V288*9.8</f>
        <v>67.639600000000002</v>
      </c>
      <c r="X288">
        <f t="shared" ref="X288:X300" si="107">MAX(1, INT(U288/10+SQRT(J288)/20+SQRT(L288)+V288+SQRT(R288)/2+SQRT(T288)-SQRT(185)+20-I288))</f>
        <v>89</v>
      </c>
      <c r="Y288">
        <f t="shared" ref="Y288:Y300" si="108">X288*50000/16</f>
        <v>278125</v>
      </c>
      <c r="Z288">
        <f t="shared" ref="Z288:Z300" si="109">MAX(1, ROUND((SQRT(J288)/100+SQRT(L288)+V288+(40/I288-2)+SQRT(R288)/2+SQRT(T288)-SQRT(185)), 0))</f>
        <v>74</v>
      </c>
      <c r="AA288">
        <f t="shared" ref="AA288:AA300" si="110">Z288*300/16</f>
        <v>1387.5</v>
      </c>
      <c r="AF288" t="s">
        <v>419</v>
      </c>
      <c r="AG288" t="s">
        <v>420</v>
      </c>
    </row>
    <row r="289" spans="1:33" x14ac:dyDescent="0.3">
      <c r="B289" t="s">
        <v>128</v>
      </c>
      <c r="I289">
        <v>5</v>
      </c>
      <c r="J289">
        <v>350</v>
      </c>
      <c r="K289">
        <f t="shared" si="104"/>
        <v>3399</v>
      </c>
      <c r="L289">
        <f t="shared" si="105"/>
        <v>3447</v>
      </c>
      <c r="M289">
        <v>2535</v>
      </c>
      <c r="N289" t="s">
        <v>88</v>
      </c>
      <c r="R289">
        <v>90</v>
      </c>
      <c r="T289">
        <v>240</v>
      </c>
      <c r="U289">
        <v>58</v>
      </c>
      <c r="V289">
        <v>0.11899999999999999</v>
      </c>
      <c r="W289">
        <f t="shared" si="106"/>
        <v>67.639600000000002</v>
      </c>
      <c r="X289">
        <f t="shared" si="107"/>
        <v>87</v>
      </c>
      <c r="Y289">
        <f t="shared" si="108"/>
        <v>271875</v>
      </c>
      <c r="Z289">
        <f t="shared" si="109"/>
        <v>72</v>
      </c>
      <c r="AA289">
        <f t="shared" si="110"/>
        <v>1350</v>
      </c>
      <c r="AF289" t="s">
        <v>419</v>
      </c>
      <c r="AG289" t="s">
        <v>420</v>
      </c>
    </row>
    <row r="290" spans="1:33" x14ac:dyDescent="0.3">
      <c r="B290" t="s">
        <v>129</v>
      </c>
      <c r="I290">
        <v>5</v>
      </c>
      <c r="J290">
        <v>350</v>
      </c>
      <c r="K290">
        <f t="shared" si="104"/>
        <v>3399</v>
      </c>
      <c r="L290">
        <f t="shared" si="105"/>
        <v>3447</v>
      </c>
      <c r="M290">
        <v>2535</v>
      </c>
      <c r="N290" t="s">
        <v>88</v>
      </c>
      <c r="R290">
        <v>60</v>
      </c>
      <c r="T290">
        <v>400</v>
      </c>
      <c r="U290">
        <v>58</v>
      </c>
      <c r="V290">
        <v>0.11899999999999999</v>
      </c>
      <c r="W290">
        <f t="shared" si="106"/>
        <v>67.639600000000002</v>
      </c>
      <c r="X290">
        <f t="shared" si="107"/>
        <v>90</v>
      </c>
      <c r="Y290">
        <f t="shared" si="108"/>
        <v>281250</v>
      </c>
      <c r="Z290">
        <f t="shared" si="109"/>
        <v>75</v>
      </c>
      <c r="AA290">
        <f t="shared" si="110"/>
        <v>1406.25</v>
      </c>
      <c r="AF290" t="s">
        <v>419</v>
      </c>
      <c r="AG290" t="s">
        <v>420</v>
      </c>
    </row>
    <row r="291" spans="1:33" x14ac:dyDescent="0.3">
      <c r="B291" t="s">
        <v>130</v>
      </c>
      <c r="I291">
        <v>5</v>
      </c>
      <c r="J291">
        <v>350</v>
      </c>
      <c r="K291">
        <f t="shared" si="104"/>
        <v>3399</v>
      </c>
      <c r="L291">
        <f t="shared" si="105"/>
        <v>3447</v>
      </c>
      <c r="M291">
        <v>2535</v>
      </c>
      <c r="N291" t="s">
        <v>88</v>
      </c>
      <c r="R291">
        <v>36</v>
      </c>
      <c r="T291">
        <v>640</v>
      </c>
      <c r="U291">
        <v>58</v>
      </c>
      <c r="V291">
        <v>0.11899999999999999</v>
      </c>
      <c r="W291">
        <f t="shared" si="106"/>
        <v>67.639600000000002</v>
      </c>
      <c r="X291">
        <f t="shared" si="107"/>
        <v>95</v>
      </c>
      <c r="Y291">
        <f t="shared" si="108"/>
        <v>296875</v>
      </c>
      <c r="Z291">
        <f t="shared" si="109"/>
        <v>80</v>
      </c>
      <c r="AA291">
        <f t="shared" si="110"/>
        <v>1500</v>
      </c>
      <c r="AF291" t="s">
        <v>419</v>
      </c>
      <c r="AG291" t="s">
        <v>420</v>
      </c>
    </row>
    <row r="292" spans="1:33" x14ac:dyDescent="0.3">
      <c r="B292" t="s">
        <v>132</v>
      </c>
      <c r="I292">
        <v>5</v>
      </c>
      <c r="J292">
        <v>350</v>
      </c>
      <c r="K292">
        <f t="shared" si="104"/>
        <v>3399</v>
      </c>
      <c r="L292">
        <f t="shared" si="105"/>
        <v>3447</v>
      </c>
      <c r="M292">
        <v>2535</v>
      </c>
      <c r="N292" t="s">
        <v>88</v>
      </c>
      <c r="R292">
        <v>24</v>
      </c>
      <c r="T292">
        <v>720</v>
      </c>
      <c r="U292">
        <v>58</v>
      </c>
      <c r="V292">
        <v>0.11899999999999999</v>
      </c>
      <c r="W292">
        <f t="shared" si="106"/>
        <v>67.639600000000002</v>
      </c>
      <c r="X292">
        <f t="shared" si="107"/>
        <v>96</v>
      </c>
      <c r="Y292">
        <f t="shared" si="108"/>
        <v>300000</v>
      </c>
      <c r="Z292">
        <f t="shared" si="109"/>
        <v>81</v>
      </c>
      <c r="AA292">
        <f t="shared" si="110"/>
        <v>1518.75</v>
      </c>
      <c r="AF292" t="s">
        <v>419</v>
      </c>
      <c r="AG292" t="s">
        <v>420</v>
      </c>
    </row>
    <row r="293" spans="1:33" x14ac:dyDescent="0.3">
      <c r="B293" t="s">
        <v>136</v>
      </c>
      <c r="I293">
        <v>5</v>
      </c>
      <c r="J293">
        <v>350</v>
      </c>
      <c r="K293">
        <f t="shared" si="104"/>
        <v>3399</v>
      </c>
      <c r="L293">
        <f t="shared" si="105"/>
        <v>3447</v>
      </c>
      <c r="M293">
        <v>2535</v>
      </c>
      <c r="N293" t="s">
        <v>88</v>
      </c>
      <c r="R293">
        <v>63</v>
      </c>
      <c r="T293">
        <v>240</v>
      </c>
      <c r="U293">
        <v>58</v>
      </c>
      <c r="V293">
        <v>0.11899999999999999</v>
      </c>
      <c r="W293">
        <f t="shared" si="106"/>
        <v>67.639600000000002</v>
      </c>
      <c r="X293">
        <f t="shared" si="107"/>
        <v>86</v>
      </c>
      <c r="Y293">
        <f t="shared" si="108"/>
        <v>268750</v>
      </c>
      <c r="Z293">
        <f t="shared" si="109"/>
        <v>71</v>
      </c>
      <c r="AA293">
        <f t="shared" si="110"/>
        <v>1331.25</v>
      </c>
      <c r="AF293" t="s">
        <v>419</v>
      </c>
      <c r="AG293" t="s">
        <v>420</v>
      </c>
    </row>
    <row r="294" spans="1:33" x14ac:dyDescent="0.3">
      <c r="B294" t="s">
        <v>499</v>
      </c>
      <c r="I294">
        <v>5</v>
      </c>
      <c r="J294">
        <v>350</v>
      </c>
      <c r="K294">
        <f t="shared" si="104"/>
        <v>3399</v>
      </c>
      <c r="L294">
        <f t="shared" si="105"/>
        <v>3447</v>
      </c>
      <c r="M294">
        <v>2535</v>
      </c>
      <c r="N294" t="s">
        <v>88</v>
      </c>
      <c r="R294">
        <v>48</v>
      </c>
      <c r="T294">
        <v>240</v>
      </c>
      <c r="U294">
        <v>58</v>
      </c>
      <c r="V294">
        <v>0.11899999999999999</v>
      </c>
      <c r="W294">
        <f t="shared" si="106"/>
        <v>67.639600000000002</v>
      </c>
      <c r="X294">
        <f t="shared" si="107"/>
        <v>85</v>
      </c>
      <c r="Y294">
        <f t="shared" si="108"/>
        <v>265625</v>
      </c>
      <c r="Z294">
        <f t="shared" si="109"/>
        <v>70</v>
      </c>
      <c r="AA294">
        <f t="shared" si="110"/>
        <v>1312.5</v>
      </c>
      <c r="AF294" t="s">
        <v>419</v>
      </c>
      <c r="AG294" t="s">
        <v>420</v>
      </c>
    </row>
    <row r="295" spans="1:33" x14ac:dyDescent="0.3">
      <c r="A295" t="s">
        <v>149</v>
      </c>
      <c r="B295" t="s">
        <v>128</v>
      </c>
      <c r="I295">
        <v>5</v>
      </c>
      <c r="J295">
        <v>350</v>
      </c>
      <c r="K295">
        <f t="shared" si="104"/>
        <v>0</v>
      </c>
      <c r="L295">
        <f t="shared" si="105"/>
        <v>0</v>
      </c>
      <c r="M295">
        <v>0</v>
      </c>
      <c r="N295" t="s">
        <v>88</v>
      </c>
      <c r="R295">
        <v>90</v>
      </c>
      <c r="T295">
        <v>240</v>
      </c>
      <c r="U295">
        <v>58</v>
      </c>
      <c r="V295">
        <v>0</v>
      </c>
      <c r="W295">
        <f t="shared" si="106"/>
        <v>0</v>
      </c>
      <c r="X295">
        <f t="shared" si="107"/>
        <v>28</v>
      </c>
      <c r="Y295">
        <f t="shared" si="108"/>
        <v>87500</v>
      </c>
      <c r="Z295">
        <f t="shared" si="109"/>
        <v>13</v>
      </c>
      <c r="AA295">
        <f t="shared" si="110"/>
        <v>243.75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5</v>
      </c>
      <c r="J296">
        <v>350</v>
      </c>
      <c r="K296">
        <f t="shared" si="104"/>
        <v>0</v>
      </c>
      <c r="L296">
        <f t="shared" si="105"/>
        <v>0</v>
      </c>
      <c r="M296">
        <v>0</v>
      </c>
      <c r="N296" t="s">
        <v>88</v>
      </c>
      <c r="R296">
        <v>60</v>
      </c>
      <c r="T296">
        <v>400</v>
      </c>
      <c r="U296">
        <v>58</v>
      </c>
      <c r="V296">
        <v>0</v>
      </c>
      <c r="W296">
        <f t="shared" si="106"/>
        <v>0</v>
      </c>
      <c r="X296">
        <f t="shared" si="107"/>
        <v>32</v>
      </c>
      <c r="Y296">
        <f t="shared" si="108"/>
        <v>100000</v>
      </c>
      <c r="Z296">
        <f t="shared" si="109"/>
        <v>16</v>
      </c>
      <c r="AA296">
        <f t="shared" si="110"/>
        <v>300</v>
      </c>
      <c r="AF296" t="s">
        <v>419</v>
      </c>
      <c r="AG296" t="s">
        <v>420</v>
      </c>
    </row>
    <row r="297" spans="1:33" x14ac:dyDescent="0.3">
      <c r="B297" t="s">
        <v>130</v>
      </c>
      <c r="I297">
        <v>5</v>
      </c>
      <c r="J297">
        <v>350</v>
      </c>
      <c r="K297">
        <f t="shared" si="104"/>
        <v>0</v>
      </c>
      <c r="L297">
        <f t="shared" si="105"/>
        <v>0</v>
      </c>
      <c r="M297">
        <v>0</v>
      </c>
      <c r="N297" t="s">
        <v>88</v>
      </c>
      <c r="R297">
        <v>36</v>
      </c>
      <c r="T297">
        <v>640</v>
      </c>
      <c r="U297">
        <v>58</v>
      </c>
      <c r="V297">
        <v>0</v>
      </c>
      <c r="W297">
        <f t="shared" si="106"/>
        <v>0</v>
      </c>
      <c r="X297">
        <f t="shared" si="107"/>
        <v>36</v>
      </c>
      <c r="Y297">
        <f t="shared" si="108"/>
        <v>112500</v>
      </c>
      <c r="Z297">
        <f t="shared" si="109"/>
        <v>21</v>
      </c>
      <c r="AA297">
        <f t="shared" si="110"/>
        <v>393.75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5</v>
      </c>
      <c r="J298">
        <v>350</v>
      </c>
      <c r="K298">
        <f t="shared" si="104"/>
        <v>0</v>
      </c>
      <c r="L298">
        <f t="shared" si="105"/>
        <v>0</v>
      </c>
      <c r="M298">
        <v>0</v>
      </c>
      <c r="N298" t="s">
        <v>88</v>
      </c>
      <c r="R298">
        <v>24</v>
      </c>
      <c r="T298">
        <v>720</v>
      </c>
      <c r="U298">
        <v>58</v>
      </c>
      <c r="V298">
        <v>0</v>
      </c>
      <c r="W298">
        <f t="shared" si="106"/>
        <v>0</v>
      </c>
      <c r="X298">
        <f t="shared" si="107"/>
        <v>37</v>
      </c>
      <c r="Y298">
        <f t="shared" si="108"/>
        <v>115625</v>
      </c>
      <c r="Z298">
        <f t="shared" si="109"/>
        <v>22</v>
      </c>
      <c r="AA298">
        <f t="shared" si="110"/>
        <v>412.5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5</v>
      </c>
      <c r="J299">
        <v>350</v>
      </c>
      <c r="K299">
        <f t="shared" si="104"/>
        <v>0</v>
      </c>
      <c r="L299">
        <f t="shared" si="105"/>
        <v>0</v>
      </c>
      <c r="M299">
        <v>0</v>
      </c>
      <c r="N299" t="s">
        <v>88</v>
      </c>
      <c r="R299">
        <v>63</v>
      </c>
      <c r="T299">
        <v>240</v>
      </c>
      <c r="U299">
        <v>58</v>
      </c>
      <c r="V299">
        <v>0</v>
      </c>
      <c r="W299">
        <f t="shared" si="106"/>
        <v>0</v>
      </c>
      <c r="X299">
        <f t="shared" si="107"/>
        <v>27</v>
      </c>
      <c r="Y299">
        <f t="shared" si="108"/>
        <v>84375</v>
      </c>
      <c r="Z299">
        <f t="shared" si="109"/>
        <v>12</v>
      </c>
      <c r="AA299">
        <f t="shared" si="110"/>
        <v>225</v>
      </c>
      <c r="AF299" t="s">
        <v>419</v>
      </c>
      <c r="AG299" t="s">
        <v>420</v>
      </c>
    </row>
    <row r="300" spans="1:33" x14ac:dyDescent="0.3">
      <c r="B300" t="s">
        <v>499</v>
      </c>
      <c r="I300">
        <v>5</v>
      </c>
      <c r="J300">
        <v>350</v>
      </c>
      <c r="K300">
        <f t="shared" si="104"/>
        <v>0</v>
      </c>
      <c r="L300">
        <f t="shared" si="105"/>
        <v>0</v>
      </c>
      <c r="M300">
        <v>0</v>
      </c>
      <c r="N300" t="s">
        <v>88</v>
      </c>
      <c r="R300">
        <v>48</v>
      </c>
      <c r="T300">
        <v>240</v>
      </c>
      <c r="U300">
        <v>58</v>
      </c>
      <c r="V300">
        <v>0</v>
      </c>
      <c r="W300">
        <f t="shared" si="106"/>
        <v>0</v>
      </c>
      <c r="X300">
        <f t="shared" si="107"/>
        <v>27</v>
      </c>
      <c r="Y300">
        <f t="shared" si="108"/>
        <v>84375</v>
      </c>
      <c r="Z300">
        <f t="shared" si="109"/>
        <v>12</v>
      </c>
      <c r="AA300">
        <f t="shared" si="110"/>
        <v>225</v>
      </c>
      <c r="AF300" t="s">
        <v>419</v>
      </c>
      <c r="AG300" t="s">
        <v>420</v>
      </c>
    </row>
    <row r="301" spans="1:33" ht="69" customHeight="1" x14ac:dyDescent="0.3">
      <c r="A301" s="9" t="s">
        <v>516</v>
      </c>
      <c r="G301" s="9" t="s">
        <v>504</v>
      </c>
      <c r="H301" s="9" t="s">
        <v>505</v>
      </c>
      <c r="I301">
        <v>3</v>
      </c>
      <c r="J301">
        <v>350</v>
      </c>
      <c r="K301">
        <f t="shared" si="100"/>
        <v>3399</v>
      </c>
      <c r="L301">
        <f t="shared" si="105"/>
        <v>3447</v>
      </c>
      <c r="M301">
        <v>2535</v>
      </c>
      <c r="N301" t="s">
        <v>88</v>
      </c>
      <c r="R301">
        <v>20</v>
      </c>
      <c r="T301">
        <v>720</v>
      </c>
      <c r="U301">
        <v>58</v>
      </c>
      <c r="V301">
        <v>0.11899999999999999</v>
      </c>
      <c r="W301">
        <f t="shared" si="101"/>
        <v>67.639600000000002</v>
      </c>
      <c r="X301">
        <f t="shared" si="103"/>
        <v>98</v>
      </c>
      <c r="Y301">
        <f t="shared" si="97"/>
        <v>306250</v>
      </c>
      <c r="Z301">
        <f t="shared" si="102"/>
        <v>86</v>
      </c>
      <c r="AA301">
        <f t="shared" si="99"/>
        <v>1612.5</v>
      </c>
      <c r="AF301" t="s">
        <v>419</v>
      </c>
      <c r="AG301" t="s">
        <v>503</v>
      </c>
    </row>
    <row r="302" spans="1:33" ht="14.5" customHeight="1" x14ac:dyDescent="0.3">
      <c r="B302" t="s">
        <v>128</v>
      </c>
      <c r="I302">
        <v>3</v>
      </c>
      <c r="J302">
        <v>350</v>
      </c>
      <c r="K302">
        <f t="shared" si="100"/>
        <v>3399</v>
      </c>
      <c r="L302">
        <f t="shared" ref="L302:L324" si="111">ROUND(M302/0.73549875,0)</f>
        <v>3447</v>
      </c>
      <c r="M302">
        <v>2535</v>
      </c>
      <c r="N302" t="s">
        <v>88</v>
      </c>
      <c r="R302">
        <v>93</v>
      </c>
      <c r="T302">
        <v>240</v>
      </c>
      <c r="U302">
        <v>58</v>
      </c>
      <c r="V302">
        <v>0.11899999999999999</v>
      </c>
      <c r="W302">
        <f t="shared" si="101"/>
        <v>67.639600000000002</v>
      </c>
      <c r="X302">
        <f t="shared" si="103"/>
        <v>89</v>
      </c>
      <c r="Y302">
        <f t="shared" si="97"/>
        <v>278125</v>
      </c>
      <c r="Z302">
        <f t="shared" si="102"/>
        <v>77</v>
      </c>
      <c r="AA302">
        <f t="shared" si="99"/>
        <v>1443.75</v>
      </c>
      <c r="AF302" t="s">
        <v>419</v>
      </c>
      <c r="AG302" t="s">
        <v>503</v>
      </c>
    </row>
    <row r="303" spans="1:33" ht="14.5" customHeight="1" x14ac:dyDescent="0.3">
      <c r="B303" t="s">
        <v>129</v>
      </c>
      <c r="I303">
        <v>3</v>
      </c>
      <c r="J303">
        <v>350</v>
      </c>
      <c r="K303">
        <f t="shared" si="100"/>
        <v>3399</v>
      </c>
      <c r="L303">
        <f t="shared" si="111"/>
        <v>3447</v>
      </c>
      <c r="M303">
        <v>2535</v>
      </c>
      <c r="N303" t="s">
        <v>88</v>
      </c>
      <c r="R303">
        <v>62</v>
      </c>
      <c r="T303">
        <v>400</v>
      </c>
      <c r="U303">
        <v>58</v>
      </c>
      <c r="V303">
        <v>0.11899999999999999</v>
      </c>
      <c r="W303">
        <f t="shared" si="101"/>
        <v>67.639600000000002</v>
      </c>
      <c r="X303">
        <f t="shared" si="103"/>
        <v>92</v>
      </c>
      <c r="Y303">
        <f t="shared" si="97"/>
        <v>287500</v>
      </c>
      <c r="Z303">
        <f t="shared" si="102"/>
        <v>81</v>
      </c>
      <c r="AA303">
        <f t="shared" si="99"/>
        <v>1518.75</v>
      </c>
      <c r="AF303" t="s">
        <v>419</v>
      </c>
      <c r="AG303" t="s">
        <v>503</v>
      </c>
    </row>
    <row r="304" spans="1:33" ht="14.5" customHeight="1" x14ac:dyDescent="0.3">
      <c r="B304" t="s">
        <v>130</v>
      </c>
      <c r="I304">
        <v>3</v>
      </c>
      <c r="J304">
        <v>350</v>
      </c>
      <c r="K304">
        <f t="shared" si="100"/>
        <v>3399</v>
      </c>
      <c r="L304">
        <f t="shared" si="111"/>
        <v>3447</v>
      </c>
      <c r="M304">
        <v>2535</v>
      </c>
      <c r="N304" t="s">
        <v>88</v>
      </c>
      <c r="R304">
        <v>38</v>
      </c>
      <c r="T304">
        <v>640</v>
      </c>
      <c r="U304">
        <v>58</v>
      </c>
      <c r="V304">
        <v>0.11899999999999999</v>
      </c>
      <c r="W304">
        <f t="shared" si="101"/>
        <v>67.639600000000002</v>
      </c>
      <c r="X304">
        <f t="shared" si="103"/>
        <v>97</v>
      </c>
      <c r="Y304">
        <f t="shared" si="97"/>
        <v>303125</v>
      </c>
      <c r="Z304">
        <f t="shared" si="102"/>
        <v>85</v>
      </c>
      <c r="AA304">
        <f t="shared" si="99"/>
        <v>1593.75</v>
      </c>
      <c r="AF304" t="s">
        <v>419</v>
      </c>
      <c r="AG304" t="s">
        <v>503</v>
      </c>
    </row>
    <row r="305" spans="1:33" ht="14.5" customHeight="1" x14ac:dyDescent="0.3">
      <c r="B305" t="s">
        <v>132</v>
      </c>
      <c r="I305">
        <v>3</v>
      </c>
      <c r="J305">
        <v>350</v>
      </c>
      <c r="K305">
        <f t="shared" si="100"/>
        <v>3399</v>
      </c>
      <c r="L305">
        <f t="shared" si="111"/>
        <v>3447</v>
      </c>
      <c r="M305">
        <v>2535</v>
      </c>
      <c r="N305" t="s">
        <v>88</v>
      </c>
      <c r="R305">
        <v>25</v>
      </c>
      <c r="T305">
        <v>720</v>
      </c>
      <c r="U305">
        <v>58</v>
      </c>
      <c r="V305">
        <v>0.11899999999999999</v>
      </c>
      <c r="W305">
        <f t="shared" si="101"/>
        <v>67.639600000000002</v>
      </c>
      <c r="X305">
        <f t="shared" si="103"/>
        <v>98</v>
      </c>
      <c r="Y305">
        <f t="shared" si="97"/>
        <v>306250</v>
      </c>
      <c r="Z305">
        <f t="shared" si="102"/>
        <v>86</v>
      </c>
      <c r="AA305">
        <f t="shared" si="99"/>
        <v>1612.5</v>
      </c>
      <c r="AF305" t="s">
        <v>419</v>
      </c>
      <c r="AG305" t="s">
        <v>503</v>
      </c>
    </row>
    <row r="306" spans="1:33" ht="14.5" customHeight="1" x14ac:dyDescent="0.3">
      <c r="B306" t="s">
        <v>136</v>
      </c>
      <c r="I306">
        <v>3</v>
      </c>
      <c r="J306">
        <v>350</v>
      </c>
      <c r="K306">
        <f t="shared" si="100"/>
        <v>3399</v>
      </c>
      <c r="L306">
        <f t="shared" si="111"/>
        <v>3447</v>
      </c>
      <c r="M306">
        <v>2535</v>
      </c>
      <c r="N306" t="s">
        <v>88</v>
      </c>
      <c r="R306">
        <v>83</v>
      </c>
      <c r="T306">
        <v>240</v>
      </c>
      <c r="U306">
        <v>58</v>
      </c>
      <c r="V306">
        <v>0.11899999999999999</v>
      </c>
      <c r="W306">
        <f t="shared" si="101"/>
        <v>67.639600000000002</v>
      </c>
      <c r="X306">
        <f t="shared" si="103"/>
        <v>89</v>
      </c>
      <c r="Y306">
        <f t="shared" si="97"/>
        <v>278125</v>
      </c>
      <c r="Z306">
        <f t="shared" si="102"/>
        <v>77</v>
      </c>
      <c r="AA306">
        <f t="shared" si="99"/>
        <v>1443.75</v>
      </c>
      <c r="AF306" t="s">
        <v>419</v>
      </c>
      <c r="AG306" t="s">
        <v>503</v>
      </c>
    </row>
    <row r="307" spans="1:33" ht="14.5" customHeight="1" x14ac:dyDescent="0.3">
      <c r="B307" t="s">
        <v>499</v>
      </c>
      <c r="I307">
        <v>3</v>
      </c>
      <c r="J307">
        <v>350</v>
      </c>
      <c r="K307">
        <f t="shared" si="100"/>
        <v>3399</v>
      </c>
      <c r="L307">
        <f t="shared" si="111"/>
        <v>3447</v>
      </c>
      <c r="M307">
        <v>2535</v>
      </c>
      <c r="N307" t="s">
        <v>88</v>
      </c>
      <c r="R307">
        <v>73</v>
      </c>
      <c r="T307">
        <v>240</v>
      </c>
      <c r="U307">
        <v>58</v>
      </c>
      <c r="V307">
        <v>0.11899999999999999</v>
      </c>
      <c r="W307">
        <f t="shared" si="101"/>
        <v>67.639600000000002</v>
      </c>
      <c r="X307">
        <f t="shared" si="103"/>
        <v>88</v>
      </c>
      <c r="Y307">
        <f t="shared" si="97"/>
        <v>275000</v>
      </c>
      <c r="Z307">
        <f t="shared" si="102"/>
        <v>77</v>
      </c>
      <c r="AA307">
        <f t="shared" si="99"/>
        <v>1443.75</v>
      </c>
      <c r="AF307" t="s">
        <v>419</v>
      </c>
      <c r="AG307" t="s">
        <v>503</v>
      </c>
    </row>
    <row r="308" spans="1:33" ht="14.5" customHeight="1" x14ac:dyDescent="0.3">
      <c r="A308" t="s">
        <v>149</v>
      </c>
      <c r="B308" t="s">
        <v>128</v>
      </c>
      <c r="I308">
        <v>3</v>
      </c>
      <c r="J308">
        <v>350</v>
      </c>
      <c r="K308">
        <f t="shared" si="100"/>
        <v>0</v>
      </c>
      <c r="L308">
        <f t="shared" si="111"/>
        <v>0</v>
      </c>
      <c r="M308">
        <v>0</v>
      </c>
      <c r="N308" t="s">
        <v>88</v>
      </c>
      <c r="R308">
        <v>93</v>
      </c>
      <c r="T308">
        <v>240</v>
      </c>
      <c r="U308">
        <v>58</v>
      </c>
      <c r="V308">
        <v>0</v>
      </c>
      <c r="W308">
        <f t="shared" si="101"/>
        <v>0</v>
      </c>
      <c r="X308">
        <f t="shared" si="103"/>
        <v>30</v>
      </c>
      <c r="Y308">
        <f t="shared" si="97"/>
        <v>93750</v>
      </c>
      <c r="Z308">
        <f t="shared" si="102"/>
        <v>18</v>
      </c>
      <c r="AA308">
        <f t="shared" si="99"/>
        <v>337.5</v>
      </c>
      <c r="AF308" t="s">
        <v>419</v>
      </c>
      <c r="AG308" t="s">
        <v>503</v>
      </c>
    </row>
    <row r="309" spans="1:33" ht="14.5" customHeight="1" x14ac:dyDescent="0.3">
      <c r="B309" t="s">
        <v>129</v>
      </c>
      <c r="I309">
        <v>3</v>
      </c>
      <c r="J309">
        <v>350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62</v>
      </c>
      <c r="T309">
        <v>400</v>
      </c>
      <c r="U309">
        <v>58</v>
      </c>
      <c r="V309">
        <v>0</v>
      </c>
      <c r="W309">
        <f t="shared" si="101"/>
        <v>0</v>
      </c>
      <c r="X309">
        <f t="shared" si="103"/>
        <v>34</v>
      </c>
      <c r="Y309">
        <f t="shared" si="97"/>
        <v>106250</v>
      </c>
      <c r="Z309">
        <f t="shared" si="102"/>
        <v>22</v>
      </c>
      <c r="AA309">
        <f t="shared" si="99"/>
        <v>412.5</v>
      </c>
      <c r="AF309" t="s">
        <v>419</v>
      </c>
      <c r="AG309" t="s">
        <v>503</v>
      </c>
    </row>
    <row r="310" spans="1:33" ht="14.5" customHeight="1" x14ac:dyDescent="0.3">
      <c r="B310" t="s">
        <v>130</v>
      </c>
      <c r="I310">
        <v>3</v>
      </c>
      <c r="J310">
        <v>350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38</v>
      </c>
      <c r="T310">
        <v>640</v>
      </c>
      <c r="U310">
        <v>58</v>
      </c>
      <c r="V310">
        <v>0</v>
      </c>
      <c r="W310">
        <f t="shared" si="101"/>
        <v>0</v>
      </c>
      <c r="X310">
        <f t="shared" si="103"/>
        <v>38</v>
      </c>
      <c r="Y310">
        <f t="shared" si="97"/>
        <v>118750</v>
      </c>
      <c r="Z310">
        <f t="shared" si="102"/>
        <v>26</v>
      </c>
      <c r="AA310">
        <f t="shared" si="99"/>
        <v>487.5</v>
      </c>
      <c r="AF310" t="s">
        <v>419</v>
      </c>
      <c r="AG310" t="s">
        <v>503</v>
      </c>
    </row>
    <row r="311" spans="1:33" ht="14.5" customHeight="1" x14ac:dyDescent="0.3">
      <c r="B311" t="s">
        <v>132</v>
      </c>
      <c r="I311">
        <v>3</v>
      </c>
      <c r="J311">
        <v>350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25</v>
      </c>
      <c r="T311">
        <v>720</v>
      </c>
      <c r="U311">
        <v>58</v>
      </c>
      <c r="V311">
        <v>0</v>
      </c>
      <c r="W311">
        <f t="shared" si="101"/>
        <v>0</v>
      </c>
      <c r="X311">
        <f t="shared" si="103"/>
        <v>39</v>
      </c>
      <c r="Y311">
        <f t="shared" si="97"/>
        <v>121875</v>
      </c>
      <c r="Z311">
        <f t="shared" si="102"/>
        <v>27</v>
      </c>
      <c r="AA311">
        <f t="shared" si="99"/>
        <v>506.25</v>
      </c>
      <c r="AF311" t="s">
        <v>419</v>
      </c>
      <c r="AG311" t="s">
        <v>503</v>
      </c>
    </row>
    <row r="312" spans="1:33" ht="14.5" customHeight="1" x14ac:dyDescent="0.3">
      <c r="B312" t="s">
        <v>136</v>
      </c>
      <c r="I312">
        <v>3</v>
      </c>
      <c r="J312">
        <v>350</v>
      </c>
      <c r="K312">
        <f t="shared" si="100"/>
        <v>0</v>
      </c>
      <c r="L312">
        <f t="shared" si="111"/>
        <v>0</v>
      </c>
      <c r="M312">
        <v>0</v>
      </c>
      <c r="N312" t="s">
        <v>88</v>
      </c>
      <c r="R312">
        <v>83</v>
      </c>
      <c r="T312">
        <v>240</v>
      </c>
      <c r="U312">
        <v>58</v>
      </c>
      <c r="V312">
        <v>0</v>
      </c>
      <c r="W312">
        <f t="shared" si="101"/>
        <v>0</v>
      </c>
      <c r="X312">
        <f t="shared" si="103"/>
        <v>30</v>
      </c>
      <c r="Y312">
        <f t="shared" si="97"/>
        <v>93750</v>
      </c>
      <c r="Z312">
        <f t="shared" si="102"/>
        <v>18</v>
      </c>
      <c r="AA312">
        <f t="shared" si="99"/>
        <v>337.5</v>
      </c>
      <c r="AF312" t="s">
        <v>419</v>
      </c>
      <c r="AG312" t="s">
        <v>503</v>
      </c>
    </row>
    <row r="313" spans="1:33" ht="17" customHeight="1" x14ac:dyDescent="0.3">
      <c r="B313" t="s">
        <v>499</v>
      </c>
      <c r="I313">
        <v>3</v>
      </c>
      <c r="J313">
        <v>350</v>
      </c>
      <c r="K313">
        <f t="shared" si="100"/>
        <v>0</v>
      </c>
      <c r="L313">
        <f t="shared" si="111"/>
        <v>0</v>
      </c>
      <c r="M313">
        <v>0</v>
      </c>
      <c r="N313" t="s">
        <v>88</v>
      </c>
      <c r="R313">
        <v>73</v>
      </c>
      <c r="T313">
        <v>240</v>
      </c>
      <c r="U313">
        <v>58</v>
      </c>
      <c r="V313">
        <v>0</v>
      </c>
      <c r="W313">
        <f t="shared" si="101"/>
        <v>0</v>
      </c>
      <c r="X313">
        <f t="shared" si="103"/>
        <v>29</v>
      </c>
      <c r="Y313">
        <f t="shared" si="97"/>
        <v>90625</v>
      </c>
      <c r="Z313">
        <f t="shared" si="102"/>
        <v>18</v>
      </c>
      <c r="AA313">
        <f t="shared" si="99"/>
        <v>337.5</v>
      </c>
      <c r="AF313" t="s">
        <v>419</v>
      </c>
      <c r="AG313" t="s">
        <v>503</v>
      </c>
    </row>
    <row r="314" spans="1:33" ht="56" x14ac:dyDescent="0.3">
      <c r="A314" s="9" t="s">
        <v>515</v>
      </c>
      <c r="G314" s="9" t="s">
        <v>504</v>
      </c>
      <c r="H314" s="9" t="s">
        <v>505</v>
      </c>
      <c r="I314">
        <v>3</v>
      </c>
      <c r="J314">
        <v>350</v>
      </c>
      <c r="K314">
        <f t="shared" si="100"/>
        <v>3399</v>
      </c>
      <c r="L314">
        <f t="shared" si="111"/>
        <v>3447</v>
      </c>
      <c r="M314">
        <v>2535</v>
      </c>
      <c r="N314" t="s">
        <v>88</v>
      </c>
      <c r="R314">
        <v>18</v>
      </c>
      <c r="T314">
        <v>720</v>
      </c>
      <c r="U314">
        <v>58</v>
      </c>
      <c r="V314">
        <v>0.11899999999999999</v>
      </c>
      <c r="W314">
        <f t="shared" si="101"/>
        <v>67.639600000000002</v>
      </c>
      <c r="X314">
        <f t="shared" si="103"/>
        <v>97</v>
      </c>
      <c r="Y314">
        <f>X314*50000/16</f>
        <v>303125</v>
      </c>
      <c r="Z314">
        <f t="shared" si="102"/>
        <v>86</v>
      </c>
      <c r="AA314">
        <f>Z314*300/16</f>
        <v>1612.5</v>
      </c>
      <c r="AF314" t="s">
        <v>419</v>
      </c>
      <c r="AG314" t="s">
        <v>420</v>
      </c>
    </row>
    <row r="315" spans="1:33" x14ac:dyDescent="0.3">
      <c r="B315" t="s">
        <v>128</v>
      </c>
      <c r="I315">
        <v>3</v>
      </c>
      <c r="J315">
        <v>350</v>
      </c>
      <c r="K315">
        <f t="shared" si="100"/>
        <v>3399</v>
      </c>
      <c r="L315">
        <f t="shared" si="111"/>
        <v>3447</v>
      </c>
      <c r="M315">
        <v>2535</v>
      </c>
      <c r="N315" t="s">
        <v>88</v>
      </c>
      <c r="R315">
        <v>90</v>
      </c>
      <c r="T315">
        <v>240</v>
      </c>
      <c r="U315">
        <v>58</v>
      </c>
      <c r="V315">
        <v>0.11899999999999999</v>
      </c>
      <c r="W315">
        <f t="shared" si="101"/>
        <v>67.639600000000002</v>
      </c>
      <c r="X315">
        <f t="shared" si="103"/>
        <v>89</v>
      </c>
      <c r="Y315">
        <f t="shared" ref="Y315:Y324" si="112">X315*50000/16</f>
        <v>278125</v>
      </c>
      <c r="Z315">
        <f t="shared" si="102"/>
        <v>77</v>
      </c>
      <c r="AA315">
        <f t="shared" ref="AA315:AA324" si="113">Z315*300/16</f>
        <v>1443.75</v>
      </c>
      <c r="AF315" t="s">
        <v>419</v>
      </c>
      <c r="AG315" t="s">
        <v>420</v>
      </c>
    </row>
    <row r="316" spans="1:33" x14ac:dyDescent="0.3">
      <c r="B316" t="s">
        <v>129</v>
      </c>
      <c r="I316">
        <v>3</v>
      </c>
      <c r="J316">
        <v>350</v>
      </c>
      <c r="K316">
        <f t="shared" si="100"/>
        <v>3399</v>
      </c>
      <c r="L316">
        <f t="shared" si="111"/>
        <v>3447</v>
      </c>
      <c r="M316">
        <v>2535</v>
      </c>
      <c r="N316" t="s">
        <v>88</v>
      </c>
      <c r="R316">
        <v>60</v>
      </c>
      <c r="T316">
        <v>400</v>
      </c>
      <c r="U316">
        <v>58</v>
      </c>
      <c r="V316">
        <v>0.11899999999999999</v>
      </c>
      <c r="W316">
        <f t="shared" si="101"/>
        <v>67.639600000000002</v>
      </c>
      <c r="X316">
        <f t="shared" si="103"/>
        <v>92</v>
      </c>
      <c r="Y316">
        <f t="shared" si="112"/>
        <v>287500</v>
      </c>
      <c r="Z316">
        <f t="shared" si="102"/>
        <v>81</v>
      </c>
      <c r="AA316">
        <f t="shared" si="113"/>
        <v>1518.75</v>
      </c>
      <c r="AF316" t="s">
        <v>419</v>
      </c>
      <c r="AG316" t="s">
        <v>420</v>
      </c>
    </row>
    <row r="317" spans="1:33" x14ac:dyDescent="0.3">
      <c r="B317" t="s">
        <v>130</v>
      </c>
      <c r="I317">
        <v>3</v>
      </c>
      <c r="J317">
        <v>350</v>
      </c>
      <c r="K317">
        <f t="shared" si="100"/>
        <v>3399</v>
      </c>
      <c r="L317">
        <f t="shared" si="111"/>
        <v>3447</v>
      </c>
      <c r="M317">
        <v>2535</v>
      </c>
      <c r="N317" t="s">
        <v>88</v>
      </c>
      <c r="R317">
        <v>36</v>
      </c>
      <c r="T317">
        <v>640</v>
      </c>
      <c r="U317">
        <v>58</v>
      </c>
      <c r="V317">
        <v>0.11899999999999999</v>
      </c>
      <c r="W317">
        <f t="shared" si="101"/>
        <v>67.639600000000002</v>
      </c>
      <c r="X317">
        <f t="shared" si="103"/>
        <v>97</v>
      </c>
      <c r="Y317">
        <f t="shared" si="112"/>
        <v>303125</v>
      </c>
      <c r="Z317">
        <f t="shared" si="102"/>
        <v>85</v>
      </c>
      <c r="AA317">
        <f t="shared" si="113"/>
        <v>1593.75</v>
      </c>
      <c r="AF317" t="s">
        <v>419</v>
      </c>
      <c r="AG317" t="s">
        <v>420</v>
      </c>
    </row>
    <row r="318" spans="1:33" x14ac:dyDescent="0.3">
      <c r="B318" t="s">
        <v>132</v>
      </c>
      <c r="I318">
        <v>3</v>
      </c>
      <c r="J318">
        <v>350</v>
      </c>
      <c r="K318">
        <f t="shared" si="100"/>
        <v>3399</v>
      </c>
      <c r="L318">
        <f t="shared" si="111"/>
        <v>3447</v>
      </c>
      <c r="M318">
        <v>2535</v>
      </c>
      <c r="N318" t="s">
        <v>88</v>
      </c>
      <c r="R318">
        <v>24</v>
      </c>
      <c r="T318">
        <v>720</v>
      </c>
      <c r="U318">
        <v>58</v>
      </c>
      <c r="V318">
        <v>0.11899999999999999</v>
      </c>
      <c r="W318">
        <f t="shared" si="101"/>
        <v>67.639600000000002</v>
      </c>
      <c r="X318">
        <f t="shared" si="103"/>
        <v>98</v>
      </c>
      <c r="Y318">
        <f t="shared" si="112"/>
        <v>306250</v>
      </c>
      <c r="Z318">
        <f t="shared" si="102"/>
        <v>86</v>
      </c>
      <c r="AA318">
        <f t="shared" si="113"/>
        <v>1612.5</v>
      </c>
      <c r="AF318" t="s">
        <v>419</v>
      </c>
      <c r="AG318" t="s">
        <v>420</v>
      </c>
    </row>
    <row r="319" spans="1:33" x14ac:dyDescent="0.3">
      <c r="B319" t="s">
        <v>136</v>
      </c>
      <c r="I319">
        <v>3</v>
      </c>
      <c r="J319">
        <v>350</v>
      </c>
      <c r="K319">
        <f t="shared" si="100"/>
        <v>3399</v>
      </c>
      <c r="L319">
        <f t="shared" si="111"/>
        <v>3447</v>
      </c>
      <c r="M319">
        <v>2535</v>
      </c>
      <c r="N319" t="s">
        <v>88</v>
      </c>
      <c r="R319">
        <v>48</v>
      </c>
      <c r="T319">
        <v>240</v>
      </c>
      <c r="U319">
        <v>58</v>
      </c>
      <c r="V319">
        <v>0.11899999999999999</v>
      </c>
      <c r="W319">
        <f t="shared" si="101"/>
        <v>67.639600000000002</v>
      </c>
      <c r="X319">
        <f t="shared" si="103"/>
        <v>87</v>
      </c>
      <c r="Y319">
        <f t="shared" si="112"/>
        <v>271875</v>
      </c>
      <c r="Z319">
        <f t="shared" si="102"/>
        <v>76</v>
      </c>
      <c r="AA319">
        <f t="shared" si="113"/>
        <v>1425</v>
      </c>
      <c r="AF319" t="s">
        <v>419</v>
      </c>
      <c r="AG319" t="s">
        <v>420</v>
      </c>
    </row>
    <row r="320" spans="1:33" x14ac:dyDescent="0.3">
      <c r="A320" t="s">
        <v>149</v>
      </c>
      <c r="B320" t="s">
        <v>128</v>
      </c>
      <c r="I320">
        <v>3</v>
      </c>
      <c r="J320">
        <v>350</v>
      </c>
      <c r="K320">
        <f t="shared" si="100"/>
        <v>0</v>
      </c>
      <c r="L320">
        <f t="shared" si="111"/>
        <v>0</v>
      </c>
      <c r="M320">
        <v>0</v>
      </c>
      <c r="N320" t="s">
        <v>88</v>
      </c>
      <c r="R320">
        <v>90</v>
      </c>
      <c r="T320">
        <v>240</v>
      </c>
      <c r="U320">
        <v>58</v>
      </c>
      <c r="V320">
        <v>0</v>
      </c>
      <c r="W320">
        <f t="shared" si="101"/>
        <v>0</v>
      </c>
      <c r="X320">
        <f t="shared" si="103"/>
        <v>30</v>
      </c>
      <c r="Y320">
        <f t="shared" si="112"/>
        <v>93750</v>
      </c>
      <c r="Z320">
        <f t="shared" si="102"/>
        <v>18</v>
      </c>
      <c r="AA320">
        <f t="shared" si="113"/>
        <v>337.5</v>
      </c>
      <c r="AF320" t="s">
        <v>419</v>
      </c>
      <c r="AG320" t="s">
        <v>420</v>
      </c>
    </row>
    <row r="321" spans="2:33" x14ac:dyDescent="0.3">
      <c r="B321" t="s">
        <v>129</v>
      </c>
      <c r="I321">
        <v>3</v>
      </c>
      <c r="J321">
        <v>350</v>
      </c>
      <c r="K321">
        <f t="shared" si="100"/>
        <v>0</v>
      </c>
      <c r="L321">
        <f t="shared" si="111"/>
        <v>0</v>
      </c>
      <c r="M321">
        <v>0</v>
      </c>
      <c r="N321" t="s">
        <v>88</v>
      </c>
      <c r="R321">
        <v>60</v>
      </c>
      <c r="T321">
        <v>400</v>
      </c>
      <c r="U321">
        <v>58</v>
      </c>
      <c r="V321">
        <v>0</v>
      </c>
      <c r="W321">
        <f t="shared" si="101"/>
        <v>0</v>
      </c>
      <c r="X321">
        <f t="shared" si="103"/>
        <v>34</v>
      </c>
      <c r="Y321">
        <f t="shared" si="112"/>
        <v>106250</v>
      </c>
      <c r="Z321">
        <f t="shared" si="102"/>
        <v>22</v>
      </c>
      <c r="AA321">
        <f t="shared" si="113"/>
        <v>412.5</v>
      </c>
      <c r="AF321" t="s">
        <v>419</v>
      </c>
      <c r="AG321" t="s">
        <v>420</v>
      </c>
    </row>
    <row r="322" spans="2:33" x14ac:dyDescent="0.3">
      <c r="B322" t="s">
        <v>130</v>
      </c>
      <c r="I322">
        <v>3</v>
      </c>
      <c r="J322">
        <v>350</v>
      </c>
      <c r="K322">
        <f t="shared" si="100"/>
        <v>0</v>
      </c>
      <c r="L322">
        <f t="shared" si="111"/>
        <v>0</v>
      </c>
      <c r="M322">
        <v>0</v>
      </c>
      <c r="N322" t="s">
        <v>88</v>
      </c>
      <c r="R322">
        <v>36</v>
      </c>
      <c r="T322">
        <v>640</v>
      </c>
      <c r="U322">
        <v>58</v>
      </c>
      <c r="V322">
        <v>0</v>
      </c>
      <c r="W322">
        <f t="shared" si="101"/>
        <v>0</v>
      </c>
      <c r="X322">
        <f t="shared" si="103"/>
        <v>38</v>
      </c>
      <c r="Y322">
        <f t="shared" si="112"/>
        <v>118750</v>
      </c>
      <c r="Z322">
        <f t="shared" si="102"/>
        <v>26</v>
      </c>
      <c r="AA322">
        <f t="shared" si="113"/>
        <v>487.5</v>
      </c>
      <c r="AF322" t="s">
        <v>419</v>
      </c>
      <c r="AG322" t="s">
        <v>420</v>
      </c>
    </row>
    <row r="323" spans="2:33" x14ac:dyDescent="0.3">
      <c r="B323" t="s">
        <v>132</v>
      </c>
      <c r="I323">
        <v>3</v>
      </c>
      <c r="J323">
        <v>350</v>
      </c>
      <c r="K323">
        <f t="shared" si="100"/>
        <v>0</v>
      </c>
      <c r="L323">
        <f t="shared" si="111"/>
        <v>0</v>
      </c>
      <c r="M323">
        <v>0</v>
      </c>
      <c r="N323" t="s">
        <v>88</v>
      </c>
      <c r="R323">
        <v>24</v>
      </c>
      <c r="T323">
        <v>720</v>
      </c>
      <c r="U323">
        <v>58</v>
      </c>
      <c r="V323">
        <v>0</v>
      </c>
      <c r="W323">
        <f t="shared" si="101"/>
        <v>0</v>
      </c>
      <c r="X323">
        <f t="shared" si="103"/>
        <v>39</v>
      </c>
      <c r="Y323">
        <f t="shared" si="112"/>
        <v>121875</v>
      </c>
      <c r="Z323">
        <f t="shared" si="102"/>
        <v>27</v>
      </c>
      <c r="AA323">
        <f t="shared" si="113"/>
        <v>506.25</v>
      </c>
      <c r="AF323" t="s">
        <v>419</v>
      </c>
      <c r="AG323" t="s">
        <v>420</v>
      </c>
    </row>
    <row r="324" spans="2:33" x14ac:dyDescent="0.3">
      <c r="B324" t="s">
        <v>136</v>
      </c>
      <c r="I324">
        <v>3</v>
      </c>
      <c r="J324">
        <v>350</v>
      </c>
      <c r="K324">
        <f t="shared" si="100"/>
        <v>0</v>
      </c>
      <c r="L324">
        <f t="shared" si="111"/>
        <v>0</v>
      </c>
      <c r="M324">
        <v>0</v>
      </c>
      <c r="N324" t="s">
        <v>88</v>
      </c>
      <c r="R324">
        <v>48</v>
      </c>
      <c r="T324">
        <v>240</v>
      </c>
      <c r="U324">
        <v>58</v>
      </c>
      <c r="V324">
        <v>0</v>
      </c>
      <c r="W324">
        <f t="shared" si="101"/>
        <v>0</v>
      </c>
      <c r="X324">
        <f t="shared" si="103"/>
        <v>29</v>
      </c>
      <c r="Y324">
        <f t="shared" si="112"/>
        <v>90625</v>
      </c>
      <c r="Z324">
        <f t="shared" si="102"/>
        <v>17</v>
      </c>
      <c r="AA324">
        <f t="shared" si="113"/>
        <v>318.75</v>
      </c>
      <c r="AF324" t="s">
        <v>419</v>
      </c>
      <c r="AG324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topLeftCell="F1"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" customHeight="1" x14ac:dyDescent="0.3">
      <c r="A29" s="3" t="s">
        <v>522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2024-08-17T12:44:07Z</dcterms:modified>
</cp:coreProperties>
</file>