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ite\China-Set-Trains-240415\docs\"/>
    </mc:Choice>
  </mc:AlternateContent>
  <xr:revisionPtr revIDLastSave="0" documentId="13_ncr:1_{99BF7D15-D6ED-426F-91B9-22FFAF4759DC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" i="3" l="1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K197" i="2"/>
  <c r="Y197" i="2" s="1"/>
  <c r="Z197" i="2" s="1"/>
  <c r="V201" i="2"/>
  <c r="K201" i="2"/>
  <c r="W201" i="2" s="1"/>
  <c r="X201" i="2" s="1"/>
  <c r="V200" i="2"/>
  <c r="K200" i="2"/>
  <c r="Y200" i="2" s="1"/>
  <c r="Z200" i="2" s="1"/>
  <c r="V199" i="2"/>
  <c r="K199" i="2"/>
  <c r="Y199" i="2" s="1"/>
  <c r="Z199" i="2" s="1"/>
  <c r="V198" i="2"/>
  <c r="K198" i="2"/>
  <c r="W198" i="2" s="1"/>
  <c r="X198" i="2" s="1"/>
  <c r="V197" i="2"/>
  <c r="K191" i="2"/>
  <c r="W191" i="2" s="1"/>
  <c r="X191" i="2" s="1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Y191" i="2"/>
  <c r="Z191" i="2" s="1"/>
  <c r="V191" i="2"/>
  <c r="Q75" i="3"/>
  <c r="R75" i="3" s="1"/>
  <c r="S75" i="3"/>
  <c r="T75" i="3" s="1"/>
  <c r="V190" i="2"/>
  <c r="V189" i="2"/>
  <c r="V188" i="2"/>
  <c r="K190" i="2"/>
  <c r="W190" i="2" s="1"/>
  <c r="X190" i="2" s="1"/>
  <c r="K189" i="2"/>
  <c r="W189" i="2" s="1"/>
  <c r="X189" i="2" s="1"/>
  <c r="K188" i="2"/>
  <c r="W188" i="2" s="1"/>
  <c r="X188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V153" i="2"/>
  <c r="V152" i="2"/>
  <c r="V151" i="2"/>
  <c r="V150" i="2"/>
  <c r="V149" i="2"/>
  <c r="V148" i="2"/>
  <c r="V147" i="2"/>
  <c r="V146" i="2"/>
  <c r="Y146" i="2"/>
  <c r="Z146" i="2" s="1"/>
  <c r="V145" i="2"/>
  <c r="V144" i="2"/>
  <c r="Y144" i="2"/>
  <c r="Z144" i="2" s="1"/>
  <c r="V143" i="2"/>
  <c r="K156" i="2"/>
  <c r="W156" i="2" s="1"/>
  <c r="X156" i="2" s="1"/>
  <c r="K155" i="2"/>
  <c r="W155" i="2" s="1"/>
  <c r="X155" i="2" s="1"/>
  <c r="K154" i="2"/>
  <c r="W154" i="2" s="1"/>
  <c r="X154" i="2" s="1"/>
  <c r="K153" i="2"/>
  <c r="Y153" i="2" s="1"/>
  <c r="Z153" i="2" s="1"/>
  <c r="K152" i="2"/>
  <c r="W152" i="2" s="1"/>
  <c r="X152" i="2" s="1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W144" i="2" s="1"/>
  <c r="X144" i="2" s="1"/>
  <c r="K143" i="2"/>
  <c r="W143" i="2" s="1"/>
  <c r="X143" i="2" s="1"/>
  <c r="W137" i="2"/>
  <c r="X137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W139" i="2" s="1"/>
  <c r="X139" i="2" s="1"/>
  <c r="K138" i="2"/>
  <c r="W138" i="2" s="1"/>
  <c r="X138" i="2" s="1"/>
  <c r="K137" i="2"/>
  <c r="Y137" i="2" s="1"/>
  <c r="Z137" i="2" s="1"/>
  <c r="K136" i="2"/>
  <c r="Y136" i="2" s="1"/>
  <c r="Z136" i="2" s="1"/>
  <c r="K135" i="2"/>
  <c r="W135" i="2" s="1"/>
  <c r="X135" i="2" s="1"/>
  <c r="K134" i="2"/>
  <c r="W134" i="2" s="1"/>
  <c r="X134" i="2" s="1"/>
  <c r="K133" i="2"/>
  <c r="Y133" i="2" s="1"/>
  <c r="Z133" i="2" s="1"/>
  <c r="K132" i="2"/>
  <c r="Y132" i="2" s="1"/>
  <c r="Z132" i="2" s="1"/>
  <c r="V131" i="2"/>
  <c r="V130" i="2"/>
  <c r="W130" i="2"/>
  <c r="X130" i="2" s="1"/>
  <c r="V129" i="2"/>
  <c r="W129" i="2"/>
  <c r="X129" i="2" s="1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Y130" i="2" s="1"/>
  <c r="Z130" i="2" s="1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W124" i="2" s="1"/>
  <c r="X124" i="2" s="1"/>
  <c r="K123" i="2"/>
  <c r="Y123" i="2" s="1"/>
  <c r="Z123" i="2" s="1"/>
  <c r="K122" i="2"/>
  <c r="W122" i="2" s="1"/>
  <c r="X122" i="2" s="1"/>
  <c r="K121" i="2"/>
  <c r="W121" i="2" s="1"/>
  <c r="X121" i="2" s="1"/>
  <c r="V120" i="2"/>
  <c r="V119" i="2"/>
  <c r="V118" i="2"/>
  <c r="V117" i="2"/>
  <c r="V116" i="2"/>
  <c r="V115" i="2"/>
  <c r="V114" i="2"/>
  <c r="V113" i="2"/>
  <c r="V112" i="2"/>
  <c r="K120" i="2"/>
  <c r="W120" i="2" s="1"/>
  <c r="X120" i="2" s="1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W115" i="2" s="1"/>
  <c r="X115" i="2" s="1"/>
  <c r="K114" i="2"/>
  <c r="W114" i="2" s="1"/>
  <c r="X114" i="2" s="1"/>
  <c r="K113" i="2"/>
  <c r="W113" i="2" s="1"/>
  <c r="X113" i="2" s="1"/>
  <c r="K112" i="2"/>
  <c r="W112" i="2" s="1"/>
  <c r="X112" i="2" s="1"/>
  <c r="U17" i="4"/>
  <c r="W17" i="4"/>
  <c r="R50" i="1"/>
  <c r="S50" i="1" s="1"/>
  <c r="P50" i="1"/>
  <c r="Q50" i="1" s="1"/>
  <c r="U16" i="4"/>
  <c r="W16" i="4"/>
  <c r="U15" i="4"/>
  <c r="W15" i="4"/>
  <c r="Y138" i="2" l="1"/>
  <c r="Z138" i="2" s="1"/>
  <c r="W136" i="2"/>
  <c r="X136" i="2" s="1"/>
  <c r="Y114" i="2"/>
  <c r="Z114" i="2" s="1"/>
  <c r="W153" i="2"/>
  <c r="X153" i="2" s="1"/>
  <c r="Y154" i="2"/>
  <c r="Z154" i="2" s="1"/>
  <c r="Y115" i="2"/>
  <c r="Z115" i="2" s="1"/>
  <c r="Y198" i="2"/>
  <c r="Z198" i="2" s="1"/>
  <c r="Y201" i="2"/>
  <c r="Z201" i="2" s="1"/>
  <c r="W199" i="2"/>
  <c r="X199" i="2" s="1"/>
  <c r="W200" i="2"/>
  <c r="X200" i="2" s="1"/>
  <c r="W197" i="2"/>
  <c r="X197" i="2" s="1"/>
  <c r="W192" i="2"/>
  <c r="X192" i="2" s="1"/>
  <c r="W193" i="2"/>
  <c r="X193" i="2" s="1"/>
  <c r="Y195" i="2"/>
  <c r="Z195" i="2" s="1"/>
  <c r="W194" i="2"/>
  <c r="X194" i="2" s="1"/>
  <c r="W196" i="2"/>
  <c r="X196" i="2" s="1"/>
  <c r="Y131" i="2"/>
  <c r="Z131" i="2" s="1"/>
  <c r="Y116" i="2"/>
  <c r="Z116" i="2" s="1"/>
  <c r="Y188" i="2"/>
  <c r="Z188" i="2" s="1"/>
  <c r="W123" i="2"/>
  <c r="X123" i="2" s="1"/>
  <c r="Y152" i="2"/>
  <c r="Z152" i="2" s="1"/>
  <c r="Y135" i="2"/>
  <c r="Z135" i="2" s="1"/>
  <c r="Y189" i="2"/>
  <c r="Z189" i="2" s="1"/>
  <c r="Y120" i="2"/>
  <c r="Z120" i="2" s="1"/>
  <c r="Y124" i="2"/>
  <c r="Z124" i="2" s="1"/>
  <c r="Y125" i="2"/>
  <c r="Z125" i="2" s="1"/>
  <c r="Y143" i="2"/>
  <c r="Z143" i="2" s="1"/>
  <c r="Y190" i="2"/>
  <c r="Z190" i="2" s="1"/>
  <c r="Y139" i="2"/>
  <c r="Z139" i="2" s="1"/>
  <c r="Y145" i="2"/>
  <c r="Z145" i="2" s="1"/>
  <c r="W159" i="2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K76" i="2"/>
  <c r="W76" i="2" s="1"/>
  <c r="X76" i="2" s="1"/>
  <c r="K75" i="2"/>
  <c r="W75" i="2" s="1"/>
  <c r="X75" i="2" s="1"/>
  <c r="K74" i="2"/>
  <c r="W74" i="2" s="1"/>
  <c r="X74" i="2" s="1"/>
  <c r="K73" i="2"/>
  <c r="W73" i="2" s="1"/>
  <c r="X73" i="2" s="1"/>
  <c r="V72" i="2"/>
  <c r="V71" i="2"/>
  <c r="V70" i="2"/>
  <c r="V69" i="2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V33" i="2"/>
  <c r="V32" i="2"/>
  <c r="V31" i="2"/>
  <c r="V30" i="2"/>
  <c r="V29" i="2"/>
  <c r="V23" i="2"/>
  <c r="V28" i="2"/>
  <c r="V27" i="2"/>
  <c r="V26" i="2"/>
  <c r="V25" i="2"/>
  <c r="V24" i="2"/>
  <c r="AA20" i="1"/>
  <c r="T20" i="1"/>
  <c r="P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V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Y73" i="2" l="1"/>
  <c r="Z73" i="2" s="1"/>
  <c r="Y90" i="2"/>
  <c r="Z90" i="2" s="1"/>
  <c r="Y91" i="2"/>
  <c r="Z91" i="2" s="1"/>
  <c r="Y69" i="2"/>
  <c r="Z69" i="2" s="1"/>
  <c r="W60" i="2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<sst xmlns="http://schemas.openxmlformats.org/spreadsheetml/2006/main" count="1250" uniqueCount="493">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</sst>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.25" x14ac:dyDescent="0.2"/>
  <cols>
    <col min="1" max="1" width="10.5" bestFit="1" customWidth="1"/>
    <col min="24" max="26" width="8.625" style="1"/>
    <col min="27" max="28" width="8.625" style="2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2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2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2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2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2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2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2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2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2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362</v>
      </c>
    </row>
    <row r="11" spans="1:29" x14ac:dyDescent="0.2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2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362</v>
      </c>
    </row>
    <row r="13" spans="1:29" x14ac:dyDescent="0.2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2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2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2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2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2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2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2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2">
      <c r="A21" t="s">
        <v>317</v>
      </c>
      <c r="B21" t="s">
        <v>318</v>
      </c>
      <c r="D21" t="s">
        <v>319</v>
      </c>
      <c r="E21" t="s">
        <v>320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260</v>
      </c>
      <c r="AC21" t="s">
        <v>321</v>
      </c>
    </row>
    <row r="22" spans="1:29" x14ac:dyDescent="0.2">
      <c r="A22" t="s">
        <v>322</v>
      </c>
      <c r="B22" t="s">
        <v>323</v>
      </c>
      <c r="D22" t="s">
        <v>324</v>
      </c>
      <c r="E22" t="s">
        <v>320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260</v>
      </c>
      <c r="AC22" t="s">
        <v>321</v>
      </c>
    </row>
    <row r="23" spans="1:29" x14ac:dyDescent="0.2">
      <c r="A23" t="s">
        <v>325</v>
      </c>
      <c r="B23" t="s">
        <v>326</v>
      </c>
      <c r="D23" t="s">
        <v>327</v>
      </c>
      <c r="E23" t="s">
        <v>320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260</v>
      </c>
      <c r="AC23" t="s">
        <v>328</v>
      </c>
    </row>
    <row r="24" spans="1:29" x14ac:dyDescent="0.2">
      <c r="A24" t="s">
        <v>329</v>
      </c>
      <c r="B24" t="s">
        <v>330</v>
      </c>
      <c r="D24" t="s">
        <v>329</v>
      </c>
      <c r="E24" t="s">
        <v>320</v>
      </c>
      <c r="F24">
        <v>2003</v>
      </c>
      <c r="G24">
        <v>40</v>
      </c>
      <c r="H24" t="s">
        <v>259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260</v>
      </c>
      <c r="AC24" t="s">
        <v>328</v>
      </c>
    </row>
    <row r="25" spans="1:29" x14ac:dyDescent="0.2">
      <c r="A25" t="s">
        <v>331</v>
      </c>
      <c r="B25" t="s">
        <v>332</v>
      </c>
      <c r="D25" t="s">
        <v>331</v>
      </c>
      <c r="E25" t="s">
        <v>320</v>
      </c>
      <c r="F25">
        <v>2006</v>
      </c>
      <c r="G25">
        <v>40</v>
      </c>
      <c r="H25" t="s">
        <v>259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260</v>
      </c>
      <c r="AC25" t="s">
        <v>328</v>
      </c>
    </row>
    <row r="26" spans="1:29" x14ac:dyDescent="0.2">
      <c r="A26" t="s">
        <v>333</v>
      </c>
      <c r="B26" t="s">
        <v>334</v>
      </c>
      <c r="D26" t="s">
        <v>333</v>
      </c>
      <c r="E26" t="s">
        <v>320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260</v>
      </c>
      <c r="AC26" t="s">
        <v>335</v>
      </c>
    </row>
    <row r="27" spans="1:29" x14ac:dyDescent="0.2">
      <c r="A27" t="s">
        <v>336</v>
      </c>
      <c r="B27" t="s">
        <v>337</v>
      </c>
      <c r="D27" t="s">
        <v>336</v>
      </c>
      <c r="E27" t="s">
        <v>320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260</v>
      </c>
      <c r="AC27" t="s">
        <v>335</v>
      </c>
    </row>
    <row r="28" spans="1:29" x14ac:dyDescent="0.2">
      <c r="A28" t="s">
        <v>338</v>
      </c>
      <c r="B28" t="s">
        <v>339</v>
      </c>
      <c r="D28" t="s">
        <v>338</v>
      </c>
      <c r="E28" t="s">
        <v>320</v>
      </c>
      <c r="F28">
        <v>2012</v>
      </c>
      <c r="G28">
        <v>40</v>
      </c>
      <c r="H28" t="s">
        <v>340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341</v>
      </c>
      <c r="AC28" t="s">
        <v>342</v>
      </c>
    </row>
    <row r="29" spans="1:29" x14ac:dyDescent="0.2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2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2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2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2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2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424</v>
      </c>
      <c r="AC34" s="2" t="s">
        <v>424</v>
      </c>
    </row>
    <row r="35" spans="1:30" x14ac:dyDescent="0.2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2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2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2">
      <c r="A38" t="s">
        <v>256</v>
      </c>
      <c r="B38" t="s">
        <v>257</v>
      </c>
      <c r="D38" t="s">
        <v>256</v>
      </c>
      <c r="E38" t="s">
        <v>258</v>
      </c>
      <c r="F38">
        <v>1993</v>
      </c>
      <c r="G38">
        <v>30</v>
      </c>
      <c r="H38" t="s">
        <v>259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260</v>
      </c>
      <c r="AC38" t="s">
        <v>260</v>
      </c>
    </row>
    <row r="39" spans="1:30" x14ac:dyDescent="0.2">
      <c r="A39" t="s">
        <v>261</v>
      </c>
      <c r="B39" t="s">
        <v>262</v>
      </c>
      <c r="D39" t="s">
        <v>261</v>
      </c>
      <c r="E39" t="s">
        <v>258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260</v>
      </c>
      <c r="AC39" t="s">
        <v>260</v>
      </c>
    </row>
    <row r="40" spans="1:30" x14ac:dyDescent="0.2">
      <c r="A40" t="s">
        <v>263</v>
      </c>
      <c r="B40" t="s">
        <v>264</v>
      </c>
      <c r="D40" t="s">
        <v>263</v>
      </c>
      <c r="E40" t="s">
        <v>258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260</v>
      </c>
      <c r="AC40" t="s">
        <v>260</v>
      </c>
    </row>
    <row r="41" spans="1:30" x14ac:dyDescent="0.2">
      <c r="A41" t="s">
        <v>265</v>
      </c>
      <c r="B41" t="s">
        <v>266</v>
      </c>
      <c r="D41" t="s">
        <v>265</v>
      </c>
      <c r="E41" t="s">
        <v>258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260</v>
      </c>
      <c r="AC41" t="s">
        <v>260</v>
      </c>
    </row>
    <row r="42" spans="1:30" x14ac:dyDescent="0.2">
      <c r="A42" t="s">
        <v>267</v>
      </c>
      <c r="B42" t="s">
        <v>268</v>
      </c>
      <c r="D42" t="s">
        <v>267</v>
      </c>
      <c r="E42" t="s">
        <v>258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260</v>
      </c>
      <c r="AC42" t="s">
        <v>269</v>
      </c>
    </row>
    <row r="43" spans="1:30" x14ac:dyDescent="0.2">
      <c r="A43" t="s">
        <v>270</v>
      </c>
      <c r="B43" t="s">
        <v>271</v>
      </c>
      <c r="D43" t="s">
        <v>270</v>
      </c>
      <c r="E43" t="s">
        <v>258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260</v>
      </c>
      <c r="AC43" t="s">
        <v>269</v>
      </c>
    </row>
    <row r="44" spans="1:30" x14ac:dyDescent="0.2">
      <c r="A44" t="s">
        <v>272</v>
      </c>
      <c r="B44" t="s">
        <v>273</v>
      </c>
      <c r="D44" t="s">
        <v>272</v>
      </c>
      <c r="E44" t="s">
        <v>258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260</v>
      </c>
      <c r="AC44" t="s">
        <v>269</v>
      </c>
      <c r="AD44" t="s">
        <v>274</v>
      </c>
    </row>
    <row r="45" spans="1:30" x14ac:dyDescent="0.2">
      <c r="A45" t="s">
        <v>275</v>
      </c>
      <c r="B45" t="s">
        <v>276</v>
      </c>
      <c r="D45" t="s">
        <v>275</v>
      </c>
      <c r="E45" t="s">
        <v>258</v>
      </c>
      <c r="F45">
        <v>2001</v>
      </c>
      <c r="G45">
        <v>30</v>
      </c>
      <c r="H45" t="s">
        <v>259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260</v>
      </c>
      <c r="AC45" t="s">
        <v>269</v>
      </c>
      <c r="AD45" t="s">
        <v>274</v>
      </c>
    </row>
    <row r="46" spans="1:30" x14ac:dyDescent="0.2">
      <c r="A46" s="3" t="s">
        <v>349</v>
      </c>
      <c r="B46" s="3" t="s">
        <v>359</v>
      </c>
      <c r="C46" s="4"/>
      <c r="D46" s="3" t="s">
        <v>350</v>
      </c>
      <c r="E46" s="3" t="s">
        <v>320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260</v>
      </c>
      <c r="AC46" t="s">
        <v>356</v>
      </c>
    </row>
    <row r="47" spans="1:30" x14ac:dyDescent="0.2">
      <c r="A47" s="3" t="s">
        <v>351</v>
      </c>
      <c r="B47" s="3" t="s">
        <v>360</v>
      </c>
      <c r="C47" s="4"/>
      <c r="D47" s="3" t="s">
        <v>352</v>
      </c>
      <c r="E47" s="3" t="s">
        <v>320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260</v>
      </c>
      <c r="AC47" t="s">
        <v>356</v>
      </c>
    </row>
    <row r="48" spans="1:30" x14ac:dyDescent="0.2">
      <c r="A48" s="3" t="s">
        <v>353</v>
      </c>
      <c r="B48" s="3" t="s">
        <v>361</v>
      </c>
      <c r="C48" s="4"/>
      <c r="D48" s="3" t="s">
        <v>354</v>
      </c>
      <c r="E48" s="3" t="s">
        <v>320</v>
      </c>
      <c r="F48" s="5">
        <v>1997.6</v>
      </c>
      <c r="G48" s="5">
        <v>30</v>
      </c>
      <c r="H48" s="6" t="s">
        <v>259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260</v>
      </c>
      <c r="AC48" t="s">
        <v>355</v>
      </c>
    </row>
    <row r="49" spans="1:29" x14ac:dyDescent="0.2">
      <c r="A49" t="s">
        <v>357</v>
      </c>
      <c r="B49" t="s">
        <v>358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260</v>
      </c>
      <c r="AC49" s="2" t="s">
        <v>260</v>
      </c>
    </row>
    <row r="50" spans="1:29" x14ac:dyDescent="0.2">
      <c r="A50" s="3" t="s">
        <v>392</v>
      </c>
      <c r="B50" s="3" t="s">
        <v>393</v>
      </c>
      <c r="E50" t="s">
        <v>258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341</v>
      </c>
      <c r="AC50" t="s">
        <v>341</v>
      </c>
    </row>
    <row r="51" spans="1:29" x14ac:dyDescent="0.2">
      <c r="A51" s="3" t="s">
        <v>422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424</v>
      </c>
      <c r="AC51" t="s">
        <v>342</v>
      </c>
    </row>
    <row r="52" spans="1:29" x14ac:dyDescent="0.2">
      <c r="A52" s="3" t="s">
        <v>423</v>
      </c>
      <c r="E52" t="s">
        <v>258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424</v>
      </c>
      <c r="AC52" t="s">
        <v>341</v>
      </c>
    </row>
    <row r="53" spans="1:29" x14ac:dyDescent="0.2">
      <c r="A53" t="s">
        <v>437</v>
      </c>
      <c r="B53" t="s">
        <v>438</v>
      </c>
      <c r="D53" t="s">
        <v>437</v>
      </c>
      <c r="E53" t="s">
        <v>320</v>
      </c>
      <c r="F53">
        <v>2002</v>
      </c>
      <c r="G53">
        <v>30</v>
      </c>
      <c r="H53" t="s">
        <v>259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439</v>
      </c>
      <c r="U53">
        <v>2</v>
      </c>
      <c r="V53">
        <v>6</v>
      </c>
      <c r="W53">
        <v>2</v>
      </c>
      <c r="AB53" s="2" t="s">
        <v>260</v>
      </c>
      <c r="AC53" t="s">
        <v>440</v>
      </c>
    </row>
    <row r="54" spans="1:29" x14ac:dyDescent="0.2">
      <c r="A54" t="s">
        <v>441</v>
      </c>
      <c r="B54" t="s">
        <v>442</v>
      </c>
      <c r="D54" t="s">
        <v>441</v>
      </c>
      <c r="E54" t="s">
        <v>320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260</v>
      </c>
      <c r="AC54" t="s">
        <v>440</v>
      </c>
    </row>
    <row r="55" spans="1:29" x14ac:dyDescent="0.2">
      <c r="A55" t="s">
        <v>443</v>
      </c>
      <c r="B55" t="s">
        <v>444</v>
      </c>
      <c r="F55">
        <v>2012</v>
      </c>
      <c r="G55">
        <v>30</v>
      </c>
      <c r="H55" t="s">
        <v>259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260</v>
      </c>
    </row>
    <row r="56" spans="1:29" x14ac:dyDescent="0.2">
      <c r="A56" t="s">
        <v>445</v>
      </c>
      <c r="B56" t="s">
        <v>446</v>
      </c>
      <c r="C56" t="s">
        <v>447</v>
      </c>
      <c r="E56" t="s">
        <v>258</v>
      </c>
      <c r="F56">
        <v>2013</v>
      </c>
      <c r="G56">
        <v>30</v>
      </c>
      <c r="H56" t="s">
        <v>259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448</v>
      </c>
      <c r="AB56" s="2" t="s">
        <v>260</v>
      </c>
    </row>
    <row r="57" spans="1:29" x14ac:dyDescent="0.2">
      <c r="A57" t="s">
        <v>449</v>
      </c>
      <c r="B57" t="s">
        <v>450</v>
      </c>
      <c r="E57" t="s">
        <v>320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439</v>
      </c>
      <c r="AB57" s="2" t="s">
        <v>260</v>
      </c>
      <c r="AC57" t="s">
        <v>260</v>
      </c>
    </row>
    <row r="58" spans="1:29" x14ac:dyDescent="0.2">
      <c r="A58" t="s">
        <v>451</v>
      </c>
      <c r="B58" t="s">
        <v>452</v>
      </c>
      <c r="E58" t="s">
        <v>258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260</v>
      </c>
      <c r="AC58" t="s">
        <v>335</v>
      </c>
    </row>
    <row r="59" spans="1:29" x14ac:dyDescent="0.2">
      <c r="A59" t="s">
        <v>453</v>
      </c>
      <c r="B59" t="s">
        <v>454</v>
      </c>
      <c r="D59" t="s">
        <v>455</v>
      </c>
      <c r="E59" t="s">
        <v>320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260</v>
      </c>
      <c r="AC59" t="s">
        <v>456</v>
      </c>
    </row>
    <row r="60" spans="1:29" x14ac:dyDescent="0.2">
      <c r="A60" s="7" t="s">
        <v>457</v>
      </c>
      <c r="B60" s="7" t="s">
        <v>458</v>
      </c>
      <c r="D60" s="7" t="s">
        <v>457</v>
      </c>
      <c r="E60" s="7" t="s">
        <v>470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471</v>
      </c>
    </row>
    <row r="61" spans="1:29" x14ac:dyDescent="0.2">
      <c r="A61" s="7" t="s">
        <v>459</v>
      </c>
      <c r="B61" s="7" t="s">
        <v>460</v>
      </c>
      <c r="D61" s="7" t="s">
        <v>469</v>
      </c>
      <c r="E61" s="7" t="s">
        <v>258</v>
      </c>
      <c r="F61" s="8">
        <v>1999</v>
      </c>
      <c r="G61" s="8">
        <v>30</v>
      </c>
      <c r="H61" s="7" t="s">
        <v>259</v>
      </c>
      <c r="I61" s="7" t="s">
        <v>259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260</v>
      </c>
      <c r="AC61" s="2" t="s">
        <v>260</v>
      </c>
    </row>
    <row r="62" spans="1:29" x14ac:dyDescent="0.2">
      <c r="A62" s="7" t="s">
        <v>461</v>
      </c>
      <c r="B62" s="7" t="s">
        <v>462</v>
      </c>
      <c r="D62" s="7" t="s">
        <v>461</v>
      </c>
      <c r="E62" s="7" t="s">
        <v>258</v>
      </c>
      <c r="F62" s="8">
        <v>1998</v>
      </c>
      <c r="G62" s="8">
        <v>30</v>
      </c>
      <c r="H62" s="7" t="s">
        <v>259</v>
      </c>
      <c r="I62" s="7" t="s">
        <v>259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260</v>
      </c>
      <c r="AC62" s="2" t="s">
        <v>260</v>
      </c>
    </row>
    <row r="63" spans="1:29" x14ac:dyDescent="0.2">
      <c r="A63" s="7" t="s">
        <v>463</v>
      </c>
      <c r="B63" s="7" t="s">
        <v>464</v>
      </c>
      <c r="D63" s="7" t="s">
        <v>463</v>
      </c>
      <c r="E63" s="7" t="s">
        <v>258</v>
      </c>
      <c r="F63" s="8">
        <v>2002</v>
      </c>
      <c r="G63" s="8">
        <v>30</v>
      </c>
      <c r="H63" s="7" t="s">
        <v>259</v>
      </c>
      <c r="I63" s="7" t="s">
        <v>259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260</v>
      </c>
      <c r="AC63" s="2" t="s">
        <v>260</v>
      </c>
    </row>
    <row r="64" spans="1:29" x14ac:dyDescent="0.2">
      <c r="A64" s="7" t="s">
        <v>465</v>
      </c>
      <c r="B64" s="7" t="s">
        <v>466</v>
      </c>
      <c r="D64" s="7" t="s">
        <v>465</v>
      </c>
      <c r="E64" s="7" t="s">
        <v>320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341</v>
      </c>
      <c r="AC64" s="2" t="s">
        <v>472</v>
      </c>
    </row>
    <row r="65" spans="1:29" x14ac:dyDescent="0.2">
      <c r="A65" s="7" t="s">
        <v>467</v>
      </c>
      <c r="B65" s="7" t="s">
        <v>468</v>
      </c>
      <c r="D65" s="7" t="s">
        <v>467</v>
      </c>
      <c r="E65" s="7" t="s">
        <v>320</v>
      </c>
      <c r="F65" s="8">
        <v>2008</v>
      </c>
      <c r="G65" s="8">
        <v>30</v>
      </c>
      <c r="H65" s="7" t="s">
        <v>259</v>
      </c>
      <c r="I65" s="7" t="s">
        <v>259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341</v>
      </c>
      <c r="AC65" s="2" t="s">
        <v>472</v>
      </c>
    </row>
    <row r="66" spans="1:29" x14ac:dyDescent="0.2">
      <c r="A66" s="3" t="s">
        <v>486</v>
      </c>
      <c r="B66" s="3" t="s">
        <v>487</v>
      </c>
      <c r="C66" s="4"/>
      <c r="D66" s="4"/>
      <c r="E66" s="3" t="s">
        <v>320</v>
      </c>
      <c r="F66" s="5">
        <v>2008</v>
      </c>
      <c r="G66" s="5">
        <v>30</v>
      </c>
      <c r="H66" s="3" t="s">
        <v>259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341</v>
      </c>
      <c r="AC66" s="2" t="s">
        <v>472</v>
      </c>
    </row>
    <row r="67" spans="1:29" x14ac:dyDescent="0.2">
      <c r="A67" s="3" t="s">
        <v>488</v>
      </c>
      <c r="B67" s="4"/>
      <c r="C67" s="4"/>
      <c r="D67" s="4"/>
      <c r="E67" s="3" t="s">
        <v>320</v>
      </c>
      <c r="F67" s="5">
        <v>2014</v>
      </c>
      <c r="G67" s="5">
        <v>30</v>
      </c>
      <c r="H67" s="3" t="s">
        <v>259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341</v>
      </c>
      <c r="AC67" s="2" t="s">
        <v>472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02"/>
  <sheetViews>
    <sheetView workbookViewId="0">
      <pane ySplit="1" topLeftCell="A76" activePane="bottomLeft" state="frozen"/>
      <selection pane="bottomLeft" activeCell="W197" sqref="W197:W201"/>
    </sheetView>
  </sheetViews>
  <sheetFormatPr defaultRowHeight="14.25" x14ac:dyDescent="0.2"/>
  <cols>
    <col min="32" max="32" width="20.37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</v>
      </c>
      <c r="L1" t="s">
        <v>244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54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88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128</v>
      </c>
      <c r="I4">
        <v>20</v>
      </c>
      <c r="J4">
        <v>160</v>
      </c>
      <c r="K4">
        <f t="shared" si="0"/>
        <v>0</v>
      </c>
      <c r="L4">
        <v>0</v>
      </c>
      <c r="M4" t="s">
        <v>88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129</v>
      </c>
      <c r="I5">
        <v>20</v>
      </c>
      <c r="J5">
        <v>160</v>
      </c>
      <c r="K5">
        <f t="shared" si="0"/>
        <v>0</v>
      </c>
      <c r="L5">
        <v>0</v>
      </c>
      <c r="M5" t="s">
        <v>88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130</v>
      </c>
      <c r="I6">
        <v>20</v>
      </c>
      <c r="J6">
        <v>160</v>
      </c>
      <c r="K6">
        <f t="shared" si="0"/>
        <v>0</v>
      </c>
      <c r="L6">
        <v>0</v>
      </c>
      <c r="M6" t="s">
        <v>88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132</v>
      </c>
      <c r="I7">
        <v>20</v>
      </c>
      <c r="J7">
        <v>160</v>
      </c>
      <c r="K7">
        <f t="shared" si="0"/>
        <v>0</v>
      </c>
      <c r="L7">
        <v>0</v>
      </c>
      <c r="M7" t="s">
        <v>88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136</v>
      </c>
      <c r="I8">
        <v>20</v>
      </c>
      <c r="J8">
        <v>160</v>
      </c>
      <c r="K8">
        <f t="shared" si="0"/>
        <v>0</v>
      </c>
      <c r="L8">
        <v>0</v>
      </c>
      <c r="M8" t="s">
        <v>88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133</v>
      </c>
      <c r="I9">
        <v>20</v>
      </c>
      <c r="J9">
        <v>160</v>
      </c>
      <c r="K9">
        <f t="shared" si="0"/>
        <v>0</v>
      </c>
      <c r="L9">
        <v>0</v>
      </c>
      <c r="M9" t="s">
        <v>88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134</v>
      </c>
      <c r="I10">
        <v>20</v>
      </c>
      <c r="J10">
        <v>160</v>
      </c>
      <c r="K10">
        <f t="shared" si="0"/>
        <v>0</v>
      </c>
      <c r="L10">
        <v>0</v>
      </c>
      <c r="M10" t="s">
        <v>88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135</v>
      </c>
      <c r="I11">
        <v>20</v>
      </c>
      <c r="J11">
        <v>160</v>
      </c>
      <c r="K11">
        <f t="shared" si="0"/>
        <v>0</v>
      </c>
      <c r="L11">
        <v>0</v>
      </c>
      <c r="M11" t="s">
        <v>88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148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88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128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88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129</v>
      </c>
      <c r="I14">
        <v>16</v>
      </c>
      <c r="J14">
        <v>250</v>
      </c>
      <c r="K14">
        <f t="shared" si="8"/>
        <v>1496</v>
      </c>
      <c r="L14">
        <v>1100</v>
      </c>
      <c r="M14" t="s">
        <v>88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130</v>
      </c>
      <c r="I15">
        <v>16</v>
      </c>
      <c r="J15">
        <v>250</v>
      </c>
      <c r="K15">
        <f t="shared" si="8"/>
        <v>1496</v>
      </c>
      <c r="L15">
        <v>1100</v>
      </c>
      <c r="M15" t="s">
        <v>88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132</v>
      </c>
      <c r="I16">
        <v>16</v>
      </c>
      <c r="J16">
        <v>250</v>
      </c>
      <c r="K16">
        <f t="shared" si="8"/>
        <v>1496</v>
      </c>
      <c r="L16">
        <v>1100</v>
      </c>
      <c r="M16" t="s">
        <v>88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136</v>
      </c>
      <c r="I17">
        <v>16</v>
      </c>
      <c r="J17">
        <v>250</v>
      </c>
      <c r="K17">
        <f t="shared" si="8"/>
        <v>1496</v>
      </c>
      <c r="L17">
        <v>1100</v>
      </c>
      <c r="M17" t="s">
        <v>88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149</v>
      </c>
      <c r="B18" t="s">
        <v>128</v>
      </c>
      <c r="I18">
        <v>16</v>
      </c>
      <c r="J18">
        <v>250</v>
      </c>
      <c r="K18">
        <f t="shared" si="8"/>
        <v>0</v>
      </c>
      <c r="L18">
        <v>0</v>
      </c>
      <c r="M18" t="s">
        <v>88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129</v>
      </c>
      <c r="I19">
        <v>16</v>
      </c>
      <c r="J19">
        <v>250</v>
      </c>
      <c r="K19">
        <f t="shared" si="8"/>
        <v>0</v>
      </c>
      <c r="L19">
        <v>0</v>
      </c>
      <c r="M19" t="s">
        <v>88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130</v>
      </c>
      <c r="I20">
        <v>16</v>
      </c>
      <c r="J20">
        <v>250</v>
      </c>
      <c r="K20">
        <f t="shared" si="8"/>
        <v>0</v>
      </c>
      <c r="L20">
        <v>0</v>
      </c>
      <c r="M20" t="s">
        <v>88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132</v>
      </c>
      <c r="I21">
        <v>16</v>
      </c>
      <c r="J21">
        <v>250</v>
      </c>
      <c r="K21">
        <f t="shared" si="8"/>
        <v>0</v>
      </c>
      <c r="L21">
        <v>0</v>
      </c>
      <c r="M21" t="s">
        <v>88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136</v>
      </c>
      <c r="I22">
        <v>16</v>
      </c>
      <c r="J22">
        <v>250</v>
      </c>
      <c r="K22">
        <f t="shared" si="8"/>
        <v>0</v>
      </c>
      <c r="L22">
        <v>0</v>
      </c>
      <c r="M22" t="s">
        <v>88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156</v>
      </c>
      <c r="I23">
        <v>5</v>
      </c>
      <c r="J23">
        <v>350</v>
      </c>
      <c r="K23">
        <f t="shared" si="8"/>
        <v>3447</v>
      </c>
      <c r="L23">
        <v>2535</v>
      </c>
      <c r="M23" t="s">
        <v>88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128</v>
      </c>
      <c r="I24">
        <v>5</v>
      </c>
      <c r="J24">
        <v>350</v>
      </c>
      <c r="K24">
        <f t="shared" si="8"/>
        <v>3447</v>
      </c>
      <c r="L24">
        <v>2535</v>
      </c>
      <c r="M24" t="s">
        <v>88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129</v>
      </c>
      <c r="I25">
        <v>5</v>
      </c>
      <c r="J25">
        <v>350</v>
      </c>
      <c r="K25">
        <f t="shared" si="8"/>
        <v>3447</v>
      </c>
      <c r="L25">
        <v>2535</v>
      </c>
      <c r="M25" t="s">
        <v>88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130</v>
      </c>
      <c r="I26">
        <v>5</v>
      </c>
      <c r="J26">
        <v>350</v>
      </c>
      <c r="K26">
        <f t="shared" si="8"/>
        <v>3447</v>
      </c>
      <c r="L26">
        <v>2535</v>
      </c>
      <c r="M26" t="s">
        <v>88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132</v>
      </c>
      <c r="I27">
        <v>5</v>
      </c>
      <c r="J27">
        <v>350</v>
      </c>
      <c r="K27">
        <f t="shared" si="8"/>
        <v>3447</v>
      </c>
      <c r="L27">
        <v>2535</v>
      </c>
      <c r="M27" t="s">
        <v>88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136</v>
      </c>
      <c r="I28">
        <v>5</v>
      </c>
      <c r="J28">
        <v>350</v>
      </c>
      <c r="K28">
        <f t="shared" si="8"/>
        <v>3447</v>
      </c>
      <c r="L28">
        <v>2535</v>
      </c>
      <c r="M28" t="s">
        <v>88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149</v>
      </c>
      <c r="B29" t="s">
        <v>128</v>
      </c>
      <c r="I29">
        <v>5</v>
      </c>
      <c r="J29">
        <v>350</v>
      </c>
      <c r="K29">
        <f t="shared" si="8"/>
        <v>0</v>
      </c>
      <c r="L29">
        <v>0</v>
      </c>
      <c r="M29" t="s">
        <v>88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129</v>
      </c>
      <c r="I30">
        <v>5</v>
      </c>
      <c r="J30">
        <v>350</v>
      </c>
      <c r="K30">
        <f t="shared" si="8"/>
        <v>0</v>
      </c>
      <c r="L30">
        <v>0</v>
      </c>
      <c r="M30" t="s">
        <v>88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130</v>
      </c>
      <c r="I31">
        <v>5</v>
      </c>
      <c r="J31">
        <v>350</v>
      </c>
      <c r="K31">
        <f t="shared" si="8"/>
        <v>0</v>
      </c>
      <c r="L31">
        <v>0</v>
      </c>
      <c r="M31" t="s">
        <v>88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132</v>
      </c>
      <c r="I32">
        <v>5</v>
      </c>
      <c r="J32">
        <v>350</v>
      </c>
      <c r="K32">
        <f t="shared" si="8"/>
        <v>0</v>
      </c>
      <c r="L32">
        <v>0</v>
      </c>
      <c r="M32" t="s">
        <v>88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136</v>
      </c>
      <c r="I33">
        <v>5</v>
      </c>
      <c r="J33">
        <v>350</v>
      </c>
      <c r="K33">
        <f t="shared" si="8"/>
        <v>0</v>
      </c>
      <c r="L33">
        <v>0</v>
      </c>
      <c r="M33" t="s">
        <v>88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245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246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247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248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249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250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246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247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248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249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250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251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246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247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248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249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250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246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247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248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249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250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252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246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247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248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249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250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253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246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247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248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249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250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246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247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248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249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250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254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246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247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250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255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247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282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283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284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2">
      <c r="B82" t="s">
        <v>285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286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287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149</v>
      </c>
      <c r="B85" t="s">
        <v>283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284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285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286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287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288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283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284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285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286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287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149</v>
      </c>
      <c r="B96" t="s">
        <v>283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284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285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286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287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289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283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284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285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286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287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149</v>
      </c>
      <c r="B107" t="s">
        <v>283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2">
      <c r="B108" t="s">
        <v>284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2">
      <c r="B109" t="s">
        <v>285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2">
      <c r="B110" t="s">
        <v>286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287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2">
      <c r="A112" t="s">
        <v>399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2">
      <c r="B113" t="s">
        <v>128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2">
      <c r="B114" t="s">
        <v>400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401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2">
      <c r="B115" t="s">
        <v>135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402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2">
      <c r="B116" t="s">
        <v>136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401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2">
      <c r="A117" t="s">
        <v>149</v>
      </c>
      <c r="B117" t="s">
        <v>128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2">
      <c r="B118" t="s">
        <v>400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2">
      <c r="B119" t="s">
        <v>135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2">
      <c r="B120" t="s">
        <v>136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2">
      <c r="A121" t="s">
        <v>403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2">
      <c r="B122" t="s">
        <v>128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2">
      <c r="B123" t="s">
        <v>129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2">
      <c r="B124" t="s">
        <v>130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406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2">
      <c r="B125" t="s">
        <v>132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407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2">
      <c r="B126" t="s">
        <v>136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408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2">
      <c r="A127" t="s">
        <v>149</v>
      </c>
      <c r="B127" t="s">
        <v>128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2">
      <c r="B128" t="s">
        <v>129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2">
      <c r="B129" t="s">
        <v>130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2">
      <c r="B130" t="s">
        <v>132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2">
      <c r="B131" t="s">
        <v>136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2">
      <c r="A132" t="s">
        <v>404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2">
      <c r="B133" t="s">
        <v>128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409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2">
      <c r="B134" t="s">
        <v>129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2">
      <c r="B135" t="s">
        <v>130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405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2">
      <c r="B136" t="s">
        <v>132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402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2">
      <c r="B137" t="s">
        <v>136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405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2">
      <c r="A138" t="s">
        <v>149</v>
      </c>
      <c r="B138" t="s">
        <v>128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2">
      <c r="B139" t="s">
        <v>129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2">
      <c r="B140" t="s">
        <v>130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2">
      <c r="B141" t="s">
        <v>132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2">
      <c r="B142" t="s">
        <v>136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2">
      <c r="A143" t="s">
        <v>411</v>
      </c>
      <c r="D143" t="s">
        <v>414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2">
      <c r="B144" t="s">
        <v>128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2">
      <c r="B145" t="s">
        <v>129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2">
      <c r="A146" t="s">
        <v>149</v>
      </c>
      <c r="B146" t="s">
        <v>128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2">
      <c r="B147" t="s">
        <v>129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2">
      <c r="A148" t="s">
        <v>410</v>
      </c>
      <c r="D148" t="s">
        <v>416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2">
      <c r="B149" t="s">
        <v>128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2">
      <c r="A150" t="s">
        <v>149</v>
      </c>
      <c r="B150" t="s">
        <v>128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2">
      <c r="A151" t="s">
        <v>412</v>
      </c>
      <c r="B151" t="s">
        <v>415</v>
      </c>
      <c r="D151" t="s">
        <v>417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2">
      <c r="B152" t="s">
        <v>128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2">
      <c r="A153" t="s">
        <v>149</v>
      </c>
      <c r="B153" t="s">
        <v>128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2">
      <c r="A154" t="s">
        <v>413</v>
      </c>
      <c r="D154" t="s">
        <v>418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2">
      <c r="B155" t="s">
        <v>128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2">
      <c r="A156" t="s">
        <v>149</v>
      </c>
      <c r="B156" t="s">
        <v>128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2">
      <c r="A157" t="s">
        <v>419</v>
      </c>
      <c r="I157">
        <v>5</v>
      </c>
      <c r="J157">
        <v>350</v>
      </c>
      <c r="K157">
        <f t="shared" ref="K157:K196" si="25">ROUND(L157/0.73549875,0)</f>
        <v>3314</v>
      </c>
      <c r="L157">
        <v>2437.5</v>
      </c>
      <c r="M157" t="s">
        <v>88</v>
      </c>
      <c r="Q157">
        <v>36</v>
      </c>
      <c r="S157">
        <v>400</v>
      </c>
      <c r="T157">
        <v>54</v>
      </c>
      <c r="U157">
        <v>0.127</v>
      </c>
      <c r="V157">
        <f t="shared" ref="V157:V196" si="26">T157*U157*9.8</f>
        <v>67.208400000000012</v>
      </c>
      <c r="W157">
        <f t="shared" ref="W157:W196" si="27">MAX(1, INT(T157/10+SQRT(J157)/20+SQRT(K157)+U157+SQRT(Q157)/2+SQRT(S157)-SQRT(185)+20-I157))</f>
        <v>88</v>
      </c>
      <c r="X157">
        <f t="shared" ref="X157:X196" si="28">W157*50000/16</f>
        <v>275000</v>
      </c>
      <c r="Y157">
        <f t="shared" ref="Y157:Y196" si="29">MAX(1, ROUND((SQRT(J157)/100+SQRT(K157)+U157+(40/I157-2)+SQRT(Q157)/2+SQRT(S157)-SQRT(185)), 0))</f>
        <v>73</v>
      </c>
      <c r="Z157">
        <f t="shared" ref="Z157:Z196" si="30">Y157*300/16</f>
        <v>1368.75</v>
      </c>
      <c r="AE157" t="s">
        <v>424</v>
      </c>
      <c r="AF157" t="s">
        <v>425</v>
      </c>
    </row>
    <row r="158" spans="1:32" x14ac:dyDescent="0.2">
      <c r="B158" t="s">
        <v>128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88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424</v>
      </c>
      <c r="AF158" t="s">
        <v>425</v>
      </c>
    </row>
    <row r="159" spans="1:32" x14ac:dyDescent="0.2">
      <c r="B159" t="s">
        <v>129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88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424</v>
      </c>
      <c r="AF159" t="s">
        <v>425</v>
      </c>
    </row>
    <row r="160" spans="1:32" x14ac:dyDescent="0.2">
      <c r="B160" t="s">
        <v>130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88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424</v>
      </c>
      <c r="AF160" t="s">
        <v>425</v>
      </c>
    </row>
    <row r="161" spans="1:32" x14ac:dyDescent="0.2">
      <c r="B161" t="s">
        <v>132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88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424</v>
      </c>
      <c r="AF161" t="s">
        <v>425</v>
      </c>
    </row>
    <row r="162" spans="1:32" x14ac:dyDescent="0.2">
      <c r="B162" t="s">
        <v>136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88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424</v>
      </c>
      <c r="AF162" t="s">
        <v>425</v>
      </c>
    </row>
    <row r="163" spans="1:32" x14ac:dyDescent="0.2">
      <c r="A163" t="s">
        <v>149</v>
      </c>
      <c r="B163" t="s">
        <v>128</v>
      </c>
      <c r="I163">
        <v>5</v>
      </c>
      <c r="J163">
        <v>350</v>
      </c>
      <c r="K163">
        <f t="shared" si="25"/>
        <v>0</v>
      </c>
      <c r="L163">
        <v>0</v>
      </c>
      <c r="M163" t="s">
        <v>88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424</v>
      </c>
      <c r="AF163" t="s">
        <v>425</v>
      </c>
    </row>
    <row r="164" spans="1:32" x14ac:dyDescent="0.2">
      <c r="B164" t="s">
        <v>129</v>
      </c>
      <c r="I164">
        <v>5</v>
      </c>
      <c r="J164">
        <v>350</v>
      </c>
      <c r="K164">
        <f t="shared" si="25"/>
        <v>0</v>
      </c>
      <c r="L164">
        <v>0</v>
      </c>
      <c r="M164" t="s">
        <v>88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424</v>
      </c>
      <c r="AF164" t="s">
        <v>425</v>
      </c>
    </row>
    <row r="165" spans="1:32" x14ac:dyDescent="0.2">
      <c r="B165" t="s">
        <v>130</v>
      </c>
      <c r="I165">
        <v>5</v>
      </c>
      <c r="J165">
        <v>350</v>
      </c>
      <c r="K165">
        <f t="shared" si="25"/>
        <v>0</v>
      </c>
      <c r="L165">
        <v>0</v>
      </c>
      <c r="M165" t="s">
        <v>88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424</v>
      </c>
      <c r="AF165" t="s">
        <v>425</v>
      </c>
    </row>
    <row r="166" spans="1:32" x14ac:dyDescent="0.2">
      <c r="B166" t="s">
        <v>132</v>
      </c>
      <c r="I166">
        <v>5</v>
      </c>
      <c r="J166">
        <v>350</v>
      </c>
      <c r="K166">
        <f t="shared" si="25"/>
        <v>0</v>
      </c>
      <c r="L166">
        <v>0</v>
      </c>
      <c r="M166" t="s">
        <v>88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424</v>
      </c>
      <c r="AF166" t="s">
        <v>425</v>
      </c>
    </row>
    <row r="167" spans="1:32" x14ac:dyDescent="0.2">
      <c r="B167" t="s">
        <v>136</v>
      </c>
      <c r="I167">
        <v>5</v>
      </c>
      <c r="J167">
        <v>350</v>
      </c>
      <c r="K167">
        <f t="shared" si="25"/>
        <v>0</v>
      </c>
      <c r="L167">
        <v>0</v>
      </c>
      <c r="M167" t="s">
        <v>88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424</v>
      </c>
      <c r="AF167" t="s">
        <v>425</v>
      </c>
    </row>
    <row r="168" spans="1:32" x14ac:dyDescent="0.2">
      <c r="A168" t="s">
        <v>421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424</v>
      </c>
      <c r="AF168" t="s">
        <v>425</v>
      </c>
    </row>
    <row r="169" spans="1:32" x14ac:dyDescent="0.2">
      <c r="B169" t="s">
        <v>128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424</v>
      </c>
      <c r="AF169" t="s">
        <v>425</v>
      </c>
    </row>
    <row r="170" spans="1:32" x14ac:dyDescent="0.2">
      <c r="B170" t="s">
        <v>129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424</v>
      </c>
      <c r="AF170" t="s">
        <v>425</v>
      </c>
    </row>
    <row r="171" spans="1:32" x14ac:dyDescent="0.2">
      <c r="B171" t="s">
        <v>130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424</v>
      </c>
      <c r="AF171" t="s">
        <v>425</v>
      </c>
    </row>
    <row r="172" spans="1:32" x14ac:dyDescent="0.2">
      <c r="B172" t="s">
        <v>132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424</v>
      </c>
      <c r="AF172" t="s">
        <v>425</v>
      </c>
    </row>
    <row r="173" spans="1:32" x14ac:dyDescent="0.2">
      <c r="B173" t="s">
        <v>136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424</v>
      </c>
      <c r="AF173" t="s">
        <v>425</v>
      </c>
    </row>
    <row r="174" spans="1:32" x14ac:dyDescent="0.2">
      <c r="A174" t="s">
        <v>149</v>
      </c>
      <c r="B174" t="s">
        <v>128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424</v>
      </c>
      <c r="AF174" t="s">
        <v>425</v>
      </c>
    </row>
    <row r="175" spans="1:32" x14ac:dyDescent="0.2">
      <c r="B175" t="s">
        <v>129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424</v>
      </c>
      <c r="AF175" t="s">
        <v>425</v>
      </c>
    </row>
    <row r="176" spans="1:32" x14ac:dyDescent="0.2">
      <c r="B176" t="s">
        <v>130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424</v>
      </c>
      <c r="AF176" t="s">
        <v>425</v>
      </c>
    </row>
    <row r="177" spans="1:32" x14ac:dyDescent="0.2">
      <c r="B177" t="s">
        <v>132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424</v>
      </c>
      <c r="AF177" t="s">
        <v>425</v>
      </c>
    </row>
    <row r="178" spans="1:32" x14ac:dyDescent="0.2">
      <c r="B178" t="s">
        <v>136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424</v>
      </c>
      <c r="AF178" t="s">
        <v>425</v>
      </c>
    </row>
    <row r="179" spans="1:32" x14ac:dyDescent="0.2">
      <c r="A179" t="s">
        <v>420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424</v>
      </c>
      <c r="AF179" t="s">
        <v>424</v>
      </c>
    </row>
    <row r="180" spans="1:32" x14ac:dyDescent="0.2">
      <c r="B180" t="s">
        <v>128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424</v>
      </c>
      <c r="AF180" t="s">
        <v>424</v>
      </c>
    </row>
    <row r="181" spans="1:32" x14ac:dyDescent="0.2">
      <c r="B181" t="s">
        <v>129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424</v>
      </c>
      <c r="AF181" t="s">
        <v>424</v>
      </c>
    </row>
    <row r="182" spans="1:32" x14ac:dyDescent="0.2">
      <c r="B182" t="s">
        <v>130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424</v>
      </c>
      <c r="AF182" t="s">
        <v>424</v>
      </c>
    </row>
    <row r="183" spans="1:32" x14ac:dyDescent="0.2">
      <c r="B183" t="s">
        <v>132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424</v>
      </c>
      <c r="AF183" t="s">
        <v>424</v>
      </c>
    </row>
    <row r="184" spans="1:32" x14ac:dyDescent="0.2">
      <c r="B184" t="s">
        <v>136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424</v>
      </c>
      <c r="AF184" t="s">
        <v>424</v>
      </c>
    </row>
    <row r="185" spans="1:32" x14ac:dyDescent="0.2">
      <c r="B185" t="s">
        <v>133</v>
      </c>
      <c r="I185">
        <v>8</v>
      </c>
      <c r="J185">
        <v>160</v>
      </c>
      <c r="K185">
        <f t="shared" si="25"/>
        <v>0</v>
      </c>
      <c r="L185">
        <v>0</v>
      </c>
      <c r="M185" t="s">
        <v>88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424</v>
      </c>
      <c r="AF185" t="s">
        <v>424</v>
      </c>
    </row>
    <row r="186" spans="1:32" x14ac:dyDescent="0.2">
      <c r="B186" t="s">
        <v>134</v>
      </c>
      <c r="I186">
        <v>8</v>
      </c>
      <c r="J186">
        <v>160</v>
      </c>
      <c r="K186">
        <f t="shared" si="25"/>
        <v>0</v>
      </c>
      <c r="L186">
        <v>0</v>
      </c>
      <c r="M186" t="s">
        <v>88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424</v>
      </c>
      <c r="AF186" t="s">
        <v>424</v>
      </c>
    </row>
    <row r="187" spans="1:32" x14ac:dyDescent="0.2">
      <c r="B187" t="s">
        <v>135</v>
      </c>
      <c r="I187">
        <v>8</v>
      </c>
      <c r="J187">
        <v>160</v>
      </c>
      <c r="K187">
        <f t="shared" si="25"/>
        <v>0</v>
      </c>
      <c r="L187">
        <v>0</v>
      </c>
      <c r="M187" t="s">
        <v>88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424</v>
      </c>
      <c r="AF187" t="s">
        <v>424</v>
      </c>
    </row>
    <row r="188" spans="1:32" x14ac:dyDescent="0.2">
      <c r="A188" t="s">
        <v>432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2">
      <c r="B189" t="s">
        <v>128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2">
      <c r="B190" t="s">
        <v>129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  <row r="191" spans="1:32" x14ac:dyDescent="0.2">
      <c r="A191" t="s">
        <v>436</v>
      </c>
      <c r="I191">
        <v>8</v>
      </c>
      <c r="J191">
        <v>250</v>
      </c>
      <c r="K191">
        <f>ROUND(L191/0.73549875,0)</f>
        <v>1856</v>
      </c>
      <c r="L191">
        <v>1365</v>
      </c>
      <c r="M191" t="s">
        <v>88</v>
      </c>
      <c r="Q191">
        <v>48</v>
      </c>
      <c r="S191">
        <v>400</v>
      </c>
      <c r="T191">
        <v>54</v>
      </c>
      <c r="U191">
        <v>0.13400000000000001</v>
      </c>
      <c r="V191">
        <f t="shared" si="26"/>
        <v>70.912800000000018</v>
      </c>
      <c r="W191">
        <f t="shared" si="27"/>
        <v>71</v>
      </c>
      <c r="X191">
        <f t="shared" si="28"/>
        <v>221875</v>
      </c>
      <c r="Y191">
        <f t="shared" si="29"/>
        <v>56</v>
      </c>
      <c r="Z191">
        <f t="shared" si="30"/>
        <v>1050</v>
      </c>
    </row>
    <row r="192" spans="1:32" x14ac:dyDescent="0.2">
      <c r="B192" t="s">
        <v>128</v>
      </c>
      <c r="I192">
        <v>16</v>
      </c>
      <c r="J192">
        <v>250</v>
      </c>
      <c r="K192">
        <f t="shared" si="25"/>
        <v>1856</v>
      </c>
      <c r="L192">
        <v>1365</v>
      </c>
      <c r="M192" t="s">
        <v>88</v>
      </c>
      <c r="Q192">
        <v>90</v>
      </c>
      <c r="S192">
        <v>240</v>
      </c>
      <c r="T192">
        <v>54</v>
      </c>
      <c r="U192">
        <v>0.13400000000000001</v>
      </c>
      <c r="V192">
        <f t="shared" si="26"/>
        <v>70.912800000000018</v>
      </c>
      <c r="W192">
        <f t="shared" si="27"/>
        <v>60</v>
      </c>
      <c r="X192">
        <f t="shared" si="28"/>
        <v>187500</v>
      </c>
      <c r="Y192">
        <f t="shared" si="29"/>
        <v>51</v>
      </c>
      <c r="Z192">
        <f t="shared" si="30"/>
        <v>956.25</v>
      </c>
    </row>
    <row r="193" spans="1:26" x14ac:dyDescent="0.2">
      <c r="B193" t="s">
        <v>129</v>
      </c>
      <c r="I193">
        <v>16</v>
      </c>
      <c r="J193">
        <v>250</v>
      </c>
      <c r="K193">
        <f t="shared" si="25"/>
        <v>1856</v>
      </c>
      <c r="L193">
        <v>1365</v>
      </c>
      <c r="M193" t="s">
        <v>88</v>
      </c>
      <c r="Q193">
        <v>72</v>
      </c>
      <c r="S193">
        <v>400</v>
      </c>
      <c r="T193">
        <v>54</v>
      </c>
      <c r="U193">
        <v>0.13400000000000001</v>
      </c>
      <c r="V193">
        <f t="shared" si="26"/>
        <v>70.912800000000018</v>
      </c>
      <c r="W193">
        <f t="shared" si="27"/>
        <v>64</v>
      </c>
      <c r="X193">
        <f t="shared" si="28"/>
        <v>200000</v>
      </c>
      <c r="Y193">
        <f t="shared" si="29"/>
        <v>55</v>
      </c>
      <c r="Z193">
        <f t="shared" si="30"/>
        <v>1031.25</v>
      </c>
    </row>
    <row r="194" spans="1:26" x14ac:dyDescent="0.2">
      <c r="B194" t="s">
        <v>130</v>
      </c>
      <c r="I194">
        <v>16</v>
      </c>
      <c r="J194">
        <v>250</v>
      </c>
      <c r="K194">
        <f t="shared" si="25"/>
        <v>1856</v>
      </c>
      <c r="L194">
        <v>1365</v>
      </c>
      <c r="M194" t="s">
        <v>88</v>
      </c>
      <c r="Q194">
        <v>32</v>
      </c>
      <c r="S194">
        <v>640</v>
      </c>
      <c r="T194">
        <v>54</v>
      </c>
      <c r="U194">
        <v>0.13400000000000001</v>
      </c>
      <c r="V194">
        <f t="shared" si="26"/>
        <v>70.912800000000018</v>
      </c>
      <c r="W194">
        <f t="shared" si="27"/>
        <v>67</v>
      </c>
      <c r="X194">
        <f t="shared" si="28"/>
        <v>209375</v>
      </c>
      <c r="Y194">
        <f t="shared" si="29"/>
        <v>58</v>
      </c>
      <c r="Z194">
        <f t="shared" si="30"/>
        <v>1087.5</v>
      </c>
    </row>
    <row r="195" spans="1:26" x14ac:dyDescent="0.2">
      <c r="B195" t="s">
        <v>132</v>
      </c>
      <c r="I195">
        <v>16</v>
      </c>
      <c r="J195">
        <v>250</v>
      </c>
      <c r="K195">
        <f t="shared" si="25"/>
        <v>1856</v>
      </c>
      <c r="L195">
        <v>1365</v>
      </c>
      <c r="M195" t="s">
        <v>88</v>
      </c>
      <c r="Q195">
        <v>18</v>
      </c>
      <c r="S195">
        <v>720</v>
      </c>
      <c r="T195">
        <v>54</v>
      </c>
      <c r="U195">
        <v>0.13400000000000001</v>
      </c>
      <c r="V195">
        <f t="shared" si="26"/>
        <v>70.912800000000018</v>
      </c>
      <c r="W195">
        <f t="shared" si="27"/>
        <v>68</v>
      </c>
      <c r="X195">
        <f t="shared" si="28"/>
        <v>212500</v>
      </c>
      <c r="Y195">
        <f t="shared" si="29"/>
        <v>59</v>
      </c>
      <c r="Z195">
        <f t="shared" si="30"/>
        <v>1106.25</v>
      </c>
    </row>
    <row r="196" spans="1:26" x14ac:dyDescent="0.2">
      <c r="B196" t="s">
        <v>136</v>
      </c>
      <c r="I196">
        <v>16</v>
      </c>
      <c r="J196">
        <v>250</v>
      </c>
      <c r="K196">
        <f t="shared" si="25"/>
        <v>1856</v>
      </c>
      <c r="L196">
        <v>1365</v>
      </c>
      <c r="M196" t="s">
        <v>88</v>
      </c>
      <c r="Q196">
        <v>63</v>
      </c>
      <c r="S196">
        <v>240</v>
      </c>
      <c r="T196">
        <v>54</v>
      </c>
      <c r="U196">
        <v>0.13400000000000001</v>
      </c>
      <c r="V196">
        <f t="shared" si="26"/>
        <v>70.912800000000018</v>
      </c>
      <c r="W196">
        <f t="shared" si="27"/>
        <v>59</v>
      </c>
      <c r="X196">
        <f t="shared" si="28"/>
        <v>184375</v>
      </c>
      <c r="Y196">
        <f t="shared" si="29"/>
        <v>50</v>
      </c>
      <c r="Z196">
        <f t="shared" si="30"/>
        <v>937.5</v>
      </c>
    </row>
    <row r="197" spans="1:26" x14ac:dyDescent="0.2">
      <c r="A197" t="s">
        <v>149</v>
      </c>
      <c r="B197" t="s">
        <v>128</v>
      </c>
      <c r="I197">
        <v>16</v>
      </c>
      <c r="J197">
        <v>250</v>
      </c>
      <c r="K197">
        <f>ROUND(L197/0.73549875,0)</f>
        <v>0</v>
      </c>
      <c r="L197">
        <v>0</v>
      </c>
      <c r="M197" t="s">
        <v>88</v>
      </c>
      <c r="Q197">
        <v>90</v>
      </c>
      <c r="S197">
        <v>240</v>
      </c>
      <c r="T197">
        <v>54</v>
      </c>
      <c r="U197">
        <v>0</v>
      </c>
      <c r="V197">
        <f t="shared" ref="V197:V201" si="31">T197*U197*9.8</f>
        <v>0</v>
      </c>
      <c r="W197">
        <f t="shared" ref="W197:W201" si="32">MAX(1, INT(T197/10+SQRT(J197)/20+SQRT(K197)+U197+SQRT(Q197)/2+SQRT(S197)-SQRT(185)+20-I197))</f>
        <v>16</v>
      </c>
      <c r="X197">
        <f t="shared" ref="X197:X201" si="33">W197*50000/16</f>
        <v>50000</v>
      </c>
      <c r="Y197">
        <f t="shared" ref="Y197:Y201" si="34">MAX(1, ROUND((SQRT(J197)/100+SQRT(K197)+U197+(40/I197-2)+SQRT(Q197)/2+SQRT(S197)-SQRT(185)), 0))</f>
        <v>7</v>
      </c>
      <c r="Z197">
        <f t="shared" ref="Z197:Z201" si="35">Y197*300/16</f>
        <v>131.25</v>
      </c>
    </row>
    <row r="198" spans="1:26" x14ac:dyDescent="0.2">
      <c r="B198" t="s">
        <v>129</v>
      </c>
      <c r="I198">
        <v>16</v>
      </c>
      <c r="J198">
        <v>250</v>
      </c>
      <c r="K198">
        <f t="shared" ref="K198:K201" si="36">ROUND(L198/0.73549875,0)</f>
        <v>0</v>
      </c>
      <c r="L198">
        <v>0</v>
      </c>
      <c r="M198" t="s">
        <v>88</v>
      </c>
      <c r="Q198">
        <v>72</v>
      </c>
      <c r="S198">
        <v>400</v>
      </c>
      <c r="T198">
        <v>54</v>
      </c>
      <c r="U198">
        <v>0</v>
      </c>
      <c r="V198">
        <f t="shared" si="31"/>
        <v>0</v>
      </c>
      <c r="W198">
        <f t="shared" si="32"/>
        <v>20</v>
      </c>
      <c r="X198">
        <f t="shared" si="33"/>
        <v>62500</v>
      </c>
      <c r="Y198">
        <f t="shared" si="34"/>
        <v>11</v>
      </c>
      <c r="Z198">
        <f t="shared" si="35"/>
        <v>206.25</v>
      </c>
    </row>
    <row r="199" spans="1:26" x14ac:dyDescent="0.2">
      <c r="B199" t="s">
        <v>130</v>
      </c>
      <c r="I199">
        <v>16</v>
      </c>
      <c r="J199">
        <v>250</v>
      </c>
      <c r="K199">
        <f t="shared" si="36"/>
        <v>0</v>
      </c>
      <c r="L199">
        <v>0</v>
      </c>
      <c r="M199" t="s">
        <v>88</v>
      </c>
      <c r="Q199">
        <v>32</v>
      </c>
      <c r="S199">
        <v>640</v>
      </c>
      <c r="T199">
        <v>54</v>
      </c>
      <c r="U199">
        <v>0</v>
      </c>
      <c r="V199">
        <f t="shared" si="31"/>
        <v>0</v>
      </c>
      <c r="W199">
        <f t="shared" si="32"/>
        <v>24</v>
      </c>
      <c r="X199">
        <f t="shared" si="33"/>
        <v>75000</v>
      </c>
      <c r="Y199">
        <f t="shared" si="34"/>
        <v>15</v>
      </c>
      <c r="Z199">
        <f t="shared" si="35"/>
        <v>281.25</v>
      </c>
    </row>
    <row r="200" spans="1:26" x14ac:dyDescent="0.2">
      <c r="B200" t="s">
        <v>132</v>
      </c>
      <c r="I200">
        <v>16</v>
      </c>
      <c r="J200">
        <v>250</v>
      </c>
      <c r="K200">
        <f t="shared" si="36"/>
        <v>0</v>
      </c>
      <c r="L200">
        <v>0</v>
      </c>
      <c r="M200" t="s">
        <v>88</v>
      </c>
      <c r="Q200">
        <v>18</v>
      </c>
      <c r="S200">
        <v>720</v>
      </c>
      <c r="T200">
        <v>54</v>
      </c>
      <c r="U200">
        <v>0</v>
      </c>
      <c r="V200">
        <f t="shared" si="31"/>
        <v>0</v>
      </c>
      <c r="W200">
        <f t="shared" si="32"/>
        <v>25</v>
      </c>
      <c r="X200">
        <f t="shared" si="33"/>
        <v>78125</v>
      </c>
      <c r="Y200">
        <f t="shared" si="34"/>
        <v>16</v>
      </c>
      <c r="Z200">
        <f t="shared" si="35"/>
        <v>300</v>
      </c>
    </row>
    <row r="201" spans="1:26" x14ac:dyDescent="0.2">
      <c r="B201" t="s">
        <v>136</v>
      </c>
      <c r="I201">
        <v>16</v>
      </c>
      <c r="J201">
        <v>250</v>
      </c>
      <c r="K201">
        <f t="shared" si="36"/>
        <v>0</v>
      </c>
      <c r="L201">
        <v>0</v>
      </c>
      <c r="M201" t="s">
        <v>88</v>
      </c>
      <c r="Q201">
        <v>63</v>
      </c>
      <c r="S201">
        <v>240</v>
      </c>
      <c r="T201">
        <v>54</v>
      </c>
      <c r="U201">
        <v>0</v>
      </c>
      <c r="V201">
        <f t="shared" si="31"/>
        <v>0</v>
      </c>
      <c r="W201">
        <f t="shared" si="32"/>
        <v>16</v>
      </c>
      <c r="X201">
        <f t="shared" si="33"/>
        <v>50000</v>
      </c>
      <c r="Y201">
        <f t="shared" si="34"/>
        <v>7</v>
      </c>
      <c r="Z201">
        <f t="shared" si="35"/>
        <v>131.25</v>
      </c>
    </row>
    <row r="202" spans="1:26" x14ac:dyDescent="0.2">
      <c r="L20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tabSelected="1" workbookViewId="0">
      <selection activeCell="B26" sqref="B26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363</v>
      </c>
    </row>
    <row r="4" spans="1:30" x14ac:dyDescent="0.2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292</v>
      </c>
      <c r="B12" t="s">
        <v>293</v>
      </c>
      <c r="F12">
        <v>2006</v>
      </c>
      <c r="G12">
        <v>30</v>
      </c>
      <c r="H12" t="s">
        <v>281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2">
      <c r="A13" t="s">
        <v>364</v>
      </c>
      <c r="B13" t="s">
        <v>365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2">
      <c r="A14" t="s">
        <v>366</v>
      </c>
      <c r="B14" t="s">
        <v>367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2">
      <c r="A15" t="s">
        <v>390</v>
      </c>
      <c r="B15" t="s">
        <v>391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394</v>
      </c>
    </row>
    <row r="16" spans="1:30" x14ac:dyDescent="0.2">
      <c r="A16" t="s">
        <v>395</v>
      </c>
      <c r="B16" t="s">
        <v>396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394</v>
      </c>
    </row>
    <row r="17" spans="1:30" x14ac:dyDescent="0.2">
      <c r="A17" t="s">
        <v>397</v>
      </c>
      <c r="B17" t="s">
        <v>398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2">
      <c r="A18" t="s">
        <v>435</v>
      </c>
    </row>
    <row r="19" spans="1:30" x14ac:dyDescent="0.2">
      <c r="A19" s="3" t="s">
        <v>473</v>
      </c>
      <c r="B19" s="3" t="s">
        <v>473</v>
      </c>
      <c r="C19" s="4"/>
      <c r="D19" s="4"/>
      <c r="E19" s="4"/>
      <c r="F19" s="5">
        <v>1967</v>
      </c>
      <c r="G19" s="5">
        <v>30</v>
      </c>
      <c r="H19" s="3" t="s">
        <v>259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474</v>
      </c>
    </row>
    <row r="20" spans="1:30" x14ac:dyDescent="0.2">
      <c r="A20" s="3" t="s">
        <v>475</v>
      </c>
      <c r="B20" s="3" t="s">
        <v>475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474</v>
      </c>
    </row>
    <row r="21" spans="1:30" x14ac:dyDescent="0.2">
      <c r="A21" s="3" t="s">
        <v>476</v>
      </c>
      <c r="B21" s="3" t="s">
        <v>476</v>
      </c>
      <c r="C21" s="4"/>
      <c r="D21" s="4"/>
      <c r="E21" s="4"/>
      <c r="F21" s="5">
        <v>2011</v>
      </c>
      <c r="G21" s="5">
        <v>20</v>
      </c>
      <c r="H21" s="3" t="s">
        <v>259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474</v>
      </c>
    </row>
    <row r="22" spans="1:30" x14ac:dyDescent="0.2">
      <c r="A22" s="3" t="s">
        <v>477</v>
      </c>
      <c r="B22" s="3" t="s">
        <v>477</v>
      </c>
      <c r="C22" s="4"/>
      <c r="D22" s="4"/>
      <c r="E22" s="4"/>
      <c r="F22" s="5">
        <v>1963</v>
      </c>
      <c r="G22" s="5">
        <v>30</v>
      </c>
      <c r="H22" s="3" t="s">
        <v>259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474</v>
      </c>
    </row>
    <row r="23" spans="1:30" x14ac:dyDescent="0.2">
      <c r="A23" s="3" t="s">
        <v>478</v>
      </c>
      <c r="B23" s="3" t="s">
        <v>478</v>
      </c>
      <c r="C23" s="4"/>
      <c r="D23" s="4"/>
      <c r="E23" s="4"/>
      <c r="F23" s="5">
        <v>2006</v>
      </c>
      <c r="G23" s="5">
        <v>30</v>
      </c>
      <c r="H23" s="3" t="s">
        <v>259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474</v>
      </c>
    </row>
    <row r="24" spans="1:30" x14ac:dyDescent="0.2">
      <c r="A24" s="3" t="s">
        <v>489</v>
      </c>
      <c r="B24" s="3" t="s">
        <v>490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474</v>
      </c>
    </row>
    <row r="25" spans="1:30" x14ac:dyDescent="0.2">
      <c r="A25" s="3" t="s">
        <v>491</v>
      </c>
      <c r="B25" s="3" t="s">
        <v>492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277</v>
      </c>
      <c r="B45" t="s">
        <v>278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279</v>
      </c>
      <c r="B46" t="s">
        <v>280</v>
      </c>
      <c r="E46">
        <v>2002</v>
      </c>
      <c r="F46">
        <v>30</v>
      </c>
      <c r="G46" t="s">
        <v>281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290</v>
      </c>
      <c r="B47" t="s">
        <v>291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294</v>
      </c>
      <c r="B48" t="s">
        <v>295</v>
      </c>
      <c r="D48" t="s">
        <v>294</v>
      </c>
      <c r="E48">
        <v>1993</v>
      </c>
      <c r="F48">
        <v>30</v>
      </c>
      <c r="G48">
        <v>20</v>
      </c>
      <c r="H48">
        <v>140</v>
      </c>
      <c r="I48" t="s">
        <v>296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348</v>
      </c>
      <c r="Z48" s="9" t="s">
        <v>316</v>
      </c>
    </row>
    <row r="49" spans="1:26" x14ac:dyDescent="0.2">
      <c r="A49" t="s">
        <v>297</v>
      </c>
      <c r="B49" t="s">
        <v>298</v>
      </c>
      <c r="D49" t="s">
        <v>297</v>
      </c>
      <c r="E49">
        <v>1993</v>
      </c>
      <c r="F49">
        <v>30</v>
      </c>
      <c r="G49">
        <v>20</v>
      </c>
      <c r="H49">
        <v>140</v>
      </c>
      <c r="I49" t="s">
        <v>296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348</v>
      </c>
      <c r="Z49" s="10"/>
    </row>
    <row r="50" spans="1:26" x14ac:dyDescent="0.2">
      <c r="A50" t="s">
        <v>299</v>
      </c>
      <c r="B50" t="s">
        <v>300</v>
      </c>
      <c r="D50" t="s">
        <v>299</v>
      </c>
      <c r="E50">
        <v>1993</v>
      </c>
      <c r="F50">
        <v>30</v>
      </c>
      <c r="G50">
        <v>20</v>
      </c>
      <c r="H50">
        <v>140</v>
      </c>
      <c r="I50" t="s">
        <v>296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348</v>
      </c>
      <c r="Z50" s="10"/>
    </row>
    <row r="51" spans="1:26" x14ac:dyDescent="0.2">
      <c r="A51" t="s">
        <v>301</v>
      </c>
      <c r="B51" t="s">
        <v>302</v>
      </c>
      <c r="D51" t="s">
        <v>301</v>
      </c>
      <c r="E51">
        <v>1993</v>
      </c>
      <c r="F51">
        <v>30</v>
      </c>
      <c r="G51">
        <v>20</v>
      </c>
      <c r="H51">
        <v>140</v>
      </c>
      <c r="I51" t="s">
        <v>296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348</v>
      </c>
      <c r="Z51" s="10"/>
    </row>
    <row r="52" spans="1:26" x14ac:dyDescent="0.2">
      <c r="A52" t="s">
        <v>303</v>
      </c>
      <c r="B52" t="s">
        <v>304</v>
      </c>
      <c r="D52" t="s">
        <v>303</v>
      </c>
      <c r="E52">
        <v>1993</v>
      </c>
      <c r="F52">
        <v>30</v>
      </c>
      <c r="G52">
        <v>20</v>
      </c>
      <c r="H52">
        <v>140</v>
      </c>
      <c r="I52" t="s">
        <v>296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348</v>
      </c>
      <c r="Z52" s="10"/>
    </row>
    <row r="53" spans="1:26" x14ac:dyDescent="0.2">
      <c r="A53" t="s">
        <v>305</v>
      </c>
      <c r="B53" t="s">
        <v>306</v>
      </c>
      <c r="D53" t="s">
        <v>305</v>
      </c>
      <c r="E53">
        <v>1993</v>
      </c>
      <c r="F53">
        <v>30</v>
      </c>
      <c r="G53">
        <v>20</v>
      </c>
      <c r="H53">
        <v>140</v>
      </c>
      <c r="I53" t="s">
        <v>307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348</v>
      </c>
      <c r="Z53" s="10"/>
    </row>
    <row r="54" spans="1:26" x14ac:dyDescent="0.2">
      <c r="A54" t="s">
        <v>308</v>
      </c>
      <c r="B54" t="s">
        <v>309</v>
      </c>
      <c r="D54" t="s">
        <v>308</v>
      </c>
      <c r="E54">
        <v>1993</v>
      </c>
      <c r="F54">
        <v>30</v>
      </c>
      <c r="G54">
        <v>20</v>
      </c>
      <c r="H54">
        <v>140</v>
      </c>
      <c r="I54" t="s">
        <v>296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348</v>
      </c>
      <c r="Z54" s="10"/>
    </row>
    <row r="55" spans="1:26" x14ac:dyDescent="0.2">
      <c r="A55" t="s">
        <v>310</v>
      </c>
      <c r="B55" t="s">
        <v>311</v>
      </c>
      <c r="D55" t="s">
        <v>310</v>
      </c>
      <c r="E55">
        <v>1993</v>
      </c>
      <c r="F55">
        <v>30</v>
      </c>
      <c r="G55">
        <v>20</v>
      </c>
      <c r="H55">
        <v>140</v>
      </c>
      <c r="I55" t="s">
        <v>296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348</v>
      </c>
      <c r="Z55" s="10"/>
    </row>
    <row r="56" spans="1:26" x14ac:dyDescent="0.2">
      <c r="A56" t="s">
        <v>312</v>
      </c>
      <c r="B56" t="s">
        <v>313</v>
      </c>
      <c r="D56" t="s">
        <v>312</v>
      </c>
      <c r="E56">
        <v>1993</v>
      </c>
      <c r="F56">
        <v>30</v>
      </c>
      <c r="G56">
        <v>20</v>
      </c>
      <c r="H56">
        <v>140</v>
      </c>
      <c r="I56" t="s">
        <v>296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348</v>
      </c>
      <c r="Z56" s="10"/>
    </row>
    <row r="57" spans="1:26" x14ac:dyDescent="0.2">
      <c r="A57" t="s">
        <v>314</v>
      </c>
      <c r="B57" t="s">
        <v>315</v>
      </c>
      <c r="D57" t="s">
        <v>314</v>
      </c>
      <c r="E57">
        <v>1993</v>
      </c>
      <c r="F57">
        <v>30</v>
      </c>
      <c r="G57">
        <v>20</v>
      </c>
      <c r="H57">
        <v>140</v>
      </c>
      <c r="I57" t="s">
        <v>307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348</v>
      </c>
      <c r="Z57" s="10"/>
    </row>
    <row r="58" spans="1:26" x14ac:dyDescent="0.2">
      <c r="A58" t="s">
        <v>343</v>
      </c>
      <c r="B58" t="s">
        <v>345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348</v>
      </c>
      <c r="Z58" t="s">
        <v>347</v>
      </c>
    </row>
    <row r="59" spans="1:26" x14ac:dyDescent="0.2">
      <c r="A59" t="s">
        <v>344</v>
      </c>
      <c r="B59" t="s">
        <v>346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348</v>
      </c>
      <c r="Z59" t="s">
        <v>347</v>
      </c>
    </row>
    <row r="60" spans="1:26" x14ac:dyDescent="0.2">
      <c r="A60" t="s">
        <v>368</v>
      </c>
      <c r="B60" t="s">
        <v>370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341</v>
      </c>
      <c r="Z60" t="s">
        <v>372</v>
      </c>
    </row>
    <row r="61" spans="1:26" x14ac:dyDescent="0.2">
      <c r="A61" t="s">
        <v>369</v>
      </c>
      <c r="B61" t="s">
        <v>371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341</v>
      </c>
      <c r="Z61" t="s">
        <v>372</v>
      </c>
    </row>
    <row r="62" spans="1:26" x14ac:dyDescent="0.2">
      <c r="A62" t="s">
        <v>373</v>
      </c>
      <c r="B62" t="s">
        <v>374</v>
      </c>
      <c r="E62">
        <v>1959</v>
      </c>
      <c r="F62">
        <v>30</v>
      </c>
      <c r="G62">
        <v>35</v>
      </c>
      <c r="H62">
        <v>120</v>
      </c>
      <c r="I62" t="s">
        <v>375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341</v>
      </c>
      <c r="Z62" t="s">
        <v>372</v>
      </c>
    </row>
    <row r="63" spans="1:26" x14ac:dyDescent="0.2">
      <c r="A63" t="s">
        <v>377</v>
      </c>
      <c r="B63" t="s">
        <v>376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341</v>
      </c>
      <c r="Z63" t="s">
        <v>372</v>
      </c>
    </row>
    <row r="64" spans="1:26" x14ac:dyDescent="0.2">
      <c r="A64" t="s">
        <v>378</v>
      </c>
      <c r="B64" t="s">
        <v>379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341</v>
      </c>
      <c r="Z64" t="s">
        <v>372</v>
      </c>
    </row>
    <row r="65" spans="1:26" x14ac:dyDescent="0.2">
      <c r="A65" t="s">
        <v>380</v>
      </c>
      <c r="B65" t="s">
        <v>381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341</v>
      </c>
      <c r="Z65" t="s">
        <v>372</v>
      </c>
    </row>
    <row r="66" spans="1:26" x14ac:dyDescent="0.2">
      <c r="A66" t="s">
        <v>382</v>
      </c>
      <c r="B66" t="s">
        <v>383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341</v>
      </c>
      <c r="Z66" t="s">
        <v>372</v>
      </c>
    </row>
    <row r="67" spans="1:26" x14ac:dyDescent="0.2">
      <c r="A67" t="s">
        <v>386</v>
      </c>
      <c r="B67" t="s">
        <v>387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341</v>
      </c>
      <c r="Z67" t="s">
        <v>372</v>
      </c>
    </row>
    <row r="68" spans="1:26" x14ac:dyDescent="0.2">
      <c r="A68" t="s">
        <v>389</v>
      </c>
      <c r="B68" t="s">
        <v>388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341</v>
      </c>
      <c r="Z68" t="s">
        <v>372</v>
      </c>
    </row>
    <row r="69" spans="1:26" x14ac:dyDescent="0.2">
      <c r="A69" t="s">
        <v>384</v>
      </c>
      <c r="B69" t="s">
        <v>385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341</v>
      </c>
      <c r="Z69" t="s">
        <v>341</v>
      </c>
    </row>
    <row r="70" spans="1:26" ht="12.6" customHeight="1" x14ac:dyDescent="0.2">
      <c r="A70" t="s">
        <v>430</v>
      </c>
      <c r="B70" t="s">
        <v>427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 x14ac:dyDescent="0.2">
      <c r="A71" t="s">
        <v>431</v>
      </c>
      <c r="B71" t="s">
        <v>427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 x14ac:dyDescent="0.2">
      <c r="A72" t="s">
        <v>426</v>
      </c>
      <c r="B72" t="s">
        <v>427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 x14ac:dyDescent="0.2">
      <c r="A73" t="s">
        <v>428</v>
      </c>
      <c r="B73" t="s">
        <v>427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" customHeight="1" x14ac:dyDescent="0.2">
      <c r="A74" t="s">
        <v>429</v>
      </c>
      <c r="B74" t="s">
        <v>427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2">
      <c r="A75" t="s">
        <v>433</v>
      </c>
      <c r="B75" t="s">
        <v>434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2">
      <c r="A76" t="s">
        <v>479</v>
      </c>
      <c r="B76" t="s">
        <v>480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341</v>
      </c>
      <c r="Z76" t="s">
        <v>341</v>
      </c>
    </row>
    <row r="77" spans="1:26" x14ac:dyDescent="0.2">
      <c r="A77" t="s">
        <v>481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2">
      <c r="A78" t="s">
        <v>482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2">
      <c r="A79" t="s">
        <v>483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2">
      <c r="A80" t="s">
        <v>484</v>
      </c>
      <c r="B80" t="s">
        <v>387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2">
      <c r="A81" t="s">
        <v>485</v>
      </c>
      <c r="B81" t="s">
        <v>278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2024-04-16T08:14:08Z</dcterms:modified>
</cp:coreProperties>
</file>