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ython_Data_Science_Course\PY_ML_Jigsaw_Codes\Trees_and_Ensemble\Code Snippets\"/>
    </mc:Choice>
  </mc:AlternateContent>
  <xr:revisionPtr revIDLastSave="0" documentId="13_ncr:1_{78956FE0-3904-48DB-B9E0-75D9C69BD997}" xr6:coauthVersionLast="47" xr6:coauthVersionMax="47" xr10:uidLastSave="{00000000-0000-0000-0000-000000000000}"/>
  <bookViews>
    <workbookView xWindow="28680" yWindow="-120" windowWidth="29040" windowHeight="15840" activeTab="3" xr2:uid="{0D18DD0E-0E79-47DE-BC03-15BEE825994F}"/>
  </bookViews>
  <sheets>
    <sheet name="Sheet1" sheetId="1" r:id="rId1"/>
    <sheet name="Sheet3" sheetId="3" r:id="rId2"/>
    <sheet name="Sheet2" sheetId="2" r:id="rId3"/>
    <sheet name="Sheet4" sheetId="4" r:id="rId4"/>
  </sheets>
  <calcPr calcId="191029"/>
  <pivotCaches>
    <pivotCache cacheId="1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4" l="1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8" i="4"/>
  <c r="D8" i="4"/>
  <c r="E8" i="4"/>
  <c r="F8" i="4"/>
  <c r="G8" i="4"/>
  <c r="H8" i="4"/>
  <c r="I8" i="4"/>
  <c r="J8" i="4"/>
  <c r="K8" i="4"/>
  <c r="C9" i="4"/>
  <c r="D9" i="4"/>
  <c r="E9" i="4"/>
  <c r="F9" i="4"/>
  <c r="G9" i="4"/>
  <c r="H9" i="4"/>
  <c r="I9" i="4"/>
  <c r="J9" i="4"/>
  <c r="K9" i="4"/>
  <c r="C10" i="4"/>
  <c r="D10" i="4"/>
  <c r="E10" i="4"/>
  <c r="F10" i="4"/>
  <c r="G10" i="4"/>
  <c r="H10" i="4"/>
  <c r="I10" i="4"/>
  <c r="J10" i="4"/>
  <c r="K10" i="4"/>
  <c r="C11" i="4"/>
  <c r="D11" i="4"/>
  <c r="E11" i="4"/>
  <c r="F11" i="4"/>
  <c r="G11" i="4"/>
  <c r="H11" i="4"/>
  <c r="I11" i="4"/>
  <c r="J11" i="4"/>
  <c r="K11" i="4"/>
  <c r="C12" i="4"/>
  <c r="D12" i="4"/>
  <c r="E12" i="4"/>
  <c r="F12" i="4"/>
  <c r="G12" i="4"/>
  <c r="H12" i="4"/>
  <c r="I12" i="4"/>
  <c r="J12" i="4"/>
  <c r="K12" i="4"/>
  <c r="D3" i="4"/>
  <c r="E3" i="4"/>
  <c r="F3" i="4"/>
  <c r="G3" i="4"/>
  <c r="H3" i="4"/>
  <c r="I3" i="4"/>
  <c r="J3" i="4"/>
  <c r="K3" i="4"/>
  <c r="C3" i="4"/>
  <c r="G6" i="3"/>
  <c r="G7" i="3"/>
  <c r="G8" i="3"/>
  <c r="G9" i="3"/>
  <c r="G5" i="3"/>
  <c r="C2" i="2"/>
  <c r="C3" i="2"/>
  <c r="C4" i="2"/>
  <c r="C5" i="2"/>
  <c r="C6" i="2"/>
  <c r="C7" i="2"/>
  <c r="C8" i="2"/>
  <c r="C9" i="2"/>
  <c r="C10" i="2"/>
  <c r="C11" i="2"/>
  <c r="B15" i="1"/>
  <c r="C15" i="1" s="1"/>
  <c r="D15" i="1" s="1"/>
  <c r="B16" i="1"/>
  <c r="C16" i="1" s="1"/>
  <c r="D16" i="1" s="1"/>
  <c r="B17" i="1"/>
  <c r="C17" i="1" s="1"/>
  <c r="D17" i="1" s="1"/>
  <c r="B14" i="1"/>
  <c r="C14" i="1" s="1"/>
  <c r="D14" i="1" s="1"/>
  <c r="I11" i="1"/>
  <c r="I14" i="1" s="1"/>
  <c r="J11" i="1"/>
  <c r="J14" i="1" s="1"/>
  <c r="J10" i="1"/>
  <c r="J13" i="1" s="1"/>
  <c r="I10" i="1"/>
  <c r="I13" i="1" s="1"/>
  <c r="I3" i="1"/>
  <c r="I7" i="1" s="1"/>
  <c r="J3" i="1"/>
  <c r="J7" i="1" s="1"/>
  <c r="J2" i="1"/>
  <c r="J6" i="1" s="1"/>
  <c r="I2" i="1"/>
  <c r="I6" i="1" s="1"/>
</calcChain>
</file>

<file path=xl/sharedStrings.xml><?xml version="1.0" encoding="utf-8"?>
<sst xmlns="http://schemas.openxmlformats.org/spreadsheetml/2006/main" count="122" uniqueCount="22">
  <si>
    <t>Customer</t>
  </si>
  <si>
    <t>Gender</t>
  </si>
  <si>
    <t>Marital Status</t>
  </si>
  <si>
    <t>Age</t>
  </si>
  <si>
    <t>M</t>
  </si>
  <si>
    <t>F</t>
  </si>
  <si>
    <t>S</t>
  </si>
  <si>
    <t>cards</t>
  </si>
  <si>
    <t>Profitable</t>
  </si>
  <si>
    <t>P</t>
  </si>
  <si>
    <t>U</t>
  </si>
  <si>
    <t>Gini</t>
  </si>
  <si>
    <t>4 Gini</t>
  </si>
  <si>
    <t>&lt; 35, Single = 50% Profitable</t>
  </si>
  <si>
    <t>&gt; 35, Married = 50% Profitable</t>
  </si>
  <si>
    <t>&gt; 35, Married = 80% Profitable</t>
  </si>
  <si>
    <t>Grand Total</t>
  </si>
  <si>
    <t>Count of Customer</t>
  </si>
  <si>
    <t>Age35</t>
  </si>
  <si>
    <t>G</t>
  </si>
  <si>
    <t>N</t>
  </si>
  <si>
    <t>&gt;2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</si>
</sst>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6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9" fontId="0" fillId="0" borderId="0" xfId="1" applyFont="1"/>
    <xf numFmtId="0" fontId="2" fillId="2" borderId="3" xfId="0" applyFont="1" applyFill="1" applyBorder="1"/>
    <xf numFmtId="0" fontId="2" fillId="2" borderId="1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0" xfId="0" pivotButton="1"/>
    <xf numFmtId="0" fontId="0" fillId="0" borderId="0" xfId="0" applyNumberFormat="1"/>
    <xf numFmtId="0" fontId="2" fillId="2" borderId="0" xfId="0" applyFont="1" applyFill="1" applyBorder="1"/>
  </cellXfs>
  <cellStyles count="2">
    <cellStyle name="Normal" xfId="0" builtinId="0"/>
    <cellStyle name="Percent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al Naik" refreshedDate="44640.639953587961" createdVersion="7" refreshedVersion="7" minRefreshableVersion="3" recordCount="10" xr:uid="{32ADD038-1B0F-4E91-802D-F2D4FC03056C}">
  <cacheSource type="worksheet">
    <worksheetSource name="Cust3"/>
  </cacheSource>
  <cacheFields count="7">
    <cacheField name="Customer" numFmtId="0">
      <sharedItems containsSemiMixedTypes="0" containsString="0" containsNumber="1" containsInteger="1" minValue="1" maxValue="10"/>
    </cacheField>
    <cacheField name="Age" numFmtId="0">
      <sharedItems containsSemiMixedTypes="0" containsString="0" containsNumber="1" containsInteger="1" minValue="26" maxValue="58" count="10">
        <n v="26"/>
        <n v="28"/>
        <n v="30"/>
        <n v="32"/>
        <n v="36"/>
        <n v="38"/>
        <n v="40"/>
        <n v="44"/>
        <n v="56"/>
        <n v="58"/>
      </sharedItems>
    </cacheField>
    <cacheField name="Age35" numFmtId="0">
      <sharedItems containsSemiMixedTypes="0" containsString="0" containsNumber="1" containsInteger="1" minValue="0" maxValue="1" count="2">
        <n v="0"/>
        <n v="1"/>
      </sharedItems>
    </cacheField>
    <cacheField name="Gender" numFmtId="0">
      <sharedItems/>
    </cacheField>
    <cacheField name="Marital Status" numFmtId="0">
      <sharedItems count="2">
        <s v="M"/>
        <s v="S"/>
      </sharedItems>
    </cacheField>
    <cacheField name="cards" numFmtId="0">
      <sharedItems containsSemiMixedTypes="0" containsString="0" containsNumber="1" containsInteger="1" minValue="0" maxValue="3"/>
    </cacheField>
    <cacheField name="Profitable" numFmtId="0">
      <sharedItems count="2">
        <s v="U"/>
        <s v="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0"/>
    <x v="0"/>
    <x v="0"/>
    <s v="F"/>
    <x v="0"/>
    <n v="0"/>
    <x v="0"/>
  </r>
  <r>
    <n v="9"/>
    <x v="1"/>
    <x v="0"/>
    <s v="F"/>
    <x v="0"/>
    <n v="1"/>
    <x v="0"/>
  </r>
  <r>
    <n v="8"/>
    <x v="2"/>
    <x v="0"/>
    <s v="F"/>
    <x v="1"/>
    <n v="2"/>
    <x v="1"/>
  </r>
  <r>
    <n v="2"/>
    <x v="3"/>
    <x v="0"/>
    <s v="M"/>
    <x v="1"/>
    <n v="3"/>
    <x v="0"/>
  </r>
  <r>
    <n v="1"/>
    <x v="4"/>
    <x v="1"/>
    <s v="M"/>
    <x v="0"/>
    <n v="1"/>
    <x v="1"/>
  </r>
  <r>
    <n v="3"/>
    <x v="5"/>
    <x v="1"/>
    <s v="M"/>
    <x v="0"/>
    <n v="2"/>
    <x v="1"/>
  </r>
  <r>
    <n v="4"/>
    <x v="6"/>
    <x v="1"/>
    <s v="M"/>
    <x v="1"/>
    <n v="1"/>
    <x v="0"/>
  </r>
  <r>
    <n v="5"/>
    <x v="7"/>
    <x v="1"/>
    <s v="M"/>
    <x v="0"/>
    <n v="0"/>
    <x v="1"/>
  </r>
  <r>
    <n v="6"/>
    <x v="8"/>
    <x v="1"/>
    <s v="F"/>
    <x v="0"/>
    <n v="0"/>
    <x v="1"/>
  </r>
  <r>
    <n v="7"/>
    <x v="9"/>
    <x v="1"/>
    <s v="F"/>
    <x v="1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2474A-D3E1-4E06-A0BD-A1DBCC598E12}" name="PivotTable1" cacheId="11" applyNumberFormats="0" applyBorderFormats="0" applyFontFormats="0" applyPatternFormats="0" applyAlignmentFormats="0" applyWidthHeightFormats="1" dataCaption="Values" missingCaption="0" updatedVersion="7" minRefreshableVersion="3" useAutoFormatting="1" itemPrintTitles="1" createdVersion="7" indent="0" compact="0" compactData="0" multipleFieldFilters="0">
  <location ref="A3:E9" firstHeaderRow="1" firstDataRow="2" firstDataCol="2"/>
  <pivotFields count="7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2"/>
  </rowFields>
  <rowItems count="5">
    <i>
      <x/>
      <x/>
    </i>
    <i r="1">
      <x v="1"/>
    </i>
    <i>
      <x v="1"/>
      <x/>
    </i>
    <i r="1"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Customer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E0FF95-56D8-4A81-B97E-1E9B99C245F5}" name="Cust" displayName="Cust" ref="A1:F11" totalsRowShown="0">
  <sortState xmlns:xlrd2="http://schemas.microsoft.com/office/spreadsheetml/2017/richdata2" ref="A2:F11">
    <sortCondition ref="B2:B11"/>
  </sortState>
  <tableColumns count="6">
    <tableColumn id="1" xr3:uid="{FE8D6162-DDF4-4B80-8599-D4BB064D02F3}" name="Customer"/>
    <tableColumn id="2" xr3:uid="{28E43740-C518-4474-A4FC-8A576934D22E}" name="Age"/>
    <tableColumn id="3" xr3:uid="{FF01FB0D-2CA5-46F1-A269-E632CDE97C10}" name="Gender"/>
    <tableColumn id="4" xr3:uid="{E6286A27-C02D-471D-AC99-CD350134DA71}" name="Marital Status"/>
    <tableColumn id="5" xr3:uid="{24E47D8D-E8C5-47DB-B5DC-A8EA7FACCD31}" name="cards"/>
    <tableColumn id="6" xr3:uid="{4115BE44-C206-48C3-B190-536D3683B28F}" name="Profitable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0641CF-6DD9-45E2-B421-087FA2E6A78F}" name="Cust3" displayName="Cust3" ref="A1:G11" totalsRowShown="0">
  <sortState xmlns:xlrd2="http://schemas.microsoft.com/office/spreadsheetml/2017/richdata2" ref="A2:G11">
    <sortCondition ref="B2:B11"/>
  </sortState>
  <tableColumns count="7">
    <tableColumn id="1" xr3:uid="{30E4838D-7213-49A6-88D9-C53713489941}" name="Customer"/>
    <tableColumn id="2" xr3:uid="{A8D9F1FA-6C04-4B41-BF85-3E5DCE0DFFDB}" name="Age"/>
    <tableColumn id="7" xr3:uid="{0C93D3EF-ACFC-467F-85E5-55D9E1BF7A65}" name="Age35" dataDxfId="0">
      <calculatedColumnFormula>IF(Cust3[[#This Row],[Age]]&gt;35,1,0)</calculatedColumnFormula>
    </tableColumn>
    <tableColumn id="3" xr3:uid="{FB51CAA0-30B5-4AE6-A891-0BAE54B14103}" name="Gender"/>
    <tableColumn id="4" xr3:uid="{06501180-332E-4D8A-A5BE-73515B8B420C}" name="Marital Status"/>
    <tableColumn id="5" xr3:uid="{04273212-8BD7-4A76-972A-DB98B55FF8CE}" name="cards"/>
    <tableColumn id="6" xr3:uid="{4041A131-F60B-44A8-B206-C69ACCCA1364}" name="Profitabl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1EF9F-8776-4008-859B-C41544A552B2}">
  <dimension ref="A1:K17"/>
  <sheetViews>
    <sheetView zoomScale="150" zoomScaleNormal="150" workbookViewId="0">
      <selection activeCell="C19" sqref="C19"/>
    </sheetView>
  </sheetViews>
  <sheetFormatPr defaultRowHeight="15" x14ac:dyDescent="0.25"/>
  <cols>
    <col min="1" max="1" width="9.28515625" customWidth="1"/>
    <col min="4" max="4" width="12.85546875" customWidth="1"/>
    <col min="6" max="6" width="9.42578125" customWidth="1"/>
  </cols>
  <sheetData>
    <row r="1" spans="1:11" x14ac:dyDescent="0.25">
      <c r="A1" t="s">
        <v>0</v>
      </c>
      <c r="B1" t="s">
        <v>3</v>
      </c>
      <c r="C1" t="s">
        <v>1</v>
      </c>
      <c r="D1" t="s">
        <v>2</v>
      </c>
      <c r="E1" t="s">
        <v>7</v>
      </c>
      <c r="F1" t="s">
        <v>8</v>
      </c>
      <c r="I1" s="2" t="s">
        <v>10</v>
      </c>
      <c r="J1" s="2" t="s">
        <v>9</v>
      </c>
    </row>
    <row r="2" spans="1:11" x14ac:dyDescent="0.25">
      <c r="A2">
        <v>10</v>
      </c>
      <c r="B2">
        <v>26</v>
      </c>
      <c r="C2" t="s">
        <v>5</v>
      </c>
      <c r="D2" t="s">
        <v>4</v>
      </c>
      <c r="E2">
        <v>0</v>
      </c>
      <c r="F2" t="s">
        <v>10</v>
      </c>
      <c r="H2" s="1" t="s">
        <v>5</v>
      </c>
      <c r="I2">
        <f>COUNTIFS(Cust[Gender],$H2,Cust[Profitable],I$1)</f>
        <v>3</v>
      </c>
      <c r="J2">
        <f>COUNTIFS(Cust[Gender],$H2,Cust[Profitable],J$1)</f>
        <v>2</v>
      </c>
    </row>
    <row r="3" spans="1:11" x14ac:dyDescent="0.25">
      <c r="A3">
        <v>9</v>
      </c>
      <c r="B3">
        <v>28</v>
      </c>
      <c r="C3" t="s">
        <v>5</v>
      </c>
      <c r="D3" t="s">
        <v>4</v>
      </c>
      <c r="E3">
        <v>1</v>
      </c>
      <c r="F3" t="s">
        <v>10</v>
      </c>
      <c r="H3" s="1" t="s">
        <v>4</v>
      </c>
      <c r="I3">
        <f>COUNTIFS(Cust[Gender],$H3,Cust[Profitable],I$1)</f>
        <v>2</v>
      </c>
      <c r="J3">
        <f>COUNTIFS(Cust[Gender],$H3,Cust[Profitable],J$1)</f>
        <v>3</v>
      </c>
    </row>
    <row r="4" spans="1:11" x14ac:dyDescent="0.25">
      <c r="A4">
        <v>8</v>
      </c>
      <c r="B4">
        <v>30</v>
      </c>
      <c r="C4" t="s">
        <v>5</v>
      </c>
      <c r="D4" t="s">
        <v>6</v>
      </c>
      <c r="E4">
        <v>2</v>
      </c>
      <c r="F4" t="s">
        <v>9</v>
      </c>
    </row>
    <row r="5" spans="1:11" x14ac:dyDescent="0.25">
      <c r="A5">
        <v>2</v>
      </c>
      <c r="B5">
        <v>32</v>
      </c>
      <c r="C5" t="s">
        <v>4</v>
      </c>
      <c r="D5" t="s">
        <v>6</v>
      </c>
      <c r="E5">
        <v>3</v>
      </c>
      <c r="F5" t="s">
        <v>10</v>
      </c>
    </row>
    <row r="6" spans="1:11" x14ac:dyDescent="0.25">
      <c r="A6">
        <v>1</v>
      </c>
      <c r="B6">
        <v>36</v>
      </c>
      <c r="C6" t="s">
        <v>4</v>
      </c>
      <c r="D6" t="s">
        <v>4</v>
      </c>
      <c r="E6">
        <v>1</v>
      </c>
      <c r="F6" t="s">
        <v>9</v>
      </c>
      <c r="H6" s="1" t="s">
        <v>5</v>
      </c>
      <c r="I6" s="3">
        <f>I2/10</f>
        <v>0.3</v>
      </c>
      <c r="J6" s="3">
        <f>J2/10</f>
        <v>0.2</v>
      </c>
      <c r="K6" t="s">
        <v>11</v>
      </c>
    </row>
    <row r="7" spans="1:11" x14ac:dyDescent="0.25">
      <c r="A7">
        <v>3</v>
      </c>
      <c r="B7">
        <v>38</v>
      </c>
      <c r="C7" t="s">
        <v>4</v>
      </c>
      <c r="D7" t="s">
        <v>4</v>
      </c>
      <c r="E7">
        <v>2</v>
      </c>
      <c r="F7" t="s">
        <v>9</v>
      </c>
      <c r="H7" s="1" t="s">
        <v>4</v>
      </c>
      <c r="I7" s="3">
        <f>I3/10</f>
        <v>0.2</v>
      </c>
      <c r="J7" s="3">
        <f>J3/10</f>
        <v>0.3</v>
      </c>
    </row>
    <row r="8" spans="1:11" x14ac:dyDescent="0.25">
      <c r="A8">
        <v>4</v>
      </c>
      <c r="B8">
        <v>40</v>
      </c>
      <c r="C8" t="s">
        <v>4</v>
      </c>
      <c r="D8" t="s">
        <v>6</v>
      </c>
      <c r="E8">
        <v>1</v>
      </c>
      <c r="F8" t="s">
        <v>10</v>
      </c>
    </row>
    <row r="9" spans="1:11" x14ac:dyDescent="0.25">
      <c r="A9">
        <v>5</v>
      </c>
      <c r="B9">
        <v>44</v>
      </c>
      <c r="C9" t="s">
        <v>4</v>
      </c>
      <c r="D9" t="s">
        <v>4</v>
      </c>
      <c r="E9">
        <v>0</v>
      </c>
      <c r="F9" t="s">
        <v>9</v>
      </c>
      <c r="I9" s="2" t="s">
        <v>10</v>
      </c>
      <c r="J9" s="2" t="s">
        <v>9</v>
      </c>
    </row>
    <row r="10" spans="1:11" x14ac:dyDescent="0.25">
      <c r="A10">
        <v>6</v>
      </c>
      <c r="B10">
        <v>56</v>
      </c>
      <c r="C10" t="s">
        <v>5</v>
      </c>
      <c r="D10" t="s">
        <v>4</v>
      </c>
      <c r="E10">
        <v>0</v>
      </c>
      <c r="F10" t="s">
        <v>9</v>
      </c>
      <c r="H10" s="1" t="s">
        <v>4</v>
      </c>
      <c r="I10">
        <f>COUNTIFS(Cust[Marital Status],$H10,Cust[Profitable],I$1)</f>
        <v>2</v>
      </c>
      <c r="J10">
        <f>COUNTIFS(Cust[Marital Status],$H10,Cust[Profitable],J$1)</f>
        <v>4</v>
      </c>
    </row>
    <row r="11" spans="1:11" x14ac:dyDescent="0.25">
      <c r="A11">
        <v>7</v>
      </c>
      <c r="B11">
        <v>58</v>
      </c>
      <c r="C11" t="s">
        <v>5</v>
      </c>
      <c r="D11" t="s">
        <v>6</v>
      </c>
      <c r="E11">
        <v>1</v>
      </c>
      <c r="F11" t="s">
        <v>10</v>
      </c>
      <c r="H11" s="1" t="s">
        <v>6</v>
      </c>
      <c r="I11">
        <f>COUNTIFS(Cust[Marital Status],$H11,Cust[Profitable],I$1)</f>
        <v>3</v>
      </c>
      <c r="J11">
        <f>COUNTIFS(Cust[Marital Status],$H11,Cust[Profitable],J$1)</f>
        <v>1</v>
      </c>
    </row>
    <row r="13" spans="1:11" x14ac:dyDescent="0.25">
      <c r="C13" s="2" t="s">
        <v>10</v>
      </c>
      <c r="D13" s="2" t="s">
        <v>9</v>
      </c>
      <c r="H13" s="1" t="s">
        <v>4</v>
      </c>
      <c r="I13" s="3">
        <f>I10/10</f>
        <v>0.2</v>
      </c>
      <c r="J13" s="3">
        <f>J10/10</f>
        <v>0.4</v>
      </c>
      <c r="K13" t="s">
        <v>11</v>
      </c>
    </row>
    <row r="14" spans="1:11" x14ac:dyDescent="0.25">
      <c r="B14">
        <f>AVERAGE(B2:B3)</f>
        <v>27</v>
      </c>
      <c r="C14" s="3">
        <f>COUNTIFS(Cust[Profitable],C$13,Cust[Age],"&gt;="&amp;B14)/10</f>
        <v>0.4</v>
      </c>
      <c r="D14" s="3">
        <f>COUNTIFS(Cust[Profitable],D$13,Cust[Age],"&gt;="&amp;C14)/10</f>
        <v>0.5</v>
      </c>
      <c r="E14" t="s">
        <v>11</v>
      </c>
      <c r="H14" s="1" t="s">
        <v>6</v>
      </c>
      <c r="I14" s="3">
        <f>I11/10</f>
        <v>0.3</v>
      </c>
      <c r="J14" s="3">
        <f>J11/10</f>
        <v>0.1</v>
      </c>
    </row>
    <row r="15" spans="1:11" x14ac:dyDescent="0.25">
      <c r="B15">
        <f>AVERAGE(B3:B4)</f>
        <v>29</v>
      </c>
      <c r="C15" s="3">
        <f>COUNTIFS(Cust[Profitable],C$13,Cust[Age],"&gt;="&amp;B15)/10</f>
        <v>0.3</v>
      </c>
      <c r="D15" s="3">
        <f>COUNTIFS(Cust[Profitable],D$13,Cust[Age],"&gt;="&amp;C15)/10</f>
        <v>0.5</v>
      </c>
      <c r="E15" t="s">
        <v>11</v>
      </c>
    </row>
    <row r="16" spans="1:11" x14ac:dyDescent="0.25">
      <c r="B16">
        <f>AVERAGE(B4:B5)</f>
        <v>31</v>
      </c>
      <c r="C16" s="3">
        <f>COUNTIFS(Cust[Profitable],C$13,Cust[Age],"&gt;="&amp;B16)/10</f>
        <v>0.3</v>
      </c>
      <c r="D16" s="3">
        <f>COUNTIFS(Cust[Profitable],D$13,Cust[Age],"&gt;="&amp;C16)/10</f>
        <v>0.5</v>
      </c>
      <c r="E16" t="s">
        <v>11</v>
      </c>
    </row>
    <row r="17" spans="2:8" x14ac:dyDescent="0.25">
      <c r="B17">
        <f>AVERAGE(B5:B6)</f>
        <v>34</v>
      </c>
      <c r="C17" s="3">
        <f>COUNTIFS(Cust[Profitable],C$13,Cust[Age],"&gt;="&amp;B17)/10</f>
        <v>0.2</v>
      </c>
      <c r="D17" s="3">
        <f>COUNTIFS(Cust[Profitable],D$13,Cust[Age],"&gt;="&amp;C17)/10</f>
        <v>0.5</v>
      </c>
      <c r="E17" t="s">
        <v>11</v>
      </c>
      <c r="H17" t="s">
        <v>12</v>
      </c>
    </row>
  </sheetData>
  <sortState xmlns:xlrd2="http://schemas.microsoft.com/office/spreadsheetml/2017/richdata2" ref="A2:F11">
    <sortCondition ref="B2:B11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1D205-A8EC-416A-A479-87AAF23D41D1}">
  <dimension ref="A3:G9"/>
  <sheetViews>
    <sheetView zoomScale="170" zoomScaleNormal="170" workbookViewId="0">
      <selection activeCell="C6" sqref="C6"/>
    </sheetView>
  </sheetViews>
  <sheetFormatPr defaultRowHeight="15" x14ac:dyDescent="0.25"/>
  <cols>
    <col min="1" max="1" width="17.85546875" bestFit="1" customWidth="1"/>
    <col min="2" max="2" width="8.7109375" bestFit="1" customWidth="1"/>
    <col min="3" max="4" width="12.140625" bestFit="1" customWidth="1"/>
    <col min="5" max="5" width="11.28515625" bestFit="1" customWidth="1"/>
  </cols>
  <sheetData>
    <row r="3" spans="1:7" x14ac:dyDescent="0.25">
      <c r="A3" s="9" t="s">
        <v>17</v>
      </c>
      <c r="C3" s="9" t="s">
        <v>8</v>
      </c>
    </row>
    <row r="4" spans="1:7" x14ac:dyDescent="0.25">
      <c r="A4" s="9" t="s">
        <v>2</v>
      </c>
      <c r="B4" s="9" t="s">
        <v>18</v>
      </c>
      <c r="C4" t="s">
        <v>9</v>
      </c>
      <c r="D4" t="s">
        <v>10</v>
      </c>
      <c r="E4" t="s">
        <v>16</v>
      </c>
    </row>
    <row r="5" spans="1:7" x14ac:dyDescent="0.25">
      <c r="A5" t="s">
        <v>4</v>
      </c>
      <c r="B5">
        <v>0</v>
      </c>
      <c r="C5" s="10">
        <v>0</v>
      </c>
      <c r="D5" s="10">
        <v>2</v>
      </c>
      <c r="E5" s="10">
        <v>2</v>
      </c>
      <c r="G5" s="3">
        <f>C5/E5</f>
        <v>0</v>
      </c>
    </row>
    <row r="6" spans="1:7" x14ac:dyDescent="0.25">
      <c r="A6" t="s">
        <v>4</v>
      </c>
      <c r="B6">
        <v>1</v>
      </c>
      <c r="C6" s="10">
        <v>4</v>
      </c>
      <c r="D6" s="10">
        <v>0</v>
      </c>
      <c r="E6" s="10">
        <v>4</v>
      </c>
      <c r="G6" s="3">
        <f t="shared" ref="G6:G9" si="0">C6/E6</f>
        <v>1</v>
      </c>
    </row>
    <row r="7" spans="1:7" x14ac:dyDescent="0.25">
      <c r="A7" t="s">
        <v>6</v>
      </c>
      <c r="B7">
        <v>0</v>
      </c>
      <c r="C7" s="10">
        <v>1</v>
      </c>
      <c r="D7" s="10">
        <v>1</v>
      </c>
      <c r="E7" s="10">
        <v>2</v>
      </c>
      <c r="G7" s="3">
        <f t="shared" si="0"/>
        <v>0.5</v>
      </c>
    </row>
    <row r="8" spans="1:7" x14ac:dyDescent="0.25">
      <c r="A8" t="s">
        <v>6</v>
      </c>
      <c r="B8">
        <v>1</v>
      </c>
      <c r="C8" s="10">
        <v>0</v>
      </c>
      <c r="D8" s="10">
        <v>2</v>
      </c>
      <c r="E8" s="10">
        <v>2</v>
      </c>
      <c r="G8" s="3">
        <f t="shared" si="0"/>
        <v>0</v>
      </c>
    </row>
    <row r="9" spans="1:7" x14ac:dyDescent="0.25">
      <c r="A9" t="s">
        <v>16</v>
      </c>
      <c r="C9" s="10">
        <v>5</v>
      </c>
      <c r="D9" s="10">
        <v>5</v>
      </c>
      <c r="E9" s="10">
        <v>10</v>
      </c>
      <c r="G9" s="3">
        <f t="shared" si="0"/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DCA5A-3D66-4395-ABC0-FAAE3630F38F}">
  <dimension ref="A1:N11"/>
  <sheetViews>
    <sheetView zoomScale="170" zoomScaleNormal="170" workbookViewId="0">
      <selection activeCell="B1" sqref="B1:B6"/>
    </sheetView>
  </sheetViews>
  <sheetFormatPr defaultRowHeight="15" x14ac:dyDescent="0.25"/>
  <cols>
    <col min="1" max="1" width="9.5703125" bestFit="1" customWidth="1"/>
    <col min="2" max="2" width="4.42578125" bestFit="1" customWidth="1"/>
    <col min="3" max="3" width="6.5703125" bestFit="1" customWidth="1"/>
    <col min="4" max="4" width="7.7109375" bestFit="1" customWidth="1"/>
    <col min="5" max="5" width="13.42578125" bestFit="1" customWidth="1"/>
    <col min="6" max="6" width="5.5703125" bestFit="1" customWidth="1"/>
    <col min="7" max="7" width="9.85546875" bestFit="1" customWidth="1"/>
    <col min="10" max="10" width="9.5703125" bestFit="1" customWidth="1"/>
    <col min="11" max="11" width="4.42578125" bestFit="1" customWidth="1"/>
    <col min="12" max="12" width="7.7109375" bestFit="1" customWidth="1"/>
    <col min="13" max="13" width="13.42578125" bestFit="1" customWidth="1"/>
    <col min="14" max="14" width="5.5703125" bestFit="1" customWidth="1"/>
  </cols>
  <sheetData>
    <row r="1" spans="1:14" x14ac:dyDescent="0.25">
      <c r="A1" t="s">
        <v>0</v>
      </c>
      <c r="B1" t="s">
        <v>3</v>
      </c>
      <c r="C1" t="s">
        <v>18</v>
      </c>
      <c r="D1" t="s">
        <v>1</v>
      </c>
      <c r="E1" t="s">
        <v>2</v>
      </c>
      <c r="F1" t="s">
        <v>7</v>
      </c>
      <c r="G1" t="s">
        <v>8</v>
      </c>
      <c r="J1" s="4" t="s">
        <v>0</v>
      </c>
      <c r="K1" s="5" t="s">
        <v>3</v>
      </c>
      <c r="L1" s="5" t="s">
        <v>1</v>
      </c>
      <c r="M1" s="5" t="s">
        <v>2</v>
      </c>
      <c r="N1" s="5" t="s">
        <v>7</v>
      </c>
    </row>
    <row r="2" spans="1:14" x14ac:dyDescent="0.25">
      <c r="A2">
        <v>10</v>
      </c>
      <c r="B2">
        <v>26</v>
      </c>
      <c r="C2">
        <f>IF(Cust3[[#This Row],[Age]]&gt;35,1,0)</f>
        <v>0</v>
      </c>
      <c r="D2" t="s">
        <v>5</v>
      </c>
      <c r="E2" t="s">
        <v>4</v>
      </c>
      <c r="F2">
        <v>0</v>
      </c>
      <c r="G2" t="s">
        <v>10</v>
      </c>
      <c r="J2" s="6">
        <v>10</v>
      </c>
      <c r="K2" s="1">
        <v>26</v>
      </c>
      <c r="L2" s="1" t="s">
        <v>5</v>
      </c>
      <c r="M2" s="1" t="s">
        <v>4</v>
      </c>
      <c r="N2" s="1">
        <v>0</v>
      </c>
    </row>
    <row r="3" spans="1:14" x14ac:dyDescent="0.25">
      <c r="A3">
        <v>9</v>
      </c>
      <c r="B3">
        <v>28</v>
      </c>
      <c r="C3">
        <f>IF(Cust3[[#This Row],[Age]]&gt;35,1,0)</f>
        <v>0</v>
      </c>
      <c r="D3" t="s">
        <v>5</v>
      </c>
      <c r="E3" t="s">
        <v>4</v>
      </c>
      <c r="F3">
        <v>1</v>
      </c>
      <c r="G3" t="s">
        <v>10</v>
      </c>
    </row>
    <row r="4" spans="1:14" x14ac:dyDescent="0.25">
      <c r="A4">
        <v>8</v>
      </c>
      <c r="B4">
        <v>30</v>
      </c>
      <c r="C4">
        <f>IF(Cust3[[#This Row],[Age]]&gt;35,1,0)</f>
        <v>0</v>
      </c>
      <c r="D4" t="s">
        <v>5</v>
      </c>
      <c r="E4" t="s">
        <v>6</v>
      </c>
      <c r="F4">
        <v>2</v>
      </c>
      <c r="G4" t="s">
        <v>9</v>
      </c>
      <c r="M4" t="s">
        <v>14</v>
      </c>
    </row>
    <row r="5" spans="1:14" x14ac:dyDescent="0.25">
      <c r="A5">
        <v>2</v>
      </c>
      <c r="B5">
        <v>32</v>
      </c>
      <c r="C5">
        <f>IF(Cust3[[#This Row],[Age]]&gt;35,1,0)</f>
        <v>0</v>
      </c>
      <c r="D5" t="s">
        <v>4</v>
      </c>
      <c r="E5" t="s">
        <v>6</v>
      </c>
      <c r="F5">
        <v>3</v>
      </c>
      <c r="G5" t="s">
        <v>10</v>
      </c>
      <c r="M5" t="s">
        <v>13</v>
      </c>
    </row>
    <row r="6" spans="1:14" x14ac:dyDescent="0.25">
      <c r="A6">
        <v>1</v>
      </c>
      <c r="B6">
        <v>36</v>
      </c>
      <c r="C6">
        <f>IF(Cust3[[#This Row],[Age]]&gt;35,1,0)</f>
        <v>1</v>
      </c>
      <c r="D6" t="s">
        <v>4</v>
      </c>
      <c r="E6" t="s">
        <v>4</v>
      </c>
      <c r="F6">
        <v>1</v>
      </c>
      <c r="G6" t="s">
        <v>9</v>
      </c>
    </row>
    <row r="7" spans="1:14" x14ac:dyDescent="0.25">
      <c r="A7">
        <v>3</v>
      </c>
      <c r="B7">
        <v>38</v>
      </c>
      <c r="C7">
        <f>IF(Cust3[[#This Row],[Age]]&gt;35,1,0)</f>
        <v>1</v>
      </c>
      <c r="D7" t="s">
        <v>4</v>
      </c>
      <c r="E7" t="s">
        <v>4</v>
      </c>
      <c r="F7">
        <v>2</v>
      </c>
      <c r="G7" t="s">
        <v>9</v>
      </c>
      <c r="M7" t="s">
        <v>15</v>
      </c>
    </row>
    <row r="8" spans="1:14" x14ac:dyDescent="0.25">
      <c r="A8">
        <v>4</v>
      </c>
      <c r="B8">
        <v>40</v>
      </c>
      <c r="C8">
        <f>IF(Cust3[[#This Row],[Age]]&gt;35,1,0)</f>
        <v>1</v>
      </c>
      <c r="D8" t="s">
        <v>4</v>
      </c>
      <c r="E8" t="s">
        <v>6</v>
      </c>
      <c r="F8">
        <v>1</v>
      </c>
      <c r="G8" t="s">
        <v>10</v>
      </c>
      <c r="M8" t="s">
        <v>13</v>
      </c>
    </row>
    <row r="9" spans="1:14" x14ac:dyDescent="0.25">
      <c r="A9">
        <v>5</v>
      </c>
      <c r="B9">
        <v>44</v>
      </c>
      <c r="C9">
        <f>IF(Cust3[[#This Row],[Age]]&gt;35,1,0)</f>
        <v>1</v>
      </c>
      <c r="D9" t="s">
        <v>4</v>
      </c>
      <c r="E9" t="s">
        <v>4</v>
      </c>
      <c r="F9">
        <v>0</v>
      </c>
      <c r="G9" t="s">
        <v>9</v>
      </c>
    </row>
    <row r="10" spans="1:14" x14ac:dyDescent="0.25">
      <c r="A10">
        <v>6</v>
      </c>
      <c r="B10">
        <v>56</v>
      </c>
      <c r="C10">
        <f>IF(Cust3[[#This Row],[Age]]&gt;35,1,0)</f>
        <v>1</v>
      </c>
      <c r="D10" t="s">
        <v>5</v>
      </c>
      <c r="E10" t="s">
        <v>4</v>
      </c>
      <c r="F10">
        <v>0</v>
      </c>
      <c r="G10" t="s">
        <v>9</v>
      </c>
    </row>
    <row r="11" spans="1:14" x14ac:dyDescent="0.25">
      <c r="A11">
        <v>7</v>
      </c>
      <c r="B11">
        <v>58</v>
      </c>
      <c r="C11">
        <f>IF(Cust3[[#This Row],[Age]]&gt;35,1,0)</f>
        <v>1</v>
      </c>
      <c r="D11" t="s">
        <v>5</v>
      </c>
      <c r="E11" t="s">
        <v>6</v>
      </c>
      <c r="F11">
        <v>1</v>
      </c>
      <c r="G11" t="s"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CB014-215E-4027-98E1-B415F4C706B9}">
  <dimension ref="A2:N12"/>
  <sheetViews>
    <sheetView tabSelected="1" zoomScale="170" zoomScaleNormal="170" workbookViewId="0">
      <selection activeCell="P13" sqref="P13"/>
    </sheetView>
  </sheetViews>
  <sheetFormatPr defaultRowHeight="15" x14ac:dyDescent="0.25"/>
  <cols>
    <col min="3" max="11" width="3.140625" bestFit="1" customWidth="1"/>
    <col min="12" max="12" width="2.28515625" bestFit="1" customWidth="1"/>
    <col min="13" max="13" width="2.42578125" bestFit="1" customWidth="1"/>
    <col min="14" max="14" width="3.140625" bestFit="1" customWidth="1"/>
  </cols>
  <sheetData>
    <row r="2" spans="1:14" x14ac:dyDescent="0.25">
      <c r="A2" s="4" t="s">
        <v>0</v>
      </c>
      <c r="B2" s="5" t="s">
        <v>3</v>
      </c>
      <c r="C2" s="5">
        <v>26</v>
      </c>
      <c r="D2">
        <v>28</v>
      </c>
      <c r="E2">
        <v>30</v>
      </c>
      <c r="F2" s="11">
        <v>32</v>
      </c>
      <c r="G2">
        <v>34</v>
      </c>
      <c r="H2" s="11">
        <v>36</v>
      </c>
      <c r="I2">
        <v>38</v>
      </c>
      <c r="J2" s="11">
        <v>40</v>
      </c>
      <c r="K2">
        <v>42</v>
      </c>
      <c r="L2" t="s">
        <v>19</v>
      </c>
      <c r="M2" t="s">
        <v>20</v>
      </c>
      <c r="N2" t="s">
        <v>21</v>
      </c>
    </row>
    <row r="3" spans="1:14" x14ac:dyDescent="0.25">
      <c r="A3" s="6">
        <v>10</v>
      </c>
      <c r="B3" s="1">
        <v>26</v>
      </c>
      <c r="C3" s="1">
        <f>IF($B3&gt;C$2,1,)</f>
        <v>0</v>
      </c>
      <c r="D3" s="1">
        <f t="shared" ref="D3:K12" si="0">IF($B3&gt;D$2,1,)</f>
        <v>0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1">
        <f t="shared" si="0"/>
        <v>0</v>
      </c>
      <c r="I3" s="1">
        <f t="shared" si="0"/>
        <v>0</v>
      </c>
      <c r="J3" s="1">
        <f t="shared" si="0"/>
        <v>0</v>
      </c>
      <c r="K3" s="1">
        <f t="shared" si="0"/>
        <v>0</v>
      </c>
    </row>
    <row r="4" spans="1:14" x14ac:dyDescent="0.25">
      <c r="A4" s="6">
        <v>9</v>
      </c>
      <c r="B4" s="1">
        <v>28</v>
      </c>
      <c r="C4" s="1">
        <f t="shared" ref="C4:C12" si="1">IF($B4&gt;C$2,1,)</f>
        <v>1</v>
      </c>
      <c r="D4" s="1">
        <f t="shared" si="0"/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1">
        <f t="shared" si="0"/>
        <v>0</v>
      </c>
    </row>
    <row r="5" spans="1:14" x14ac:dyDescent="0.25">
      <c r="A5" s="6">
        <v>8</v>
      </c>
      <c r="B5" s="1">
        <v>30</v>
      </c>
      <c r="C5" s="1">
        <f t="shared" si="1"/>
        <v>1</v>
      </c>
      <c r="D5" s="1">
        <f t="shared" si="0"/>
        <v>1</v>
      </c>
      <c r="E5" s="1">
        <f t="shared" si="0"/>
        <v>0</v>
      </c>
      <c r="F5" s="1">
        <f t="shared" si="0"/>
        <v>0</v>
      </c>
      <c r="G5" s="1">
        <f t="shared" si="0"/>
        <v>0</v>
      </c>
      <c r="H5" s="1">
        <f t="shared" si="0"/>
        <v>0</v>
      </c>
      <c r="I5" s="1">
        <f t="shared" si="0"/>
        <v>0</v>
      </c>
      <c r="J5" s="1">
        <f t="shared" si="0"/>
        <v>0</v>
      </c>
      <c r="K5" s="1">
        <f t="shared" si="0"/>
        <v>0</v>
      </c>
    </row>
    <row r="6" spans="1:14" x14ac:dyDescent="0.25">
      <c r="A6" s="6">
        <v>2</v>
      </c>
      <c r="B6" s="1">
        <v>32</v>
      </c>
      <c r="C6" s="1">
        <f t="shared" si="1"/>
        <v>1</v>
      </c>
      <c r="D6" s="1">
        <f t="shared" si="0"/>
        <v>1</v>
      </c>
      <c r="E6" s="1">
        <f t="shared" si="0"/>
        <v>1</v>
      </c>
      <c r="F6" s="1">
        <f t="shared" si="0"/>
        <v>0</v>
      </c>
      <c r="G6" s="1">
        <f t="shared" si="0"/>
        <v>0</v>
      </c>
      <c r="H6" s="1">
        <f t="shared" si="0"/>
        <v>0</v>
      </c>
      <c r="I6" s="1">
        <f t="shared" si="0"/>
        <v>0</v>
      </c>
      <c r="J6" s="1">
        <f t="shared" si="0"/>
        <v>0</v>
      </c>
      <c r="K6" s="1">
        <f t="shared" si="0"/>
        <v>0</v>
      </c>
    </row>
    <row r="7" spans="1:14" x14ac:dyDescent="0.25">
      <c r="A7" s="6">
        <v>1</v>
      </c>
      <c r="B7" s="1">
        <v>36</v>
      </c>
      <c r="C7" s="1">
        <f t="shared" si="1"/>
        <v>1</v>
      </c>
      <c r="D7" s="1">
        <f t="shared" si="0"/>
        <v>1</v>
      </c>
      <c r="E7" s="1">
        <f t="shared" si="0"/>
        <v>1</v>
      </c>
      <c r="F7" s="1">
        <f t="shared" si="0"/>
        <v>1</v>
      </c>
      <c r="G7" s="1">
        <f t="shared" si="0"/>
        <v>1</v>
      </c>
      <c r="H7" s="1">
        <f t="shared" si="0"/>
        <v>0</v>
      </c>
      <c r="I7" s="1">
        <f t="shared" si="0"/>
        <v>0</v>
      </c>
      <c r="J7" s="1">
        <f t="shared" si="0"/>
        <v>0</v>
      </c>
      <c r="K7" s="1">
        <f t="shared" si="0"/>
        <v>0</v>
      </c>
    </row>
    <row r="8" spans="1:14" x14ac:dyDescent="0.25">
      <c r="A8" s="6">
        <v>3</v>
      </c>
      <c r="B8" s="1">
        <v>38</v>
      </c>
      <c r="C8" s="1">
        <f t="shared" si="1"/>
        <v>1</v>
      </c>
      <c r="D8" s="1">
        <f t="shared" si="0"/>
        <v>1</v>
      </c>
      <c r="E8" s="1">
        <f t="shared" si="0"/>
        <v>1</v>
      </c>
      <c r="F8" s="1">
        <f t="shared" si="0"/>
        <v>1</v>
      </c>
      <c r="G8" s="1">
        <f t="shared" si="0"/>
        <v>1</v>
      </c>
      <c r="H8" s="1">
        <f t="shared" si="0"/>
        <v>1</v>
      </c>
      <c r="I8" s="1">
        <f t="shared" si="0"/>
        <v>0</v>
      </c>
      <c r="J8" s="1">
        <f t="shared" si="0"/>
        <v>0</v>
      </c>
      <c r="K8" s="1">
        <f t="shared" si="0"/>
        <v>0</v>
      </c>
    </row>
    <row r="9" spans="1:14" x14ac:dyDescent="0.25">
      <c r="A9" s="6">
        <v>4</v>
      </c>
      <c r="B9" s="1">
        <v>40</v>
      </c>
      <c r="C9" s="1">
        <f t="shared" si="1"/>
        <v>1</v>
      </c>
      <c r="D9" s="1">
        <f t="shared" si="0"/>
        <v>1</v>
      </c>
      <c r="E9" s="1">
        <f t="shared" si="0"/>
        <v>1</v>
      </c>
      <c r="F9" s="1">
        <f t="shared" si="0"/>
        <v>1</v>
      </c>
      <c r="G9" s="1">
        <f t="shared" si="0"/>
        <v>1</v>
      </c>
      <c r="H9" s="1">
        <f t="shared" si="0"/>
        <v>1</v>
      </c>
      <c r="I9" s="1">
        <f t="shared" si="0"/>
        <v>1</v>
      </c>
      <c r="J9" s="1">
        <f t="shared" si="0"/>
        <v>0</v>
      </c>
      <c r="K9" s="1">
        <f t="shared" si="0"/>
        <v>0</v>
      </c>
    </row>
    <row r="10" spans="1:14" x14ac:dyDescent="0.25">
      <c r="A10" s="6">
        <v>5</v>
      </c>
      <c r="B10" s="1">
        <v>44</v>
      </c>
      <c r="C10" s="1">
        <f t="shared" si="1"/>
        <v>1</v>
      </c>
      <c r="D10" s="1">
        <f t="shared" si="0"/>
        <v>1</v>
      </c>
      <c r="E10" s="1">
        <f t="shared" si="0"/>
        <v>1</v>
      </c>
      <c r="F10" s="1">
        <f t="shared" si="0"/>
        <v>1</v>
      </c>
      <c r="G10" s="1">
        <f t="shared" si="0"/>
        <v>1</v>
      </c>
      <c r="H10" s="1">
        <f t="shared" si="0"/>
        <v>1</v>
      </c>
      <c r="I10" s="1">
        <f t="shared" si="0"/>
        <v>1</v>
      </c>
      <c r="J10" s="1">
        <f t="shared" si="0"/>
        <v>1</v>
      </c>
      <c r="K10" s="1">
        <f t="shared" si="0"/>
        <v>1</v>
      </c>
    </row>
    <row r="11" spans="1:14" x14ac:dyDescent="0.25">
      <c r="A11" s="6">
        <v>6</v>
      </c>
      <c r="B11" s="1">
        <v>56</v>
      </c>
      <c r="C11" s="1">
        <f t="shared" si="1"/>
        <v>1</v>
      </c>
      <c r="D11" s="1">
        <f t="shared" si="0"/>
        <v>1</v>
      </c>
      <c r="E11" s="1">
        <f t="shared" si="0"/>
        <v>1</v>
      </c>
      <c r="F11" s="1">
        <f t="shared" si="0"/>
        <v>1</v>
      </c>
      <c r="G11" s="1">
        <f t="shared" si="0"/>
        <v>1</v>
      </c>
      <c r="H11" s="1">
        <f t="shared" si="0"/>
        <v>1</v>
      </c>
      <c r="I11" s="1">
        <f t="shared" si="0"/>
        <v>1</v>
      </c>
      <c r="J11" s="1">
        <f t="shared" si="0"/>
        <v>1</v>
      </c>
      <c r="K11" s="1">
        <f t="shared" si="0"/>
        <v>1</v>
      </c>
    </row>
    <row r="12" spans="1:14" x14ac:dyDescent="0.25">
      <c r="A12" s="7">
        <v>7</v>
      </c>
      <c r="B12" s="8">
        <v>58</v>
      </c>
      <c r="C12" s="1">
        <f t="shared" si="1"/>
        <v>1</v>
      </c>
      <c r="D12" s="1">
        <f t="shared" si="0"/>
        <v>1</v>
      </c>
      <c r="E12" s="1">
        <f t="shared" si="0"/>
        <v>1</v>
      </c>
      <c r="F12" s="1">
        <f t="shared" si="0"/>
        <v>1</v>
      </c>
      <c r="G12" s="1">
        <f t="shared" si="0"/>
        <v>1</v>
      </c>
      <c r="H12" s="1">
        <f t="shared" si="0"/>
        <v>1</v>
      </c>
      <c r="I12" s="1">
        <f t="shared" si="0"/>
        <v>1</v>
      </c>
      <c r="J12" s="1">
        <f t="shared" si="0"/>
        <v>1</v>
      </c>
      <c r="K12" s="1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nike</dc:creator>
  <cp:lastModifiedBy>Kunaal Naik</cp:lastModifiedBy>
  <dcterms:created xsi:type="dcterms:W3CDTF">2019-06-29T05:58:51Z</dcterms:created>
  <dcterms:modified xsi:type="dcterms:W3CDTF">2022-03-20T10:25:22Z</dcterms:modified>
</cp:coreProperties>
</file>