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adamugmail-my.sharepoint.com/personal/babzy_adamugmail_onmicrosoft_com/Documents/Google Data Analytics/Google Data Analytics/Nebiant Analytics/Excel/"/>
    </mc:Choice>
  </mc:AlternateContent>
  <xr:revisionPtr revIDLastSave="199" documentId="11_7B55DF037DAAC70AB57E1966062D48BB2DDAB611" xr6:coauthVersionLast="47" xr6:coauthVersionMax="47" xr10:uidLastSave="{E172E937-BCEC-430C-AA21-0FD55DE08DD8}"/>
  <bookViews>
    <workbookView xWindow="-108" yWindow="-108" windowWidth="23256" windowHeight="12456" firstSheet="17" activeTab="19" xr2:uid="{00000000-000D-0000-FFFF-FFFF00000000}"/>
  </bookViews>
  <sheets>
    <sheet name="Data Validation" sheetId="1" r:id="rId1"/>
    <sheet name="Data-Conditional Formatting" sheetId="2" r:id="rId2"/>
    <sheet name="Data" sheetId="3" r:id="rId3"/>
    <sheet name="Aggregate Function vs Subtotal" sheetId="4" r:id="rId4"/>
    <sheet name="Conditional Functions" sheetId="5" r:id="rId5"/>
    <sheet name="IF - AND" sheetId="6" r:id="rId6"/>
    <sheet name="IF - OR" sheetId="7" r:id="rId7"/>
    <sheet name="NESTED IF" sheetId="8" r:id="rId8"/>
    <sheet name="IFERROR" sheetId="9" r:id="rId9"/>
    <sheet name="Other Functions" sheetId="10" r:id="rId10"/>
    <sheet name="Excel - Tables" sheetId="11" r:id="rId11"/>
    <sheet name="Structured Referencing" sheetId="12" r:id="rId12"/>
    <sheet name="Ignite Employee Data" sheetId="13" r:id="rId13"/>
    <sheet name="Vlookup - Searching" sheetId="14" r:id="rId14"/>
    <sheet name="VLookup - Augmenting a Table" sheetId="15" r:id="rId15"/>
    <sheet name="HLookup" sheetId="16" r:id="rId16"/>
    <sheet name="Hlookup-Task" sheetId="17" r:id="rId17"/>
    <sheet name="HLookup 2" sheetId="18" r:id="rId18"/>
    <sheet name="Ignite Employee Data (2)" sheetId="19" r:id="rId19"/>
    <sheet name="XLookup" sheetId="20" r:id="rId20"/>
    <sheet name="Ignite Employee Data Index-Matc" sheetId="21" r:id="rId21"/>
    <sheet name="Index+Match" sheetId="22" r:id="rId22"/>
  </sheets>
  <definedNames>
    <definedName name="_xlnm._FilterDatabase" localSheetId="6" hidden="1">'IF - OR'!$K$1:$K$1000</definedName>
    <definedName name="_xlnm._FilterDatabase" localSheetId="9" hidden="1">'Other Functions'!$A$1:$J$42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0" l="1"/>
  <c r="B4" i="20"/>
  <c r="B5" i="20"/>
  <c r="B6" i="20"/>
  <c r="B7" i="20"/>
  <c r="B8" i="20"/>
  <c r="B9" i="20"/>
  <c r="B10" i="20"/>
  <c r="B11" i="20"/>
  <c r="B12" i="20"/>
  <c r="N3" i="18"/>
  <c r="O3" i="18"/>
  <c r="C3" i="17"/>
  <c r="C4" i="17"/>
  <c r="C5" i="17"/>
  <c r="C6" i="17"/>
  <c r="C7" i="17"/>
  <c r="C8" i="17"/>
  <c r="C9" i="17"/>
  <c r="C10" i="17"/>
  <c r="C11" i="17"/>
  <c r="C12" i="17"/>
  <c r="C2" i="17"/>
  <c r="B3" i="17"/>
  <c r="B4" i="17"/>
  <c r="B5" i="17"/>
  <c r="B6" i="17"/>
  <c r="B7" i="17"/>
  <c r="B8" i="17"/>
  <c r="B9" i="17"/>
  <c r="B10" i="17"/>
  <c r="B11" i="17"/>
  <c r="B12" i="17"/>
  <c r="B2" i="17"/>
  <c r="E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9" i="14"/>
  <c r="C9" i="14"/>
  <c r="C5" i="14"/>
  <c r="C6" i="14"/>
  <c r="C7" i="14"/>
  <c r="C8" i="14"/>
  <c r="C10" i="14"/>
  <c r="C11" i="14"/>
  <c r="C12" i="14"/>
  <c r="C13" i="14"/>
  <c r="C14" i="14"/>
  <c r="C4" i="14"/>
  <c r="B9" i="14"/>
  <c r="B5" i="14"/>
  <c r="B6" i="14"/>
  <c r="B7" i="14"/>
  <c r="B8" i="14"/>
  <c r="B10" i="14"/>
  <c r="B11" i="14"/>
  <c r="B12" i="14"/>
  <c r="B13" i="14"/>
  <c r="B14" i="14"/>
  <c r="B4" i="14"/>
  <c r="P14" i="10"/>
  <c r="O14" i="10"/>
  <c r="N14" i="10"/>
  <c r="P11" i="10"/>
  <c r="O11" i="10"/>
  <c r="N11" i="10"/>
  <c r="P5" i="10"/>
  <c r="O5" i="10"/>
  <c r="N5" i="10"/>
  <c r="P8" i="10"/>
  <c r="O8" i="10"/>
  <c r="N8" i="10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2" i="9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2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2" i="5"/>
  <c r="F9" i="12"/>
  <c r="F8" i="12"/>
  <c r="F7" i="12"/>
  <c r="F6" i="12"/>
  <c r="F5" i="12"/>
  <c r="F4" i="12"/>
  <c r="K2" i="12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<sst xmlns="http://schemas.openxmlformats.org/spreadsheetml/2006/main" count="9860" uniqueCount="1177">
  <si>
    <t>Employee ID</t>
  </si>
  <si>
    <t>Name</t>
  </si>
  <si>
    <t>Age</t>
  </si>
  <si>
    <t>Gender</t>
  </si>
  <si>
    <t>Years at Office</t>
  </si>
  <si>
    <t>Proficiency Level</t>
  </si>
  <si>
    <t>EMP001</t>
  </si>
  <si>
    <t>John Smith</t>
  </si>
  <si>
    <r>
      <rPr>
        <b/>
        <sz val="11"/>
        <color theme="0"/>
        <rFont val="Aptos Narrow"/>
      </rPr>
      <t>Name</t>
    </r>
    <r>
      <rPr>
        <sz val="11"/>
        <color theme="0"/>
        <rFont val="Aptos Narrow"/>
      </rPr>
      <t>: Text only.</t>
    </r>
  </si>
  <si>
    <t>EMP002</t>
  </si>
  <si>
    <t>Alice Johnson</t>
  </si>
  <si>
    <t>Beginner</t>
  </si>
  <si>
    <r>
      <rPr>
        <b/>
        <sz val="11"/>
        <color theme="0"/>
        <rFont val="Aptos Narrow"/>
      </rPr>
      <t>Age</t>
    </r>
    <r>
      <rPr>
        <sz val="11"/>
        <color theme="0"/>
        <rFont val="Aptos Narrow"/>
      </rPr>
      <t>: Whole numbers between 18 and 65.</t>
    </r>
  </si>
  <si>
    <t>EMP003</t>
  </si>
  <si>
    <t>Michael Brown</t>
  </si>
  <si>
    <t>Intermediate</t>
  </si>
  <si>
    <r>
      <rPr>
        <b/>
        <sz val="11"/>
        <color theme="0"/>
        <rFont val="Aptos Narrow"/>
      </rPr>
      <t>Gender</t>
    </r>
    <r>
      <rPr>
        <sz val="11"/>
        <color theme="0"/>
        <rFont val="Aptos Narrow"/>
      </rPr>
      <t>: Restricted to "Male" or "Female".</t>
    </r>
  </si>
  <si>
    <t>EMP004</t>
  </si>
  <si>
    <t>Emily Davis</t>
  </si>
  <si>
    <t>Advanced</t>
  </si>
  <si>
    <r>
      <rPr>
        <b/>
        <sz val="11"/>
        <color theme="0"/>
        <rFont val="Aptos Narrow"/>
      </rPr>
      <t>Years at Office</t>
    </r>
    <r>
      <rPr>
        <sz val="11"/>
        <color theme="0"/>
        <rFont val="Aptos Narrow"/>
      </rPr>
      <t>: Whole numbers between 0 and 10.</t>
    </r>
  </si>
  <si>
    <t>EMP005</t>
  </si>
  <si>
    <t>David Wilson</t>
  </si>
  <si>
    <t>Expert</t>
  </si>
  <si>
    <r>
      <rPr>
        <b/>
        <sz val="11"/>
        <color theme="0"/>
        <rFont val="Aptos Narrow"/>
      </rPr>
      <t>Proficiency Level</t>
    </r>
    <r>
      <rPr>
        <sz val="11"/>
        <color theme="0"/>
        <rFont val="Aptos Narrow"/>
      </rPr>
      <t>: Restricted to specific options 1, 2, 3, 4. In order of: ("Beginner", "Intermediate", "Advanced", "Expert").</t>
    </r>
  </si>
  <si>
    <t>EMP006</t>
  </si>
  <si>
    <t>Sarah Martinez</t>
  </si>
  <si>
    <t>EMP007</t>
  </si>
  <si>
    <t>James Lee</t>
  </si>
  <si>
    <t>EMP008</t>
  </si>
  <si>
    <t>Emma Garcia</t>
  </si>
  <si>
    <t>EMP009</t>
  </si>
  <si>
    <t>Matthew Clark</t>
  </si>
  <si>
    <t>EMP010</t>
  </si>
  <si>
    <t>Olivia Lewis</t>
  </si>
  <si>
    <t>EMP011</t>
  </si>
  <si>
    <t>William Walker</t>
  </si>
  <si>
    <t>EMP012</t>
  </si>
  <si>
    <t>Ava Robinson</t>
  </si>
  <si>
    <t>EMP013</t>
  </si>
  <si>
    <t>Daniel Young</t>
  </si>
  <si>
    <t>EMP014</t>
  </si>
  <si>
    <t>Sophia Harris</t>
  </si>
  <si>
    <t>EMP015</t>
  </si>
  <si>
    <t>Henry White</t>
  </si>
  <si>
    <t>Order ID</t>
  </si>
  <si>
    <t>Customer ID</t>
  </si>
  <si>
    <t>Email Address</t>
  </si>
  <si>
    <t>Book Title</t>
  </si>
  <si>
    <t>Author</t>
  </si>
  <si>
    <t>Genre</t>
  </si>
  <si>
    <t>Quantity</t>
  </si>
  <si>
    <t>Price</t>
  </si>
  <si>
    <t>Shipping Destination</t>
  </si>
  <si>
    <t>Shipping Method</t>
  </si>
  <si>
    <t>Region</t>
  </si>
  <si>
    <t>Cost</t>
  </si>
  <si>
    <t>BedChDdkSsl647447</t>
  </si>
  <si>
    <t>C001</t>
  </si>
  <si>
    <t>john.smith@email.com</t>
  </si>
  <si>
    <t>The Great Gatsby</t>
  </si>
  <si>
    <t>F. Scott Fitzgerald</t>
  </si>
  <si>
    <t>Fiction</t>
  </si>
  <si>
    <t>Los Angeles</t>
  </si>
  <si>
    <t>Standard</t>
  </si>
  <si>
    <t>West</t>
  </si>
  <si>
    <t>W3Tt4KkDmFs568jH</t>
  </si>
  <si>
    <t>C002</t>
  </si>
  <si>
    <t>alice.johnson@email.com</t>
  </si>
  <si>
    <t>Pride and Prejudice</t>
  </si>
  <si>
    <t>Jane Austen</t>
  </si>
  <si>
    <t>Romance</t>
  </si>
  <si>
    <t>Miami</t>
  </si>
  <si>
    <t>Express</t>
  </si>
  <si>
    <t>South</t>
  </si>
  <si>
    <t>QwNp1AbCpOa7532f</t>
  </si>
  <si>
    <t>C003</t>
  </si>
  <si>
    <t>michael.williams@email.com</t>
  </si>
  <si>
    <t>The Lean Startup</t>
  </si>
  <si>
    <t>Eric Ries</t>
  </si>
  <si>
    <t>Business</t>
  </si>
  <si>
    <t>Chicago</t>
  </si>
  <si>
    <t>Midwest</t>
  </si>
  <si>
    <t>9s6fJKd34S9dcsLK</t>
  </si>
  <si>
    <t>C004</t>
  </si>
  <si>
    <t>emily.brown@email.com</t>
  </si>
  <si>
    <t>To Kill a Mockingbird</t>
  </si>
  <si>
    <t>Harper Lee</t>
  </si>
  <si>
    <t>Houston</t>
  </si>
  <si>
    <t>5ksDdM8h3SsDf293</t>
  </si>
  <si>
    <t>C005</t>
  </si>
  <si>
    <t>david.jones@email.com</t>
  </si>
  <si>
    <t>Thinking, Fast and Slow</t>
  </si>
  <si>
    <t>Daniel Kahneman</t>
  </si>
  <si>
    <t>Psychology</t>
  </si>
  <si>
    <t>Seattle</t>
  </si>
  <si>
    <t>T5TjDfs8cN7Pov3m</t>
  </si>
  <si>
    <t>C008</t>
  </si>
  <si>
    <t>emma.garcia@email.com</t>
  </si>
  <si>
    <t>The Power of Habit</t>
  </si>
  <si>
    <t>Charles Duhigg</t>
  </si>
  <si>
    <t>Self-help</t>
  </si>
  <si>
    <t>Atlanta</t>
  </si>
  <si>
    <t>Southeast</t>
  </si>
  <si>
    <t>RvD8Fjs7D2Ns30pl</t>
  </si>
  <si>
    <t>C006</t>
  </si>
  <si>
    <t>sarah.martinez@email.com</t>
  </si>
  <si>
    <t>National Geographic</t>
  </si>
  <si>
    <t>Various Authors</t>
  </si>
  <si>
    <t>Science</t>
  </si>
  <si>
    <t>Boston</t>
  </si>
  <si>
    <t>Northeast</t>
  </si>
  <si>
    <t>ZvP9Lq42W3Cnv5aR</t>
  </si>
  <si>
    <t>C007</t>
  </si>
  <si>
    <t>james.robinson@email.com</t>
  </si>
  <si>
    <t>Scientific American</t>
  </si>
  <si>
    <t>San Francisco</t>
  </si>
  <si>
    <t>P0Lm2Kf0Asm8dS2L</t>
  </si>
  <si>
    <t>C009</t>
  </si>
  <si>
    <t>matthew.wilson@email.com</t>
  </si>
  <si>
    <t>Brave New World</t>
  </si>
  <si>
    <t>Aldous Huxley</t>
  </si>
  <si>
    <t>Denver</t>
  </si>
  <si>
    <t>Aq9W2Cg7BdF3s6Kp</t>
  </si>
  <si>
    <t>C010</t>
  </si>
  <si>
    <t>olivia.moore@email.com</t>
  </si>
  <si>
    <t>George Orwell</t>
  </si>
  <si>
    <t>Dystopian</t>
  </si>
  <si>
    <t>Phoenix</t>
  </si>
  <si>
    <t>X9fL3mD3S6S2jN7d</t>
  </si>
  <si>
    <t>C011</t>
  </si>
  <si>
    <t>william.davis@email.com</t>
  </si>
  <si>
    <t>G0hN4M2KfAs3m8dS</t>
  </si>
  <si>
    <t>C012</t>
  </si>
  <si>
    <t>sophia.rodriguez@email.com</t>
  </si>
  <si>
    <t>A7qW2Cg7BdF3s6Kp</t>
  </si>
  <si>
    <t>C013</t>
  </si>
  <si>
    <t>benjamin.martinez@email.com</t>
  </si>
  <si>
    <t>J9s6fJKd34S9dcsL</t>
  </si>
  <si>
    <t>C014</t>
  </si>
  <si>
    <t>charlotte.white@email.com</t>
  </si>
  <si>
    <t>E5kDdM8h3SsDf293</t>
  </si>
  <si>
    <t>C015</t>
  </si>
  <si>
    <t>daniel.thomas@email.com</t>
  </si>
  <si>
    <t>Q0vD8Fjs7D2Ns30p</t>
  </si>
  <si>
    <t>C016</t>
  </si>
  <si>
    <t>sophia.gonzalez@email.com</t>
  </si>
  <si>
    <t>Z2vP9Lq42W3Cnv5a</t>
  </si>
  <si>
    <t>C017</t>
  </si>
  <si>
    <t>matthew.hernandez@email.com</t>
  </si>
  <si>
    <t>U5TjDfs8cN7Pov3m</t>
  </si>
  <si>
    <t>C018</t>
  </si>
  <si>
    <t>emily.hall@email.com</t>
  </si>
  <si>
    <t>M0Lm2Kf0Asm8dS2L</t>
  </si>
  <si>
    <t>C019</t>
  </si>
  <si>
    <t>noah.perez@email.com</t>
  </si>
  <si>
    <t>Dq9W2Cg7BdF3s6Kp</t>
  </si>
  <si>
    <t>C020</t>
  </si>
  <si>
    <t>mia.hernandez@email.com</t>
  </si>
  <si>
    <t>DATA</t>
  </si>
  <si>
    <t>Sales ($)</t>
  </si>
  <si>
    <t>Month</t>
  </si>
  <si>
    <t>Week</t>
  </si>
  <si>
    <t>Sum</t>
  </si>
  <si>
    <t>SubTotal</t>
  </si>
  <si>
    <t>Aggregate</t>
  </si>
  <si>
    <t>Jan</t>
  </si>
  <si>
    <t>Industrial Mixer</t>
  </si>
  <si>
    <t>CNC Machine</t>
  </si>
  <si>
    <t>Conveyor Belt System</t>
  </si>
  <si>
    <t>Robotic Arm</t>
  </si>
  <si>
    <t>Feb</t>
  </si>
  <si>
    <t>Mar</t>
  </si>
  <si>
    <t>Transaction ID</t>
  </si>
  <si>
    <t>Customer Name</t>
  </si>
  <si>
    <t>Order Details</t>
  </si>
  <si>
    <t>No of Previous Visits</t>
  </si>
  <si>
    <t>Amount Spent</t>
  </si>
  <si>
    <t>Payment Method</t>
  </si>
  <si>
    <t>Order Type</t>
  </si>
  <si>
    <t>Barista/Sales Person</t>
  </si>
  <si>
    <t>abf3ad39-fec2-4bbe-a624-5bfa4fcca39a</t>
  </si>
  <si>
    <t>Adebayo Bello</t>
  </si>
  <si>
    <t>bello.adebayo1990@gmail.com</t>
  </si>
  <si>
    <t>Evening</t>
  </si>
  <si>
    <t>Mobile Payment</t>
  </si>
  <si>
    <t>Takeout</t>
  </si>
  <si>
    <t>Andrew</t>
  </si>
  <si>
    <t>fc3e058b-e0f3-4ab0-9cec-4eb5edd96831</t>
  </si>
  <si>
    <t>Chiamaka Soron</t>
  </si>
  <si>
    <t>soron.chiamaka@gmail.com</t>
  </si>
  <si>
    <t>Afternoon</t>
  </si>
  <si>
    <t>Dine-in</t>
  </si>
  <si>
    <t>Noah</t>
  </si>
  <si>
    <t>711c21c9-bdc1-4f1f-a95d-6fbf430f801d</t>
  </si>
  <si>
    <t>Chiamaka Onyejekwe</t>
  </si>
  <si>
    <t>chiamaka.onyejekwe56@gmail.com</t>
  </si>
  <si>
    <t>Morning</t>
  </si>
  <si>
    <t>Credit Card</t>
  </si>
  <si>
    <t>1b3dbd5c-e9a1-4a6f-81f7-6d1c2dbc2134</t>
  </si>
  <si>
    <t>Emeka Adetokunbo</t>
  </si>
  <si>
    <t>adetokunbo.emeka@gmail.com</t>
  </si>
  <si>
    <t>Cash</t>
  </si>
  <si>
    <t>5d59cd2a-4eea-44e7-8ab5-4bde20a04502</t>
  </si>
  <si>
    <t>Emeka Eze</t>
  </si>
  <si>
    <t>emeka.eze1972@gmail.com</t>
  </si>
  <si>
    <t>Delivery</t>
  </si>
  <si>
    <t>8dfa6a56-d12d-4c9a-aaf9-15310200b1f0</t>
  </si>
  <si>
    <t>Grace Bello</t>
  </si>
  <si>
    <t>bello.grace24@gmail.com</t>
  </si>
  <si>
    <t>Vivian</t>
  </si>
  <si>
    <t>aabc25fa-3fe1-4e47-ae9b-ec3635c7936c</t>
  </si>
  <si>
    <t>Ukachi Nwunze</t>
  </si>
  <si>
    <t>ukachi.nwunze@gmail.com</t>
  </si>
  <si>
    <t>c4b032cc-d7c5-44a5-9304-317faf42e12f</t>
  </si>
  <si>
    <t>Anita Garba</t>
  </si>
  <si>
    <t>anita.garba78@gmail.com</t>
  </si>
  <si>
    <t>Josephine</t>
  </si>
  <si>
    <t>5c941cf0-dc98-42c1-a2ac-f72f9e574f7a</t>
  </si>
  <si>
    <t>Folake Okoro</t>
  </si>
  <si>
    <t>okoro.folake@gmail.com</t>
  </si>
  <si>
    <t>67f48ad5-4d0b-4d1a-91b0-e1d99d9262af</t>
  </si>
  <si>
    <t>Gbenga Adeyemi</t>
  </si>
  <si>
    <t>gbenga.adeyemi93@gmail.com</t>
  </si>
  <si>
    <t>8a63f881-ffd0-49d5-a6f2-f7b80cf35b58</t>
  </si>
  <si>
    <t>Gbenga Bello</t>
  </si>
  <si>
    <t>bello.gbenga@gmail.com</t>
  </si>
  <si>
    <t>f1eedba3-1343-4e61-9ca3-c4480279b6a6</t>
  </si>
  <si>
    <t>Gbenga Olatunde</t>
  </si>
  <si>
    <t>gbenga.olatunde@gmail.com</t>
  </si>
  <si>
    <t>ae270da7-02f0-4b90-b143-262fdc5c0eed</t>
  </si>
  <si>
    <t>Gbenga Yusuf</t>
  </si>
  <si>
    <t>yusuf.gbenga@gmail.com</t>
  </si>
  <si>
    <t>2dea9493-0658-463a-a98c-206fe1a47e10</t>
  </si>
  <si>
    <t>Halima Onyejekwe</t>
  </si>
  <si>
    <t>halima.onyejekwe90@gmail.com</t>
  </si>
  <si>
    <t>e6697833-b841-40a0-9fe7-71d6d9178793</t>
  </si>
  <si>
    <t>Ifeanyi Okoro</t>
  </si>
  <si>
    <t>ifeanyi.okoro@gmail.com</t>
  </si>
  <si>
    <t>a8499b92-6b52-42e3-94fc-dd549e8fc965</t>
  </si>
  <si>
    <t>Kelechi Yusuf</t>
  </si>
  <si>
    <t>yusuf.kelechi@gmail.com</t>
  </si>
  <si>
    <t>ec24a3c5-c754-408f-b418-8f3f8a14be62</t>
  </si>
  <si>
    <t>Musa Adetokunbo</t>
  </si>
  <si>
    <t>musa.adetokunbo22@gmail.com</t>
  </si>
  <si>
    <t>21e8ac68-43e4-4caf-8181-a8cc369147eb</t>
  </si>
  <si>
    <t>Oladapo Adeoluwa</t>
  </si>
  <si>
    <t>adeoluwa.oladapo@gmail.com</t>
  </si>
  <si>
    <t>e9c349e0-3602-48ac-90f1-bc81448aaa9e</t>
  </si>
  <si>
    <t>Musa Adeyemi</t>
  </si>
  <si>
    <t>musa.adeyemi@gmail.com</t>
  </si>
  <si>
    <t>96a402f2-3ae8-4c93-8dcd-cd03969b6662</t>
  </si>
  <si>
    <t>Musa Biodun</t>
  </si>
  <si>
    <t>musa.biodun67@gmail.com</t>
  </si>
  <si>
    <t>1a84a51a-a9d3-47c7-ae87-905e4ca415ea</t>
  </si>
  <si>
    <t>Musa Eze</t>
  </si>
  <si>
    <t>eze.musa1988@gmail.com</t>
  </si>
  <si>
    <t>00d4af59-7427-4ca3-a87d-06ca6f4cc69a</t>
  </si>
  <si>
    <t>Ngozi Okonkwo</t>
  </si>
  <si>
    <t>ngozi.okonkwo@gmail.com</t>
  </si>
  <si>
    <t>527eecfa-a79a-49aa-9b4e-2c249479e1e6</t>
  </si>
  <si>
    <t>Precious Adeyemi</t>
  </si>
  <si>
    <t>adeyemi.precious77@gmail.com</t>
  </si>
  <si>
    <t>610faa3f-f0bb-4c67-aa38-d0a16ba25efe</t>
  </si>
  <si>
    <t>Precious Bello</t>
  </si>
  <si>
    <t>precious.bello@gmail.com</t>
  </si>
  <si>
    <t>295b4715-c333-4861-9fb8-d16c2720797d</t>
  </si>
  <si>
    <t>Temitope Okoro</t>
  </si>
  <si>
    <t>temitope.okoro@gmail.com</t>
  </si>
  <si>
    <t>2d534dd0-cf8e-4c5a-8cc5-6569f9e8a369</t>
  </si>
  <si>
    <t>Daniel Ewere</t>
  </si>
  <si>
    <t>daniel.ewere68@gmail.com</t>
  </si>
  <si>
    <t>7656af72-29d4-4eef-beab-edcbbaa80dd4</t>
  </si>
  <si>
    <t>Jayden Ollie</t>
  </si>
  <si>
    <t>jayden.ollie12@gmail.com</t>
  </si>
  <si>
    <t>fbf6e16f-9b30-40d5-afb7-8271504d281f</t>
  </si>
  <si>
    <t>Uchenna Garba</t>
  </si>
  <si>
    <t>garba.uchenna@gmail.com</t>
  </si>
  <si>
    <t>8b10550c-d570-4f32-b02c-dd20286218b8</t>
  </si>
  <si>
    <t>Wale Adetokunbo</t>
  </si>
  <si>
    <t>wale.adetokunbo@gmail.com</t>
  </si>
  <si>
    <t>c5e7ce8a-3a57-4a8e-a948-8d990bbb2599</t>
  </si>
  <si>
    <t>KF Adeyemi</t>
  </si>
  <si>
    <t>kf.adeyemi@gmail.com</t>
  </si>
  <si>
    <t>David</t>
  </si>
  <si>
    <t>2031d750-c40d-49b4-885f-6e66c2b6d2c5</t>
  </si>
  <si>
    <t>Yemi Adeyemi</t>
  </si>
  <si>
    <t>yemi.adeyemi@gmail.com</t>
  </si>
  <si>
    <t>e64d1bcb-7027-43a1-9f98-7c71a65e688e</t>
  </si>
  <si>
    <t>Nwaike Adaeze</t>
  </si>
  <si>
    <t>adaeze.nwaike@gmail.com</t>
  </si>
  <si>
    <t>5496f63c-dc11-40c1-880a-adfbe7c99b26</t>
  </si>
  <si>
    <t>Yemi Peters</t>
  </si>
  <si>
    <t>peters.yemi@gmail.com</t>
  </si>
  <si>
    <t>6142ea7d-17be-4111-9a2a-73ed562b0f79</t>
  </si>
  <si>
    <t>Anthony Philips</t>
  </si>
  <si>
    <t>anthony.philips@gmail.com</t>
  </si>
  <si>
    <t>e645f129-629c-4ae3-9d9a-f65982ec9f2d</t>
  </si>
  <si>
    <t>Sunny Emmanuel</t>
  </si>
  <si>
    <t>emmanuel.sunny@gmail.com</t>
  </si>
  <si>
    <t>c37459ee-f50b-4a63-b71e-cd7b27cd8130</t>
  </si>
  <si>
    <t>Daniel Emmanuel</t>
  </si>
  <si>
    <t>daniel.emmanuel@gmail.com</t>
  </si>
  <si>
    <t>580d7b71-d8f5-4413-9be6-128e18c26797</t>
  </si>
  <si>
    <t>Victoria Jude</t>
  </si>
  <si>
    <t>jude.victoria@gmail.com</t>
  </si>
  <si>
    <t>d261a7ab-3aa2-44f9-8e51-f30dc6a7ee39</t>
  </si>
  <si>
    <t>Onyekachi Okonkwo</t>
  </si>
  <si>
    <t>onyekachi.okonkwo@gmail.com</t>
  </si>
  <si>
    <t>50fd9d3f-85d5-4695-90b2-b633956b8c0c</t>
  </si>
  <si>
    <t>Mary Johnson</t>
  </si>
  <si>
    <t>mary.johnson@gmail.com</t>
  </si>
  <si>
    <t>a0ee89ae-d453-4d32-8b0d-bb418d5288f1</t>
  </si>
  <si>
    <t>Elizabeth Michael</t>
  </si>
  <si>
    <t>elizabeth.michael99@gmail.com</t>
  </si>
  <si>
    <t>daf61a26-146d-4f31-bc37-7a4c4a15544d</t>
  </si>
  <si>
    <t>Zainab Eze</t>
  </si>
  <si>
    <t>zainab.eze@gmail.com</t>
  </si>
  <si>
    <t>Amount Spent per Visit</t>
  </si>
  <si>
    <t>Total Amount Spent</t>
  </si>
  <si>
    <t>Minimum  Amount Spent</t>
  </si>
  <si>
    <t>Average   Amount Spent</t>
  </si>
  <si>
    <t>No of Transactions</t>
  </si>
  <si>
    <t>Date of Purchase</t>
  </si>
  <si>
    <t>Customer City</t>
  </si>
  <si>
    <t>Phone Number</t>
  </si>
  <si>
    <t>Product ID</t>
  </si>
  <si>
    <t>Product Name</t>
  </si>
  <si>
    <t>Brand</t>
  </si>
  <si>
    <t>Unit Price</t>
  </si>
  <si>
    <t>Updated Cost</t>
  </si>
  <si>
    <t>Mike Wilson</t>
  </si>
  <si>
    <t>Male</t>
  </si>
  <si>
    <t>+1 555-437-5736</t>
  </si>
  <si>
    <t>Dress</t>
  </si>
  <si>
    <t>Gucci</t>
  </si>
  <si>
    <t>Eva Green</t>
  </si>
  <si>
    <t>Female</t>
  </si>
  <si>
    <t>+1 555-878-9155</t>
  </si>
  <si>
    <t>Shirt</t>
  </si>
  <si>
    <t>Nike</t>
  </si>
  <si>
    <t>Alice Jones</t>
  </si>
  <si>
    <t>+1 555-572-6534</t>
  </si>
  <si>
    <t>Jacket</t>
  </si>
  <si>
    <t>Josep Anthony</t>
  </si>
  <si>
    <t>New York</t>
  </si>
  <si>
    <t>+1 555-397-1262</t>
  </si>
  <si>
    <t>Prada</t>
  </si>
  <si>
    <t>Amelia Sandra</t>
  </si>
  <si>
    <t>+1 555-863-7287</t>
  </si>
  <si>
    <t>Jane Doe</t>
  </si>
  <si>
    <t>+1 555-445-9815</t>
  </si>
  <si>
    <t>Shoes</t>
  </si>
  <si>
    <t>Guchi</t>
  </si>
  <si>
    <t>Samel Adams</t>
  </si>
  <si>
    <t>+1 555-671-4051</t>
  </si>
  <si>
    <t>Pants</t>
  </si>
  <si>
    <t>Ralph Lauren</t>
  </si>
  <si>
    <t>Jane Anita</t>
  </si>
  <si>
    <t>+1 555-202-6315</t>
  </si>
  <si>
    <t>Tie</t>
  </si>
  <si>
    <t>Louis Vuitton</t>
  </si>
  <si>
    <t>Emily Williams</t>
  </si>
  <si>
    <t>+1 555-873-1876</t>
  </si>
  <si>
    <t>Hat</t>
  </si>
  <si>
    <t>Isabella Martinez</t>
  </si>
  <si>
    <t>+1 555-983-5142</t>
  </si>
  <si>
    <t>David Lee</t>
  </si>
  <si>
    <t>+1 555-198-3255</t>
  </si>
  <si>
    <t>Adidas</t>
  </si>
  <si>
    <t>Mike Ava</t>
  </si>
  <si>
    <t>+1 555-230-5499</t>
  </si>
  <si>
    <t>Oliva Wilson</t>
  </si>
  <si>
    <t>+1 555-251-7197</t>
  </si>
  <si>
    <t>Andre Thomas</t>
  </si>
  <si>
    <t>+1 555-219-2648</t>
  </si>
  <si>
    <t>Abigal Carter</t>
  </si>
  <si>
    <t>Calgari</t>
  </si>
  <si>
    <t>+1 555-951-9445</t>
  </si>
  <si>
    <t>+1 555-326-3557</t>
  </si>
  <si>
    <t>Christoper Lee</t>
  </si>
  <si>
    <t>+1 555-573-9308</t>
  </si>
  <si>
    <t>Lisa Reigh</t>
  </si>
  <si>
    <t>Dallas</t>
  </si>
  <si>
    <t>+1 555-929-3838</t>
  </si>
  <si>
    <t>Ella Roberts</t>
  </si>
  <si>
    <t>+1 555-226-8560</t>
  </si>
  <si>
    <t/>
  </si>
  <si>
    <t>+1 555-733-1512</t>
  </si>
  <si>
    <t>+1 555-850-8805</t>
  </si>
  <si>
    <t>STRUCTURED REFERENCING</t>
  </si>
  <si>
    <t>Total Revenue</t>
  </si>
  <si>
    <t>Date</t>
  </si>
  <si>
    <t>Product</t>
  </si>
  <si>
    <t>Price per Unit</t>
  </si>
  <si>
    <t>Revenue</t>
  </si>
  <si>
    <t>Espresso</t>
  </si>
  <si>
    <t>Cappuccino</t>
  </si>
  <si>
    <t>Latte</t>
  </si>
  <si>
    <t>ClassWork</t>
  </si>
  <si>
    <r>
      <rPr>
        <sz val="12"/>
        <color theme="0"/>
        <rFont val="Book Antiqua"/>
      </rPr>
      <t xml:space="preserve">Use a </t>
    </r>
    <r>
      <rPr>
        <b/>
        <sz val="12"/>
        <color theme="0"/>
        <rFont val="Book Antiqua"/>
      </rPr>
      <t>Function</t>
    </r>
    <r>
      <rPr>
        <sz val="12"/>
        <color theme="0"/>
        <rFont val="Book Antiqua"/>
      </rPr>
      <t xml:space="preserve"> to compute the KPIs</t>
    </r>
  </si>
  <si>
    <t>KPIs</t>
  </si>
  <si>
    <t>Laptop</t>
  </si>
  <si>
    <t>Total Quantity</t>
  </si>
  <si>
    <t>Smartphone</t>
  </si>
  <si>
    <t>Average Price Per Unit</t>
  </si>
  <si>
    <t>Tablet</t>
  </si>
  <si>
    <t>Most Expensive Product</t>
  </si>
  <si>
    <t>Smartwatch</t>
  </si>
  <si>
    <t>Headphones</t>
  </si>
  <si>
    <t>Gaming Console</t>
  </si>
  <si>
    <t>Employee_Number</t>
  </si>
  <si>
    <t>Employee_Name</t>
  </si>
  <si>
    <t>Email_Address</t>
  </si>
  <si>
    <t>Business_Travel</t>
  </si>
  <si>
    <t>Department</t>
  </si>
  <si>
    <t>Distance_From_Home</t>
  </si>
  <si>
    <t>Education</t>
  </si>
  <si>
    <t>Job_Satisfaction</t>
  </si>
  <si>
    <t>Marital_Status</t>
  </si>
  <si>
    <t>Monthly_Income</t>
  </si>
  <si>
    <t>Years_At_Company</t>
  </si>
  <si>
    <t>Years_In_Current_Role</t>
  </si>
  <si>
    <t>Amina Abiola</t>
  </si>
  <si>
    <t>amina.abiola@ignite.com</t>
  </si>
  <si>
    <t>Travel_Rarely</t>
  </si>
  <si>
    <t>Media Planning and Procurement</t>
  </si>
  <si>
    <t>Single</t>
  </si>
  <si>
    <t>Kwame Mensah</t>
  </si>
  <si>
    <t>kwame.mensah49@ignite.com</t>
  </si>
  <si>
    <t>Travel_Frequently</t>
  </si>
  <si>
    <t>Creative Department</t>
  </si>
  <si>
    <t>Married</t>
  </si>
  <si>
    <t>Adewale Ojo</t>
  </si>
  <si>
    <t>adewale.ojo37@ignite.com</t>
  </si>
  <si>
    <t>Chidinma Okafor</t>
  </si>
  <si>
    <t>chidinma.okafor@ignite.com</t>
  </si>
  <si>
    <t>Abebe Tadesse</t>
  </si>
  <si>
    <t>abebe.tadesse27@ignite.com</t>
  </si>
  <si>
    <t>Kofi Nkrumah</t>
  </si>
  <si>
    <t>kofi.nkrumah32@ignite.com</t>
  </si>
  <si>
    <t>Fatima Jallow</t>
  </si>
  <si>
    <t>fatima.jallow@ignite.com</t>
  </si>
  <si>
    <t>Juma Kenyatta</t>
  </si>
  <si>
    <t>juma.kenyatta30@ignite.com</t>
  </si>
  <si>
    <t>Divorced</t>
  </si>
  <si>
    <t>Biko Juma</t>
  </si>
  <si>
    <t>biko.juma38@ignite.com</t>
  </si>
  <si>
    <t>Femi Okoro</t>
  </si>
  <si>
    <t>femi.okoro36@ignite.com</t>
  </si>
  <si>
    <t>Tafari Mugabe</t>
  </si>
  <si>
    <t>tafari.mugabe35@ignite.com</t>
  </si>
  <si>
    <t>Zainab Ibrahim</t>
  </si>
  <si>
    <t>zainab.ibrahim@ignite.com</t>
  </si>
  <si>
    <t>Wale Abimbola</t>
  </si>
  <si>
    <t>wale.abimbola31@ignite.com</t>
  </si>
  <si>
    <t>Nnamdi Eze</t>
  </si>
  <si>
    <t>nnamdi.eze34@ignite.com</t>
  </si>
  <si>
    <t>Kofi Appiah</t>
  </si>
  <si>
    <t>kofi.appiah28@ignite.com</t>
  </si>
  <si>
    <t>Nandi Nkosi</t>
  </si>
  <si>
    <t>nandi.nkosi@ignite.com</t>
  </si>
  <si>
    <t>Ayele Workneh</t>
  </si>
  <si>
    <t>ayele.workneh32@ignite.com</t>
  </si>
  <si>
    <t>Chidi Ibe</t>
  </si>
  <si>
    <t>chidi.ibe22@ignite.com</t>
  </si>
  <si>
    <t>Non-Travel</t>
  </si>
  <si>
    <t>Adama Diallo</t>
  </si>
  <si>
    <t>adama.diallo@ignite.com</t>
  </si>
  <si>
    <t>Jabari Obasi</t>
  </si>
  <si>
    <t>jabari.obasi38@ignite.com</t>
  </si>
  <si>
    <t>Ayesha Mohammed</t>
  </si>
  <si>
    <t>ayesha.mohammed@ignite.com</t>
  </si>
  <si>
    <t>Bakari Muamba</t>
  </si>
  <si>
    <t>bakari.muamba36@ignite.com</t>
  </si>
  <si>
    <t>Kezia Moyo</t>
  </si>
  <si>
    <t>kezia.moyo@ignite.com</t>
  </si>
  <si>
    <t>Tunde Balogun</t>
  </si>
  <si>
    <t>tunde.balogun21@ignite.com</t>
  </si>
  <si>
    <t>Obi Nwosu</t>
  </si>
  <si>
    <t>obi.nwosu34@ignite.com</t>
  </si>
  <si>
    <t>Lindiwe Dlamini</t>
  </si>
  <si>
    <t>lindiwe.dlamini@ignite.com</t>
  </si>
  <si>
    <t>Imani Njeri</t>
  </si>
  <si>
    <t>imani.njeri@ignite.com</t>
  </si>
  <si>
    <t>Kwesi Asante</t>
  </si>
  <si>
    <t>kwesi.asante42@ignite.com</t>
  </si>
  <si>
    <t>Ifeoma Eze</t>
  </si>
  <si>
    <t>ifeoma.eze@ignite.com</t>
  </si>
  <si>
    <t>Olufunke Adebayo</t>
  </si>
  <si>
    <t>olufunke.adebayo@ignite.com</t>
  </si>
  <si>
    <t>Dayo Soyinka</t>
  </si>
  <si>
    <t>dayo.soyinka33@ignite.com</t>
  </si>
  <si>
    <t>Sefu Kambale</t>
  </si>
  <si>
    <t>sefu.kambale44@ignite.com</t>
  </si>
  <si>
    <t>Ikenna Obi</t>
  </si>
  <si>
    <t>ikenna.obi30@ignite.com</t>
  </si>
  <si>
    <t>Jabari Chike</t>
  </si>
  <si>
    <t>jabari.chike39@ignite.com</t>
  </si>
  <si>
    <t>Zuberi Okeke</t>
  </si>
  <si>
    <t>zuberi.okeke24@ignite.com</t>
  </si>
  <si>
    <t>Thandeka Zulu</t>
  </si>
  <si>
    <t>thandeka.zulu@ignite.com</t>
  </si>
  <si>
    <t>Kamau Ochieng</t>
  </si>
  <si>
    <t>kamau.ochieng50@ignite.com</t>
  </si>
  <si>
    <t>Zubaida Haji</t>
  </si>
  <si>
    <t>zubaida.haji@ignite.com</t>
  </si>
  <si>
    <t>Masego Phiri</t>
  </si>
  <si>
    <t>masego.phiri@ignite.com</t>
  </si>
  <si>
    <t>Samira Ouattara</t>
  </si>
  <si>
    <t>samira.ouattara@ignite.com</t>
  </si>
  <si>
    <t>Lekan Ayodele</t>
  </si>
  <si>
    <t>lekan.ayodele35@ignite.com</t>
  </si>
  <si>
    <t>Esi Asante</t>
  </si>
  <si>
    <t>esi.asante@ignite.com</t>
  </si>
  <si>
    <t>Juma Njoroge</t>
  </si>
  <si>
    <t>juma.njoroge26@ignite.com</t>
  </si>
  <si>
    <t>Kenyi Dada</t>
  </si>
  <si>
    <t>kenyi.dada27@ignite.com</t>
  </si>
  <si>
    <t>Chiamaka Ezeogu</t>
  </si>
  <si>
    <t>chiamaka.ezeogu@ignite.com</t>
  </si>
  <si>
    <t>Nia Kwaku</t>
  </si>
  <si>
    <t>nia.kwaku@ignite.com</t>
  </si>
  <si>
    <t>Wole Adelaja</t>
  </si>
  <si>
    <t>wole.adelaja34@ignite.com</t>
  </si>
  <si>
    <t>Temi Olatunde</t>
  </si>
  <si>
    <t>temi.olatunde37@ignite.com</t>
  </si>
  <si>
    <t>Olu Adebayo</t>
  </si>
  <si>
    <t>olu.adebayo46@ignite.com</t>
  </si>
  <si>
    <t>Kofi Atta</t>
  </si>
  <si>
    <t>kofi.atta35@ignite.com</t>
  </si>
  <si>
    <t>Fola Bakare</t>
  </si>
  <si>
    <t>fola.bakare48@ignite.com</t>
  </si>
  <si>
    <t>Ayo Fashola</t>
  </si>
  <si>
    <t>ayo.fashola28@ignite.com</t>
  </si>
  <si>
    <t>Amara Odili</t>
  </si>
  <si>
    <t>amara.odili@ignite.com</t>
  </si>
  <si>
    <t>Temi Anya</t>
  </si>
  <si>
    <t>temi.anya35@ignite.com</t>
  </si>
  <si>
    <t>Aissatou Ba</t>
  </si>
  <si>
    <t>aissatou.ba@ignite.com</t>
  </si>
  <si>
    <t>Zanele Khumalo</t>
  </si>
  <si>
    <t>zanele.khumalo@ignite.com</t>
  </si>
  <si>
    <t>Kato Ngugi</t>
  </si>
  <si>
    <t>kato.ngugi35@ignite.com</t>
  </si>
  <si>
    <t>Awa Cisse</t>
  </si>
  <si>
    <t>awa.cisse@ignite.com</t>
  </si>
  <si>
    <t>Obinna Uche</t>
  </si>
  <si>
    <t>obinna.uche31@ignite.com</t>
  </si>
  <si>
    <t>Chuka Ifeanyi</t>
  </si>
  <si>
    <t>chuka.ifeanyi37@ignite.com</t>
  </si>
  <si>
    <t>Yemi Iwobi</t>
  </si>
  <si>
    <t>yemi.iwobi32@ignite.com</t>
  </si>
  <si>
    <t>Bintu Kamara</t>
  </si>
  <si>
    <t>bintu.kamara@ignite.com</t>
  </si>
  <si>
    <t>Efua Mensah</t>
  </si>
  <si>
    <t>efua.mensah@ignite.com</t>
  </si>
  <si>
    <t>Halima Ngugi</t>
  </si>
  <si>
    <t>halima.ngugi@ignite.com</t>
  </si>
  <si>
    <t>Jumoke Balogun</t>
  </si>
  <si>
    <t>jumoke.balogun@ignite.com</t>
  </si>
  <si>
    <t>Khadija Aden</t>
  </si>
  <si>
    <t>khadija.aden@ignite.com</t>
  </si>
  <si>
    <t>Sola Okafor</t>
  </si>
  <si>
    <t>sola.okafor36@ignite.com</t>
  </si>
  <si>
    <t>Ayodele Tade</t>
  </si>
  <si>
    <t>ayodele.tade45@ignite.com</t>
  </si>
  <si>
    <t>Chike Akintola</t>
  </si>
  <si>
    <t>chike.akintola35@ignite.com</t>
  </si>
  <si>
    <t>Fela Bamidele</t>
  </si>
  <si>
    <t>fela.bamidele36@ignite.com</t>
  </si>
  <si>
    <t>Laila Farah</t>
  </si>
  <si>
    <t>laila.farah@ignite.com</t>
  </si>
  <si>
    <t>Ekene Eze</t>
  </si>
  <si>
    <t>ekene.eze29@ignite.com</t>
  </si>
  <si>
    <t>Lekan Onwudiwe</t>
  </si>
  <si>
    <t>lekan.onwudiwe31@ignite.com</t>
  </si>
  <si>
    <t>Adeolu Balewa</t>
  </si>
  <si>
    <t>adeolu.balewa32@ignite.com</t>
  </si>
  <si>
    <t>Malaika Onyekachi</t>
  </si>
  <si>
    <t>malaika.onyekachi@ignite.com</t>
  </si>
  <si>
    <t>Nneka Olamide</t>
  </si>
  <si>
    <t>nneka.olamide@ignite.com</t>
  </si>
  <si>
    <t>Olu Akin</t>
  </si>
  <si>
    <t>olu.akin35@ignite.com</t>
  </si>
  <si>
    <t>Goke Danjuma</t>
  </si>
  <si>
    <t>goke.danjuma45@ignite.com</t>
  </si>
  <si>
    <t>Dayo Okonkwo</t>
  </si>
  <si>
    <t>dayo.okonkwo37@ignite.com</t>
  </si>
  <si>
    <t>Seyi Ayeni</t>
  </si>
  <si>
    <t>seyi.ayeni46@ignite.com</t>
  </si>
  <si>
    <t>Account Management</t>
  </si>
  <si>
    <t>Fola Idowu</t>
  </si>
  <si>
    <t>fola.idowu30@ignite.com</t>
  </si>
  <si>
    <t>Obafemi Bello</t>
  </si>
  <si>
    <t>obafemi.bello35@ignite.com</t>
  </si>
  <si>
    <t>Amadi Chika</t>
  </si>
  <si>
    <t>amadi.chika55@ignite.com</t>
  </si>
  <si>
    <t>Rashida Bashir</t>
  </si>
  <si>
    <t>rashida.bashir@ignite.com</t>
  </si>
  <si>
    <t>Chuka Emeka</t>
  </si>
  <si>
    <t>chuka.emeka34@ignite.com</t>
  </si>
  <si>
    <t>Ikenna Ifediora</t>
  </si>
  <si>
    <t>ikenna.ifediora56@ignite.com</t>
  </si>
  <si>
    <t>Tunde Iroegbu</t>
  </si>
  <si>
    <t>tunde.iroegbu23@ignite.com</t>
  </si>
  <si>
    <t>Dike Okeke</t>
  </si>
  <si>
    <t>dike.okeke51@ignite.com</t>
  </si>
  <si>
    <t>Dayo Olumide</t>
  </si>
  <si>
    <t>dayo.olumide30@ignite.com</t>
  </si>
  <si>
    <t>Emeka Onyango</t>
  </si>
  <si>
    <t>emeka.onyango46@ignite.com</t>
  </si>
  <si>
    <t>Ife Anyanwu</t>
  </si>
  <si>
    <t>ife.anyanwu40@ignite.com</t>
  </si>
  <si>
    <t>Chima Unaka</t>
  </si>
  <si>
    <t>chima.unaka51@ignite.com</t>
  </si>
  <si>
    <t>Selam Tesfaye</t>
  </si>
  <si>
    <t>selam.tesfaye@ignite.com</t>
  </si>
  <si>
    <t>Ekene Oti</t>
  </si>
  <si>
    <t>ekene.oti46@ignite.com</t>
  </si>
  <si>
    <t>Obinna Maduka</t>
  </si>
  <si>
    <t>obinna.maduka32@ignite.com</t>
  </si>
  <si>
    <t>Tariro Munashe</t>
  </si>
  <si>
    <t>tariro.munashe@ignite.com</t>
  </si>
  <si>
    <t>Yetunde Ojo</t>
  </si>
  <si>
    <t>yetunde.ojo@ignite.com</t>
  </si>
  <si>
    <t>Yemi Egwu</t>
  </si>
  <si>
    <t>yemi.egwu28@ignite.com</t>
  </si>
  <si>
    <t>Abioye Adebanjo</t>
  </si>
  <si>
    <t>abioye.adebanjo58@ignite.com</t>
  </si>
  <si>
    <t>Enitan Ojomo</t>
  </si>
  <si>
    <t>enitan.ojomo44@ignite.com</t>
  </si>
  <si>
    <t>Kunle Adefemi</t>
  </si>
  <si>
    <t>kunle.adefemi37@ignite.com</t>
  </si>
  <si>
    <t>Seyi Ogundipe</t>
  </si>
  <si>
    <t>seyi.ogundipe32@ignite.com</t>
  </si>
  <si>
    <t>Abena Adomako</t>
  </si>
  <si>
    <t>abena.adomako@ignite.com</t>
  </si>
  <si>
    <t>Ayomide Lawal</t>
  </si>
  <si>
    <t>ayomide.lawal@ignite.com</t>
  </si>
  <si>
    <t>Obiora Anene</t>
  </si>
  <si>
    <t>obiora.anene37@ignite.com</t>
  </si>
  <si>
    <t>Bisi Awolowo</t>
  </si>
  <si>
    <t>bisi.awolowo@ignite.com</t>
  </si>
  <si>
    <t>Chisom Anunobi</t>
  </si>
  <si>
    <t>chisom.anunobi@ignite.com</t>
  </si>
  <si>
    <t>Jide Njoku</t>
  </si>
  <si>
    <t>jide.njoku25@ignite.com</t>
  </si>
  <si>
    <t>Ayo Akingbade</t>
  </si>
  <si>
    <t>ayo.akingbade25</t>
  </si>
  <si>
    <t>Damisi Sowemimo</t>
  </si>
  <si>
    <t>damisi.sowemimo@ignite.com</t>
  </si>
  <si>
    <t>Ebele Okwuosa</t>
  </si>
  <si>
    <t>ebele.okwuosa@ignite.com</t>
  </si>
  <si>
    <t>ayo.akingbade25@ignite.com</t>
  </si>
  <si>
    <t>Fadumo Abdirahman</t>
  </si>
  <si>
    <t>fadumo.abdirahman@ignite.com</t>
  </si>
  <si>
    <t>Olumide Adeoye</t>
  </si>
  <si>
    <t>olumide.adeoye34@ignite.com</t>
  </si>
  <si>
    <t>Gbemisola Folarin</t>
  </si>
  <si>
    <t>gbemisola.folarin@ignite.com</t>
  </si>
  <si>
    <t>Olamide Alade</t>
  </si>
  <si>
    <t>olamide.alade32@ignite.com</t>
  </si>
  <si>
    <t>Habiba Amadou</t>
  </si>
  <si>
    <t>habiba.amadou@ignite.com</t>
  </si>
  <si>
    <t>Ijeoma Uchenna</t>
  </si>
  <si>
    <t>ijeoma.uchenna@ignite.com</t>
  </si>
  <si>
    <t>Kainde Okotie</t>
  </si>
  <si>
    <t>kainde.okotie@ignite.com</t>
  </si>
  <si>
    <t>Obafemi Agbaje</t>
  </si>
  <si>
    <t>obafemi.agbaje35@ignite.com</t>
  </si>
  <si>
    <t>Olumide Akande</t>
  </si>
  <si>
    <t>olumide.akande40@ignite.com</t>
  </si>
  <si>
    <t>Ebuka Onwumere</t>
  </si>
  <si>
    <t>ebuka.onwumere52@ignite.com</t>
  </si>
  <si>
    <t>Latifa Danjuma</t>
  </si>
  <si>
    <t>latifa.danjuma@ignite.com</t>
  </si>
  <si>
    <t>Damilola Akintoye</t>
  </si>
  <si>
    <t>damilola.akintoye36@ignite.com</t>
  </si>
  <si>
    <t>Emeka Anyadike</t>
  </si>
  <si>
    <t>emeka.anyadike48@ignite.com</t>
  </si>
  <si>
    <t>Mbali Thusi</t>
  </si>
  <si>
    <t>mbali.thusi@ignite.com</t>
  </si>
  <si>
    <t>Nkiruka Obi</t>
  </si>
  <si>
    <t>nkiruka.obi@ignite.com</t>
  </si>
  <si>
    <t>Sola Ayegbusi</t>
  </si>
  <si>
    <t>sola.ayegbusi38@ignite.com</t>
  </si>
  <si>
    <t>Obafemi Soyombo</t>
  </si>
  <si>
    <t>obafemi.soyombo54@ignite.com</t>
  </si>
  <si>
    <t>Olaide Dosumu</t>
  </si>
  <si>
    <t>olaide.dosumu@ignite.com</t>
  </si>
  <si>
    <t>Penda Fall</t>
  </si>
  <si>
    <t>penda.fall@ignite.com</t>
  </si>
  <si>
    <t>Remilekun Adelaja</t>
  </si>
  <si>
    <t>remilekun.adelaja@ignite.com</t>
  </si>
  <si>
    <t>Sade Ilesanmi</t>
  </si>
  <si>
    <t>sade.ilesanmi@ignite.com</t>
  </si>
  <si>
    <t>Tunde Ajayi</t>
  </si>
  <si>
    <t>tunde.ajayi55@ignite.com</t>
  </si>
  <si>
    <t>Tenin Diarra</t>
  </si>
  <si>
    <t>tenin.diarra@ignite.com</t>
  </si>
  <si>
    <t>Nnamdi Nwachukwu</t>
  </si>
  <si>
    <t>nnamdi.nwachukwu60@ignite.com</t>
  </si>
  <si>
    <t>Seyi Abidemi</t>
  </si>
  <si>
    <t>seyi.abidemi35@ignite.com</t>
  </si>
  <si>
    <t>Uchechi Obioma</t>
  </si>
  <si>
    <t>uchechi.obioma@ignite.com</t>
  </si>
  <si>
    <t>Dayo Bakare</t>
  </si>
  <si>
    <t>dayo.bakare34@ignite.com</t>
  </si>
  <si>
    <t>Abiola Aluko</t>
  </si>
  <si>
    <t>abiola.aluko36@ignite.com</t>
  </si>
  <si>
    <t>Viviann Ebo</t>
  </si>
  <si>
    <t>viviann.ebo@ignite.com</t>
  </si>
  <si>
    <t>Chuka Uche</t>
  </si>
  <si>
    <t>chuka.uche44@ignite.com</t>
  </si>
  <si>
    <t>Wuraola Ayotunde</t>
  </si>
  <si>
    <t>wuraola.ayotunde@ignite.com</t>
  </si>
  <si>
    <t>Xan Abdirizak</t>
  </si>
  <si>
    <t>xan.abdirizak@ignite.com</t>
  </si>
  <si>
    <t>Tunde Akinyemi</t>
  </si>
  <si>
    <t>tunde.akinyemi28@ignite.com</t>
  </si>
  <si>
    <t>Yasmin Dirie</t>
  </si>
  <si>
    <t>yasmin.dirie@ignite.com</t>
  </si>
  <si>
    <t>Ayodele Adeniran</t>
  </si>
  <si>
    <t>ayodele.adeniran40@ignite.com</t>
  </si>
  <si>
    <t>Abimbola Adeyemi</t>
  </si>
  <si>
    <t>abimbola.adeyemi34@ignite.com</t>
  </si>
  <si>
    <t>Chike Amadi</t>
  </si>
  <si>
    <t>chike.amadi31@ignite.com</t>
  </si>
  <si>
    <t>Zara Hassan</t>
  </si>
  <si>
    <t>zara.hassan@ignite.com</t>
  </si>
  <si>
    <t>Adaora Nwankwo</t>
  </si>
  <si>
    <t>adaora.nwankwo@ignite.com</t>
  </si>
  <si>
    <t>Bayo Adesina</t>
  </si>
  <si>
    <t>bayo.adesina50@ignite.com</t>
  </si>
  <si>
    <t>Durojaiye Adebisi</t>
  </si>
  <si>
    <t>durojaiye.adebisi45@ignite.com</t>
  </si>
  <si>
    <t>Kelechi Okoro</t>
  </si>
  <si>
    <t>kelechi.okoro32@ignite.com</t>
  </si>
  <si>
    <t>Bose Falana</t>
  </si>
  <si>
    <t>bose.falana@ignite.com</t>
  </si>
  <si>
    <t>Babatunde Adeleke</t>
  </si>
  <si>
    <t>babatunde.adeleke53@ignite.com</t>
  </si>
  <si>
    <t>Olumide Okoro</t>
  </si>
  <si>
    <t>olumide.okoro44@ignite.com</t>
  </si>
  <si>
    <t>Chinwe Obi</t>
  </si>
  <si>
    <t>chinwe.obi@ignite.com</t>
  </si>
  <si>
    <t>Kenechi Obi</t>
  </si>
  <si>
    <t>kenechi.obi36@ignite.com</t>
  </si>
  <si>
    <t>Doris Anigbogu</t>
  </si>
  <si>
    <t>doris.anigbogu@ignite.com</t>
  </si>
  <si>
    <t>Gboyega Onwueme</t>
  </si>
  <si>
    <t>gboyega.onwueme47@ignite.com</t>
  </si>
  <si>
    <t>Damilola Onwuegbuzie</t>
  </si>
  <si>
    <t>damilola.onwuegbuzie32@ignite.com</t>
  </si>
  <si>
    <t>Oluwaseun Akingbola</t>
  </si>
  <si>
    <t>oluwaseun.akingbola30@ignite.com</t>
  </si>
  <si>
    <t>Jide Aluko</t>
  </si>
  <si>
    <t>jide.aluko34@ignite.com</t>
  </si>
  <si>
    <t>Kunle Adewale</t>
  </si>
  <si>
    <t>kunle.adewale40@ignite.com</t>
  </si>
  <si>
    <t>Eshe Matheka</t>
  </si>
  <si>
    <t>eshe.matheka@ignite.com</t>
  </si>
  <si>
    <t>Bayo Oladapo</t>
  </si>
  <si>
    <t>bayo.oladapo42@ignite.com</t>
  </si>
  <si>
    <t>Funmilayo Adesanya</t>
  </si>
  <si>
    <t>funmilayo.adesanya@ignite.com</t>
  </si>
  <si>
    <t>Hafsa Sheikh</t>
  </si>
  <si>
    <t>hafsa.sheikh@ignite.com</t>
  </si>
  <si>
    <t>Akinyemi Olumide</t>
  </si>
  <si>
    <t>akinyemi.olumide41@ignite.com</t>
  </si>
  <si>
    <t>Babajide Adeoye</t>
  </si>
  <si>
    <t>babajide.adeoye46@ignite.com</t>
  </si>
  <si>
    <t>Isoken Igbinedion</t>
  </si>
  <si>
    <t>isoken.igbinedion@ignite.com</t>
  </si>
  <si>
    <t>Femi Ajibade</t>
  </si>
  <si>
    <t>femi.ajibade54@ignite.com</t>
  </si>
  <si>
    <t>Olaoluwa Adesanya</t>
  </si>
  <si>
    <t>olaoluwa.adesanya48@ignite.com</t>
  </si>
  <si>
    <t>Khady Sene</t>
  </si>
  <si>
    <t>khady.sene@ignite.com</t>
  </si>
  <si>
    <t>Lumka Langa</t>
  </si>
  <si>
    <t>lumka.langa@ignite.com</t>
  </si>
  <si>
    <t>Ebuka Ejiro</t>
  </si>
  <si>
    <t>ebuka.ejiro33@ignite.com</t>
  </si>
  <si>
    <t>Jide Adelaja</t>
  </si>
  <si>
    <t>jide.adelaja35@ignite.com</t>
  </si>
  <si>
    <t>Maame Boateng</t>
  </si>
  <si>
    <t>maame.boateng@ignite.com</t>
  </si>
  <si>
    <t>Nneoma Udeh</t>
  </si>
  <si>
    <t>nneoma.udeh@ignite.com</t>
  </si>
  <si>
    <t>Olabisi Fakeye</t>
  </si>
  <si>
    <t>olabisi.fakeye@ignite.com</t>
  </si>
  <si>
    <t>Patience Osagie</t>
  </si>
  <si>
    <t>patience.osagie@ignite.com</t>
  </si>
  <si>
    <t>Rashida Ahmed</t>
  </si>
  <si>
    <t>rashida.ahmed@ignite.com</t>
  </si>
  <si>
    <t>olumide.okoro36@ignite.com</t>
  </si>
  <si>
    <t>Salma Jibril</t>
  </si>
  <si>
    <t>salma.jibril@ignite.com</t>
  </si>
  <si>
    <t>Temiloluwa Ige</t>
  </si>
  <si>
    <t>temiloluwa.ige@ignite.com</t>
  </si>
  <si>
    <t>Uche Eze</t>
  </si>
  <si>
    <t>uche.eze@ignite.com</t>
  </si>
  <si>
    <t>Ebuka Ogundipe</t>
  </si>
  <si>
    <t>ebuka.ogundipe37@ignite.com</t>
  </si>
  <si>
    <t>Emeka Olumide</t>
  </si>
  <si>
    <t>emeka.olumide45@ignite.com</t>
  </si>
  <si>
    <t>Vivian Nwogu</t>
  </si>
  <si>
    <t>vivian.nwogu@ignite.com</t>
  </si>
  <si>
    <t>Akinwunmi Adejare</t>
  </si>
  <si>
    <t>akinwunmi.adejare34@ignite.com</t>
  </si>
  <si>
    <t>Yetunde Adekunle</t>
  </si>
  <si>
    <t>yetunde.adekunle@ignite.com</t>
  </si>
  <si>
    <t>Goke Adebayo</t>
  </si>
  <si>
    <t>goke.adebayo32@ignite.com</t>
  </si>
  <si>
    <t>Olusegun Akintola</t>
  </si>
  <si>
    <t>olusegun.akintola51@ignite.com</t>
  </si>
  <si>
    <t>Olumide Olawale</t>
  </si>
  <si>
    <t>olumide.olawale39@ignite.com</t>
  </si>
  <si>
    <t>Olujimi Adelabu</t>
  </si>
  <si>
    <t>olujimi.adelabu35@ignite.com</t>
  </si>
  <si>
    <t>Zanele Mbatha</t>
  </si>
  <si>
    <t>zanele.mbatha@ignite.com</t>
  </si>
  <si>
    <t>Adeola Solanke</t>
  </si>
  <si>
    <t>adeola.solanke@ignite.com</t>
  </si>
  <si>
    <t>Oluwatosin Obafemi</t>
  </si>
  <si>
    <t>oluwatosin.obafemi@ignite.com</t>
  </si>
  <si>
    <t>Chijioke Onwubiko</t>
  </si>
  <si>
    <t>chijioke.onwubiko@ignite.com</t>
  </si>
  <si>
    <t>Bamidele Uchechukwu</t>
  </si>
  <si>
    <t>bamidele.uchechukwu@ignite.com</t>
  </si>
  <si>
    <t>Chinedu Agbaje</t>
  </si>
  <si>
    <t>chinedu.agbaje@ignite.com</t>
  </si>
  <si>
    <t>Oluwafemi Adekunle</t>
  </si>
  <si>
    <t>oluwafemi.adekunle@ignite.com</t>
  </si>
  <si>
    <t>Emeka Nnamani</t>
  </si>
  <si>
    <t>emeka.nnamani@ignite.com</t>
  </si>
  <si>
    <t>Dayo Akanbi</t>
  </si>
  <si>
    <t>dayo.akanbi@ignite.com</t>
  </si>
  <si>
    <t>Bolanle Bello</t>
  </si>
  <si>
    <t>bolanle.bello@ignite.com</t>
  </si>
  <si>
    <t>Ikenna Amadi</t>
  </si>
  <si>
    <t>ikenna.amadi@ignite.com</t>
  </si>
  <si>
    <t>Chika Okezie</t>
  </si>
  <si>
    <t>chika.okezie@ignite.com</t>
  </si>
  <si>
    <t>Oluwadamilare Okechukwu</t>
  </si>
  <si>
    <t>oluwadamilare.okechukwu@ignite.com</t>
  </si>
  <si>
    <t>Ayotunde Adewale</t>
  </si>
  <si>
    <t>ayotunde.adewale@ignite.com</t>
  </si>
  <si>
    <t>Chibuzo Okafor</t>
  </si>
  <si>
    <t>chibuzo.okafor@ignite.com</t>
  </si>
  <si>
    <t>Chinedu Alade</t>
  </si>
  <si>
    <t>chinedu.alade@ignite.com</t>
  </si>
  <si>
    <t>Doris Enyia</t>
  </si>
  <si>
    <t>doris.enyia@ignite.com</t>
  </si>
  <si>
    <t>Oladipo Adebayo</t>
  </si>
  <si>
    <t>oladipo.adebayo@ignite.com</t>
  </si>
  <si>
    <t>Eniola Onanuga</t>
  </si>
  <si>
    <t>eniola.onanuga@ignite.com</t>
  </si>
  <si>
    <t>Folake Bakare</t>
  </si>
  <si>
    <t>folake.bakare@ignite.com</t>
  </si>
  <si>
    <t>Grace Opara</t>
  </si>
  <si>
    <t>grace.opara@ignite.com</t>
  </si>
  <si>
    <t>Oluwaseun Ayodele</t>
  </si>
  <si>
    <t>oluwaseun.ayodele@ignite.com</t>
  </si>
  <si>
    <t>Halimat Sani</t>
  </si>
  <si>
    <t>halimat.sani@ignite.com</t>
  </si>
  <si>
    <t>Iniobong Akpan</t>
  </si>
  <si>
    <t>iniobong.akpan@ignite.com</t>
  </si>
  <si>
    <t>Ifedayo Ogundele</t>
  </si>
  <si>
    <t>ifedayo.ogundele@ignite.com</t>
  </si>
  <si>
    <t>Joke Akinola</t>
  </si>
  <si>
    <t>joke.akinola@ignite.com</t>
  </si>
  <si>
    <t>Oluwaseyi Omotayo</t>
  </si>
  <si>
    <t>oluwaseyi.omotayo@ignite.com</t>
  </si>
  <si>
    <t>Olufemi Bakare</t>
  </si>
  <si>
    <t>olufemi.bakare@ignite.com</t>
  </si>
  <si>
    <t>Tobi Ajibola</t>
  </si>
  <si>
    <t>tobi.ajibola@ignite.com</t>
  </si>
  <si>
    <t>Ikenna Onwuzulike</t>
  </si>
  <si>
    <t>ikenna.onwuzulike@ignite.com</t>
  </si>
  <si>
    <t>Obafemi Osagie</t>
  </si>
  <si>
    <t>obafemi.osagie@ignite.com</t>
  </si>
  <si>
    <t>Kemi Osinbajo</t>
  </si>
  <si>
    <t>kemi.osinbajo@ignite.com</t>
  </si>
  <si>
    <t>Lailah Alade</t>
  </si>
  <si>
    <t>lailah.alade@ignite.com</t>
  </si>
  <si>
    <t>Damilola Adegbite</t>
  </si>
  <si>
    <t>damilola.adegbite@ignite.com</t>
  </si>
  <si>
    <t>Morenike Olaitan</t>
  </si>
  <si>
    <t>morenike.olaitan@ignite.com</t>
  </si>
  <si>
    <t>Kelechi Okorie</t>
  </si>
  <si>
    <t>kelechi.okorie@ignite.com</t>
  </si>
  <si>
    <t>Bayo Adeola</t>
  </si>
  <si>
    <t>bayo.adeola@ignite.com</t>
  </si>
  <si>
    <t>Nkechi Agu</t>
  </si>
  <si>
    <t>nkechi.agu@ignite.com</t>
  </si>
  <si>
    <t>Tobi Ogunleye</t>
  </si>
  <si>
    <t>tobi.ogunleye@ignite.com</t>
  </si>
  <si>
    <t>Olaoluwa Arinze</t>
  </si>
  <si>
    <t>olaoluwa.arinze@ignite.com</t>
  </si>
  <si>
    <t>Pelumi Adegboye</t>
  </si>
  <si>
    <t>pelumi.adegboye@ignite.com</t>
  </si>
  <si>
    <t>Kunle Ajagbe</t>
  </si>
  <si>
    <t>kunle.ajagbe@ignite.com</t>
  </si>
  <si>
    <t>Ronke Adebisi</t>
  </si>
  <si>
    <t>ronke.adebisi@ignite.com</t>
  </si>
  <si>
    <t>Oluwatobi Adetayo</t>
  </si>
  <si>
    <t>oluwatobi.adetayo@ignite.com</t>
  </si>
  <si>
    <t>Simisola Badmus</t>
  </si>
  <si>
    <t>simisola.badmus@ignite.com</t>
  </si>
  <si>
    <t>Chidi Nwankwo</t>
  </si>
  <si>
    <t>chidi.nwankwo@ignite.com</t>
  </si>
  <si>
    <t>Obinna Okafor</t>
  </si>
  <si>
    <t>obinna.okafor@ignite.com</t>
  </si>
  <si>
    <t>Ayodele Bankole</t>
  </si>
  <si>
    <t>ayodele.bankole@ignite.com</t>
  </si>
  <si>
    <t>Olumide Adebiyi</t>
  </si>
  <si>
    <t>olumide.adebiyi@ignite.com</t>
  </si>
  <si>
    <t>Olusola Olatunji</t>
  </si>
  <si>
    <t>olusola.olatunji@ignite.com</t>
  </si>
  <si>
    <t>Titilayo Obaseki</t>
  </si>
  <si>
    <t>titilayo.obaseki@ignite.com</t>
  </si>
  <si>
    <t>Chukwuma Eze</t>
  </si>
  <si>
    <t>chukwuma.eze@ignite.com</t>
  </si>
  <si>
    <t>Kayode Okoye</t>
  </si>
  <si>
    <t>kayode.okoye@ignite.com</t>
  </si>
  <si>
    <t>Adewale Olofin</t>
  </si>
  <si>
    <t>adewale.olofin@ignite.com</t>
  </si>
  <si>
    <t>Femi Lawal</t>
  </si>
  <si>
    <t>femi.lawal@ignite.com</t>
  </si>
  <si>
    <t>Tunde Odumosu</t>
  </si>
  <si>
    <t>tunde.odumosu@ignite.com</t>
  </si>
  <si>
    <t>Oladayo Ogunfowora</t>
  </si>
  <si>
    <t>oladayo.ogunfowora@ignite.com</t>
  </si>
  <si>
    <t>Tayo Salako</t>
  </si>
  <si>
    <t>tayo.salako@ignite.com</t>
  </si>
  <si>
    <t>Femi Adebayo</t>
  </si>
  <si>
    <t>femi.adebayo@ignite.com</t>
  </si>
  <si>
    <t>Ifeanyi Okeke</t>
  </si>
  <si>
    <t>ifeanyi.okeke@ignite.com</t>
  </si>
  <si>
    <t>Adekunle Onifade</t>
  </si>
  <si>
    <t>adekunle.onifade@ignite.com</t>
  </si>
  <si>
    <t>Akinlolu Alade</t>
  </si>
  <si>
    <t>akinlolu.alade@ignite.com</t>
  </si>
  <si>
    <t>Gbenga Oyebode</t>
  </si>
  <si>
    <t>gbenga.oyebode@ignite.com</t>
  </si>
  <si>
    <t>Kunle Balogun</t>
  </si>
  <si>
    <t>kunle.balogun@ignite.com</t>
  </si>
  <si>
    <t>Wale Shonibare</t>
  </si>
  <si>
    <t>wale.shonibare@ignite.com</t>
  </si>
  <si>
    <t>Niyi Onabanjo</t>
  </si>
  <si>
    <t>niyi.onabanjo@ignite.com</t>
  </si>
  <si>
    <t>Seun Ogunbanjo</t>
  </si>
  <si>
    <t>seun.ogunbanjo@ignite.com</t>
  </si>
  <si>
    <t>Dayo Ogunsola</t>
  </si>
  <si>
    <t>dayo.ogunsola@ignite.com</t>
  </si>
  <si>
    <t>Femi Bakare</t>
  </si>
  <si>
    <t>femi.bakare@ignite.com</t>
  </si>
  <si>
    <t>Kayode Onyekachi</t>
  </si>
  <si>
    <t>kayode.onyekachi@ignite.com</t>
  </si>
  <si>
    <t>Olawale Adewunmi</t>
  </si>
  <si>
    <t>olawale.adewunmi@</t>
  </si>
  <si>
    <t>olawale.adewunmi@ignite.com</t>
  </si>
  <si>
    <t>Abiodun Olawale</t>
  </si>
  <si>
    <t>abiodun.olawale@ignite.com</t>
  </si>
  <si>
    <t>Ayodeji Ogunbiyi</t>
  </si>
  <si>
    <t>ayodeji.ogunbiyi@ignite.com</t>
  </si>
  <si>
    <t>Adeola Salawu</t>
  </si>
  <si>
    <t>adeola.salawu@ignite.com</t>
  </si>
  <si>
    <t>Babatunde Onasanya</t>
  </si>
  <si>
    <t>babatunde.onasanya@ignite.com</t>
  </si>
  <si>
    <t>Jide Omole</t>
  </si>
  <si>
    <t>jide.omole@ignite.com</t>
  </si>
  <si>
    <t>Sola Ajiboye</t>
  </si>
  <si>
    <t>sola.ajiboye@ignite.com</t>
  </si>
  <si>
    <t>Babajide Olatunbosun</t>
  </si>
  <si>
    <t>babajide.olatunbosun@ignite.com</t>
  </si>
  <si>
    <t>Kola Olayinka</t>
  </si>
  <si>
    <t>kola.olayinka@ignite.com</t>
  </si>
  <si>
    <t>Tunde Ogunleye</t>
  </si>
  <si>
    <t>tunde.ogunleye@ignite.com</t>
  </si>
  <si>
    <t>Kenechukwu Ikechukwu</t>
  </si>
  <si>
    <t>kenechukwu.ikechukwu@ignite.com</t>
  </si>
  <si>
    <t>Finance and Administration</t>
  </si>
  <si>
    <t>Kelechi Nwachukwu</t>
  </si>
  <si>
    <t>kelechi.nwachukwu@ignite.com</t>
  </si>
  <si>
    <t>Olamide Akinfenwa</t>
  </si>
  <si>
    <t>olamide.akinfenwa@ignite.com</t>
  </si>
  <si>
    <t>Ifedayo Onabanjo</t>
  </si>
  <si>
    <t>ifedayo.onabanjo@ignite.com</t>
  </si>
  <si>
    <t>Kazeem Ajayi</t>
  </si>
  <si>
    <t>kazeem.ajayi@ignite.com</t>
  </si>
  <si>
    <t>Abayomi Ige</t>
  </si>
  <si>
    <t>abayomi.ige@ignite.com</t>
  </si>
  <si>
    <t>Wole Fatoba</t>
  </si>
  <si>
    <t>wole.fatoba@ignite.com</t>
  </si>
  <si>
    <t>Abiola Olatunde</t>
  </si>
  <si>
    <t>abiola.olatunde@ignite.com</t>
  </si>
  <si>
    <t>Oluwadamilola Ajibola</t>
  </si>
  <si>
    <t>oluwadamilola.ajibola@ignite.com</t>
  </si>
  <si>
    <t>Gboyega Alabi</t>
  </si>
  <si>
    <t>gboyega.alabi@ignite.com</t>
  </si>
  <si>
    <t>Bode Onifade</t>
  </si>
  <si>
    <t>bode.onifade@ignite.com</t>
  </si>
  <si>
    <t>Demola Olatunji</t>
  </si>
  <si>
    <t>demola.olatunji@ignite.com</t>
  </si>
  <si>
    <t>Dayo Olaniyi</t>
  </si>
  <si>
    <t>dayo.olaniyi@ignite.com</t>
  </si>
  <si>
    <t>Femi Onabanjo</t>
  </si>
  <si>
    <t>femi.onabanjo@ignite.com</t>
  </si>
  <si>
    <t>Olaoluwa Okafor</t>
  </si>
  <si>
    <t>olaoluwa.okafor@ignite.com</t>
  </si>
  <si>
    <t>Babatunde Osagie</t>
  </si>
  <si>
    <t>babatunde.osagie@ignite.com</t>
  </si>
  <si>
    <t>Olumuyiwa Alade</t>
  </si>
  <si>
    <t>olumuyiwa.alade@ignite.com</t>
  </si>
  <si>
    <t>Olawale Oyedeji</t>
  </si>
  <si>
    <t>olawale.oyedeji@ignite.com</t>
  </si>
  <si>
    <t>Bode Balogun</t>
  </si>
  <si>
    <t>bode.balogun@ignite.com</t>
  </si>
  <si>
    <t>Olatunji Adebayo</t>
  </si>
  <si>
    <t>olatunji.adebayo@ignite.com</t>
  </si>
  <si>
    <t>Abiodun Ogunleye</t>
  </si>
  <si>
    <t>abiodun.ogunleye@ignite.com</t>
  </si>
  <si>
    <t>Wale Adeniji</t>
  </si>
  <si>
    <t>wale.adeniji@ignite.com</t>
  </si>
  <si>
    <t>Sola Adeyemi</t>
  </si>
  <si>
    <t>sola.adeyemi@ignite.com</t>
  </si>
  <si>
    <t>Ifedayo Eze</t>
  </si>
  <si>
    <t>ifedayo.eze@ignite.com</t>
  </si>
  <si>
    <t>Ayokunle Chukwuma</t>
  </si>
  <si>
    <t>ayokunle.chukwuma@ignite.com</t>
  </si>
  <si>
    <t>Olumide Ogunsola</t>
  </si>
  <si>
    <t>olumide.ogunsola@ignite.com</t>
  </si>
  <si>
    <t>Olatunde Nnamani</t>
  </si>
  <si>
    <t>olatunde.nnamani@ignite.com</t>
  </si>
  <si>
    <t>Kelechi Okon</t>
  </si>
  <si>
    <t>kelechi.okon@ignite.com</t>
  </si>
  <si>
    <t>Adekunle Adegbite</t>
  </si>
  <si>
    <t>adekunle.adegbite@ignite.com</t>
  </si>
  <si>
    <t>Babatunde Salako</t>
  </si>
  <si>
    <t>babatunde.salako@ignite.com</t>
  </si>
  <si>
    <t>Tunde Onwuzulike</t>
  </si>
  <si>
    <t>tunde.onwuzulike@ignite.com</t>
  </si>
  <si>
    <t>Oluwadamilola Osagie</t>
  </si>
  <si>
    <t>oluwadamilola.osagie@ignite.com</t>
  </si>
  <si>
    <t>Dayo Adeyemi</t>
  </si>
  <si>
    <t>dayo.adeyemi@ignite.com</t>
  </si>
  <si>
    <t>Olawale Okon</t>
  </si>
  <si>
    <t>olawale.okon@ignite.com</t>
  </si>
  <si>
    <t>Abiodun Adeyemi</t>
  </si>
  <si>
    <t>abiodun.adeyemi@ignite.com</t>
  </si>
  <si>
    <t>Femi Eze</t>
  </si>
  <si>
    <t>femi.eze@ignite.com</t>
  </si>
  <si>
    <t>Gboyega Onasanya</t>
  </si>
  <si>
    <t>gboyega.onasanya@ignite.com</t>
  </si>
  <si>
    <t>Bode Ajayi</t>
  </si>
  <si>
    <t>bode.ajayi@ignite.com</t>
  </si>
  <si>
    <t>Oluwatobi Onyekachi</t>
  </si>
  <si>
    <t>oluwatobi.onyekachi@ignite.com</t>
  </si>
  <si>
    <t>Babatunde Okeke</t>
  </si>
  <si>
    <t>babatunde.okeke@ignite.com</t>
  </si>
  <si>
    <t>Sola Onabanjo</t>
  </si>
  <si>
    <t>sola.onabanjo@ignite.com</t>
  </si>
  <si>
    <t>Tayo Balogun</t>
  </si>
  <si>
    <t>tayo.balogun@ignite.com</t>
  </si>
  <si>
    <t>Jide Adeniji</t>
  </si>
  <si>
    <t>jide.adeniji@ignite.com</t>
  </si>
  <si>
    <t>Kazeem Adewale</t>
  </si>
  <si>
    <t>kazeem.adewale@ignite.com</t>
  </si>
  <si>
    <t>Oluwaseun Okafor</t>
  </si>
  <si>
    <t>oluwaseun.okafor@ignite.com</t>
  </si>
  <si>
    <t>Adeyemi Olatunde</t>
  </si>
  <si>
    <t>adeyemi.olatunde@ignite.com</t>
  </si>
  <si>
    <t>Olawale Salako</t>
  </si>
  <si>
    <t>olawale.salako@ignite.com</t>
  </si>
  <si>
    <t>Dayo Onabanjo</t>
  </si>
  <si>
    <t>dayo.onabanjo@ignite.com</t>
  </si>
  <si>
    <t>Babajide Okon</t>
  </si>
  <si>
    <t>babajide.okon@ignite.com</t>
  </si>
  <si>
    <t>Oluwadamilola Alade</t>
  </si>
  <si>
    <t>oluwadamilola.alade@ignite.com</t>
  </si>
  <si>
    <t>Oluwaseyi Onifade</t>
  </si>
  <si>
    <t>oluwaseyi.onifade@ignite.com</t>
  </si>
  <si>
    <t>Abayomi Balogun</t>
  </si>
  <si>
    <t>abayomi.balogun@ignite.com</t>
  </si>
  <si>
    <t>Tunde Ajagbe</t>
  </si>
  <si>
    <t>tunde.ajagbe@ignite.com</t>
  </si>
  <si>
    <t>Olumide Adeola</t>
  </si>
  <si>
    <t>olumide.adeola@ignite.com</t>
  </si>
  <si>
    <t>Bode Akinfenwa</t>
  </si>
  <si>
    <t>bode.akinfenwa@ignite.com</t>
  </si>
  <si>
    <t>Oluwadamilola Omotayo</t>
  </si>
  <si>
    <t>oluwadamilola.omotayo@ignite.com</t>
  </si>
  <si>
    <t>Kola Onifade</t>
  </si>
  <si>
    <t>kola.onifade@ignite.com</t>
  </si>
  <si>
    <t>Gboyega Ajagbe</t>
  </si>
  <si>
    <t>gboyega.ajagbe@ignite.com</t>
  </si>
  <si>
    <t>Hamisi Abdallah</t>
  </si>
  <si>
    <t>hamisi.abdallah@ignite.com</t>
  </si>
  <si>
    <t>Dlamini Simelane</t>
  </si>
  <si>
    <t>dlamini.simelane@ignite.com</t>
  </si>
  <si>
    <t>Nuru Mwangi</t>
  </si>
  <si>
    <t>nuru.mwangi@ignite.com</t>
  </si>
  <si>
    <t>Mandla Dlamini</t>
  </si>
  <si>
    <t>mandla.dlamini@ignite.com</t>
  </si>
  <si>
    <t>Idris Aliyu</t>
  </si>
  <si>
    <t>idris.aliyu@ignite.com</t>
  </si>
  <si>
    <t>Faraji Juma</t>
  </si>
  <si>
    <t>faraji.juma@ignite.com</t>
  </si>
  <si>
    <t>Tafadzwa Chikukwa</t>
  </si>
  <si>
    <t>tafadzwa.chikukwa@ignite.com</t>
  </si>
  <si>
    <t>Kagiso Mthembu</t>
  </si>
  <si>
    <t>kagiso.mthembu@ignite.com</t>
  </si>
  <si>
    <t>Jabari Kato</t>
  </si>
  <si>
    <t>jabari.kato@ignite.com</t>
  </si>
  <si>
    <t>Adebayo Akanji</t>
  </si>
  <si>
    <t>adebayo.akanji@ignite.com</t>
  </si>
  <si>
    <t>Sipho Ntuli</t>
  </si>
  <si>
    <t>sipho.ntuli@ignite.com</t>
  </si>
  <si>
    <t>Akachi Okonkwo</t>
  </si>
  <si>
    <t>akachi.okonkwo@ignite.com</t>
  </si>
  <si>
    <t>Chinedu Obasi</t>
  </si>
  <si>
    <t>chinedu.obasi@ignite.com</t>
  </si>
  <si>
    <t>Nnamdi Adichie</t>
  </si>
  <si>
    <t>nnamdi.adichie@ignite.com</t>
  </si>
  <si>
    <t>Oluwaseun Atanda</t>
  </si>
  <si>
    <t>oluwaseun.atanda@ignite.com</t>
  </si>
  <si>
    <t>ID</t>
  </si>
  <si>
    <t>Education Level Category</t>
  </si>
  <si>
    <t>Monthly Income</t>
  </si>
  <si>
    <t>Years at Ignite</t>
  </si>
  <si>
    <t>Education Level Number</t>
  </si>
  <si>
    <t>Education Level</t>
  </si>
  <si>
    <t>Secondary School</t>
  </si>
  <si>
    <t>High School Diploma</t>
  </si>
  <si>
    <t>Associate's Degree</t>
  </si>
  <si>
    <t>Bachelor's Degree</t>
  </si>
  <si>
    <t>Master's Degree or Higher</t>
  </si>
  <si>
    <t>Job Satisfaction Level Number</t>
  </si>
  <si>
    <t>Job Satisfaction Category</t>
  </si>
  <si>
    <t>Very Dissatisfied</t>
  </si>
  <si>
    <t>Dissatisfied</t>
  </si>
  <si>
    <t>Neutral</t>
  </si>
  <si>
    <t>Satisfied</t>
  </si>
  <si>
    <t>Very Satisfied</t>
  </si>
  <si>
    <t>Apr</t>
  </si>
  <si>
    <t>May</t>
  </si>
  <si>
    <t>Jun</t>
  </si>
  <si>
    <t>Jul</t>
  </si>
  <si>
    <t>Aug</t>
  </si>
  <si>
    <t>Sep</t>
  </si>
  <si>
    <t>Oct</t>
  </si>
  <si>
    <t>Revenue ($)</t>
  </si>
  <si>
    <t>Expenses</t>
  </si>
  <si>
    <t>Expenses ($)</t>
  </si>
  <si>
    <t>Profit ($)</t>
  </si>
  <si>
    <t>Profit Margin (%)</t>
  </si>
  <si>
    <t>Column3</t>
  </si>
  <si>
    <t>Education_Level</t>
  </si>
  <si>
    <t>Vlookup</t>
  </si>
  <si>
    <t>Match (Row Number)</t>
  </si>
  <si>
    <t>Index</t>
  </si>
  <si>
    <t>Index+Match</t>
  </si>
  <si>
    <t>Row Number</t>
  </si>
  <si>
    <t>Column Number</t>
  </si>
  <si>
    <t>Index+Match+Match</t>
  </si>
  <si>
    <t>VlookUp</t>
  </si>
  <si>
    <t>Discount Qualifier</t>
  </si>
  <si>
    <t>IF-AND both conditions must be satisfied</t>
  </si>
  <si>
    <t>IF-OR, if 1 of the conditions is true then it will return true</t>
  </si>
  <si>
    <t>Age Group</t>
  </si>
  <si>
    <t>Age Group 2</t>
  </si>
  <si>
    <t>control c, then you paste(choose transpose)</t>
  </si>
  <si>
    <t>No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</si>
</sst>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??_);_(@_)"/>
    <numFmt numFmtId="165" formatCode="d/m/yyyy"/>
    <numFmt numFmtId="166" formatCode="_(&quot;$&quot;* #,##0.00_);_(&quot;$&quot;* \(#,##0.00\);_(&quot;$&quot;* &quot;-&quot;??_);_(@_)"/>
    <numFmt numFmtId="167" formatCode="&quot;$&quot;#,##0.00_);[Red]\(&quot;$&quot;#,##0.00\)"/>
  </numFmts>
  <fonts count="19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2"/>
      <color theme="0"/>
      <name val="Book Antiqua"/>
    </font>
    <font>
      <sz val="11"/>
      <color theme="1"/>
      <name val="Book Antiqua"/>
    </font>
    <font>
      <sz val="11"/>
      <color theme="1"/>
      <name val="Aptos Narrow"/>
    </font>
    <font>
      <b/>
      <sz val="11"/>
      <color theme="0"/>
      <name val="Aptos Narrow"/>
    </font>
    <font>
      <sz val="11"/>
      <name val="Aptos Narrow"/>
    </font>
    <font>
      <u/>
      <sz val="11"/>
      <color theme="10"/>
      <name val="Aptos Narrow"/>
    </font>
    <font>
      <b/>
      <sz val="11"/>
      <color theme="1"/>
      <name val="Book Antiqua"/>
    </font>
    <font>
      <sz val="11"/>
      <color theme="0"/>
      <name val="Aptos Narrow"/>
    </font>
    <font>
      <sz val="9"/>
      <color theme="1"/>
      <name val="Book Antiqua"/>
    </font>
    <font>
      <sz val="11"/>
      <color theme="1"/>
      <name val="Aptos Narrow"/>
      <scheme val="minor"/>
    </font>
    <font>
      <b/>
      <sz val="11"/>
      <color theme="0"/>
      <name val="Book Antiqua"/>
    </font>
    <font>
      <sz val="11"/>
      <color theme="0"/>
      <name val="Book Antiqua"/>
    </font>
    <font>
      <sz val="12"/>
      <color theme="0"/>
      <name val="Book Antiqua"/>
    </font>
    <font>
      <b/>
      <sz val="12"/>
      <color theme="0"/>
      <name val="Aptos Narrow"/>
    </font>
    <font>
      <sz val="10"/>
      <color theme="1"/>
      <name val="Book Antiqua"/>
    </font>
    <font>
      <sz val="11"/>
      <color theme="2"/>
      <name val="Aptos Narrow"/>
      <family val="2"/>
      <scheme val="minor"/>
    </font>
    <font>
      <sz val="11"/>
      <color rgb="FFFF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760000"/>
        <bgColor rgb="FF760000"/>
      </patternFill>
    </fill>
    <fill>
      <patternFill patternType="solid">
        <fgColor rgb="FF0A3041"/>
        <bgColor rgb="FF0A3041"/>
      </patternFill>
    </fill>
    <fill>
      <patternFill patternType="solid">
        <fgColor rgb="FF074F6A"/>
        <bgColor rgb="FF074F6A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5" fillId="3" borderId="2" xfId="0" applyFont="1" applyFill="1" applyBorder="1" applyAlignment="1">
      <alignment wrapText="1"/>
    </xf>
    <xf numFmtId="0" fontId="4" fillId="0" borderId="0" xfId="0" applyFont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9" fillId="4" borderId="1" xfId="0" applyFont="1" applyFill="1" applyBorder="1"/>
    <xf numFmtId="3" fontId="9" fillId="4" borderId="1" xfId="0" applyNumberFormat="1" applyFont="1" applyFill="1" applyBorder="1"/>
    <xf numFmtId="0" fontId="10" fillId="0" borderId="11" xfId="0" applyFont="1" applyBorder="1" applyAlignment="1">
      <alignment vertical="center" wrapText="1"/>
    </xf>
    <xf numFmtId="3" fontId="3" fillId="0" borderId="11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0" fontId="4" fillId="0" borderId="8" xfId="0" applyFont="1" applyBorder="1"/>
    <xf numFmtId="0" fontId="11" fillId="0" borderId="0" xfId="0" applyFont="1"/>
    <xf numFmtId="2" fontId="4" fillId="0" borderId="0" xfId="0" applyNumberFormat="1" applyFont="1"/>
    <xf numFmtId="0" fontId="9" fillId="3" borderId="1" xfId="0" applyFont="1" applyFill="1" applyBorder="1"/>
    <xf numFmtId="0" fontId="5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top"/>
    </xf>
    <xf numFmtId="164" fontId="4" fillId="0" borderId="1" xfId="0" applyNumberFormat="1" applyFont="1" applyBorder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0" fontId="12" fillId="3" borderId="1" xfId="0" applyFont="1" applyFill="1" applyBorder="1" applyAlignment="1">
      <alignment horizontal="left" vertical="center" wrapText="1"/>
    </xf>
    <xf numFmtId="167" fontId="13" fillId="3" borderId="2" xfId="0" applyNumberFormat="1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3" fillId="0" borderId="1" xfId="0" applyFont="1" applyBorder="1"/>
    <xf numFmtId="0" fontId="12" fillId="2" borderId="14" xfId="0" applyFont="1" applyFill="1" applyBorder="1" applyAlignment="1">
      <alignment horizontal="center" vertical="center" wrapText="1"/>
    </xf>
    <xf numFmtId="0" fontId="14" fillId="3" borderId="2" xfId="0" applyFont="1" applyFill="1" applyBorder="1"/>
    <xf numFmtId="167" fontId="3" fillId="3" borderId="2" xfId="0" applyNumberFormat="1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 wrapText="1"/>
    </xf>
    <xf numFmtId="167" fontId="3" fillId="0" borderId="1" xfId="0" applyNumberFormat="1" applyFont="1" applyBorder="1" applyAlignment="1">
      <alignment vertical="center" wrapText="1"/>
    </xf>
    <xf numFmtId="0" fontId="15" fillId="3" borderId="2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9" fillId="3" borderId="1" xfId="0" applyFont="1" applyFill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4" borderId="2" xfId="0" applyFont="1" applyFill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  <xf numFmtId="0" fontId="9" fillId="3" borderId="2" xfId="0" applyFont="1" applyFill="1" applyBorder="1" applyAlignment="1">
      <alignment horizontal="center"/>
    </xf>
    <xf numFmtId="0" fontId="4" fillId="0" borderId="0" xfId="0" applyFont="1"/>
    <xf numFmtId="0" fontId="17" fillId="5" borderId="0" xfId="0" applyFont="1" applyFill="1"/>
    <xf numFmtId="0" fontId="1" fillId="0" borderId="0" xfId="0" applyFont="1"/>
    <xf numFmtId="2" fontId="0" fillId="0" borderId="0" xfId="0" applyNumberFormat="1"/>
    <xf numFmtId="0" fontId="2" fillId="3" borderId="3" xfId="0" applyFont="1" applyFill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8" fillId="0" borderId="7" xfId="0" applyFont="1" applyBorder="1" applyAlignment="1">
      <alignment horizontal="center" vertical="center" wrapText="1"/>
    </xf>
    <xf numFmtId="0" fontId="6" fillId="0" borderId="8" xfId="0" applyFont="1" applyBorder="1"/>
    <xf numFmtId="0" fontId="6" fillId="0" borderId="9" xfId="0" applyFont="1" applyBorder="1"/>
    <xf numFmtId="0" fontId="14" fillId="3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6" fillId="0" borderId="16" xfId="0" applyFont="1" applyBorder="1"/>
    <xf numFmtId="0" fontId="6" fillId="0" borderId="17" xfId="0" applyFont="1" applyBorder="1"/>
    <xf numFmtId="0" fontId="18" fillId="0" borderId="0" xfId="0" applyFont="1" applyAlignment="1">
      <alignment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542925</xdr:colOff>
      <xdr:row>1</xdr:row>
      <xdr:rowOff>85725</xdr:rowOff>
    </xdr:from>
    <xdr:ext cx="3933825" cy="14859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3383850" y="3041813"/>
          <a:ext cx="3924300" cy="1476375"/>
        </a:xfrm>
        <a:prstGeom prst="rect">
          <a:avLst/>
        </a:prstGeom>
        <a:solidFill>
          <a:srgbClr val="0C0C0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Your Team Lead has tasked you to return the details of some employees due for promotion.</a:t>
          </a:r>
          <a:endParaRPr sz="1800" b="0">
            <a:solidFill>
              <a:schemeClr val="lt1"/>
            </a:solidFill>
            <a:latin typeface="Book Antiqua"/>
            <a:ea typeface="Book Antiqua"/>
            <a:cs typeface="Book Antiqua"/>
            <a:sym typeface="Book Antiqua"/>
          </a:endParaRPr>
        </a:p>
      </xdr:txBody>
    </xdr:sp>
    <xdr:clientData fLocksWithSheet="0"/>
  </xdr:oneCellAnchor>
  <xdr:oneCellAnchor>
    <xdr:from>
      <xdr:col>4</xdr:col>
      <xdr:colOff>695325</xdr:colOff>
      <xdr:row>8</xdr:row>
      <xdr:rowOff>28575</xdr:rowOff>
    </xdr:from>
    <xdr:ext cx="2933700" cy="11144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3883913" y="3227550"/>
          <a:ext cx="2924175" cy="1104900"/>
        </a:xfrm>
        <a:prstGeom prst="rect">
          <a:avLst/>
        </a:prstGeom>
        <a:solidFill>
          <a:srgbClr val="0C0C0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i="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=VLOOKUP(lookup_value, table_array, col_index_num, [range_lookup])</a:t>
          </a:r>
          <a:endParaRPr sz="3200" b="0">
            <a:solidFill>
              <a:schemeClr val="lt1"/>
            </a:solidFill>
            <a:latin typeface="Book Antiqua"/>
            <a:ea typeface="Book Antiqua"/>
            <a:cs typeface="Book Antiqua"/>
            <a:sym typeface="Book Antiqua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0</xdr:row>
      <xdr:rowOff>47625</xdr:rowOff>
    </xdr:from>
    <xdr:ext cx="2914650" cy="1143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/>
      </xdr:nvSpPr>
      <xdr:spPr>
        <a:xfrm>
          <a:off x="3893438" y="3213263"/>
          <a:ext cx="2905125" cy="1133475"/>
        </a:xfrm>
        <a:prstGeom prst="rect">
          <a:avLst/>
        </a:prstGeom>
        <a:solidFill>
          <a:srgbClr val="0C0C0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i="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=HLOOKUP(lookup_value, table_array, row_index_num, [range_lookup])</a:t>
          </a:r>
          <a:endParaRPr sz="2000" b="0">
            <a:solidFill>
              <a:schemeClr val="lt1"/>
            </a:solidFill>
            <a:latin typeface="Book Antiqua"/>
            <a:ea typeface="Book Antiqua"/>
            <a:cs typeface="Book Antiqua"/>
            <a:sym typeface="Book Antiqua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</xdr:colOff>
      <xdr:row>0</xdr:row>
      <xdr:rowOff>133350</xdr:rowOff>
    </xdr:from>
    <xdr:ext cx="1571625" cy="11525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 txBox="1"/>
      </xdr:nvSpPr>
      <xdr:spPr>
        <a:xfrm>
          <a:off x="4564950" y="3208500"/>
          <a:ext cx="1562100" cy="1143000"/>
        </a:xfrm>
        <a:prstGeom prst="rect">
          <a:avLst/>
        </a:prstGeom>
        <a:solidFill>
          <a:srgbClr val="0C0C0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=XLOOKUP(lookup_value, lookup_array, return_array, [if_not_found], [match_mode], [search_mode])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447675</xdr:colOff>
      <xdr:row>2</xdr:row>
      <xdr:rowOff>47625</xdr:rowOff>
    </xdr:from>
    <xdr:ext cx="2962275" cy="9620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 txBox="1"/>
      </xdr:nvSpPr>
      <xdr:spPr>
        <a:xfrm>
          <a:off x="3869625" y="3303750"/>
          <a:ext cx="2952750" cy="952500"/>
        </a:xfrm>
        <a:prstGeom prst="rect">
          <a:avLst/>
        </a:prstGeom>
        <a:solidFill>
          <a:srgbClr val="0C0C0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The INDEX function returns the value of a cell at a given position in a range or table.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>
              <a:solidFill>
                <a:srgbClr val="FFFF00"/>
              </a:solidFill>
              <a:latin typeface="Arial"/>
              <a:ea typeface="Arial"/>
              <a:cs typeface="Arial"/>
              <a:sym typeface="Arial"/>
            </a:rPr>
            <a:t>=INDEX(array, row_num, [column_num])</a:t>
          </a:r>
          <a:endParaRPr sz="1400" b="0" i="1">
            <a:solidFill>
              <a:srgbClr val="FFFF00"/>
            </a:solidFill>
            <a:latin typeface="Book Antiqua"/>
            <a:ea typeface="Book Antiqua"/>
            <a:cs typeface="Book Antiqua"/>
            <a:sym typeface="Book Antiqua"/>
          </a:endParaRPr>
        </a:p>
      </xdr:txBody>
    </xdr:sp>
    <xdr:clientData fLocksWithSheet="0"/>
  </xdr:oneCellAnchor>
  <xdr:oneCellAnchor>
    <xdr:from>
      <xdr:col>5</xdr:col>
      <xdr:colOff>466725</xdr:colOff>
      <xdr:row>7</xdr:row>
      <xdr:rowOff>152400</xdr:rowOff>
    </xdr:from>
    <xdr:ext cx="2943225" cy="10191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 txBox="1"/>
      </xdr:nvSpPr>
      <xdr:spPr>
        <a:xfrm>
          <a:off x="3879150" y="3275175"/>
          <a:ext cx="2933700" cy="1009650"/>
        </a:xfrm>
        <a:prstGeom prst="rect">
          <a:avLst/>
        </a:prstGeom>
        <a:solidFill>
          <a:srgbClr val="0C0C0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1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The MATCH function searches for a specified value in a range and returns the relative position.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>
              <a:solidFill>
                <a:srgbClr val="FFFF00"/>
              </a:solidFill>
              <a:latin typeface="Arial"/>
              <a:ea typeface="Arial"/>
              <a:cs typeface="Arial"/>
              <a:sym typeface="Arial"/>
            </a:rPr>
            <a:t>=MATCH(lookup_value, lookup_array, [match_type])</a:t>
          </a:r>
          <a:endParaRPr sz="1400" b="0" i="1">
            <a:solidFill>
              <a:srgbClr val="FFFF00"/>
            </a:solidFill>
            <a:latin typeface="Book Antiqua"/>
            <a:ea typeface="Book Antiqua"/>
            <a:cs typeface="Book Antiqua"/>
            <a:sym typeface="Book Antiqua"/>
          </a:endParaRPr>
        </a:p>
      </xdr:txBody>
    </xdr:sp>
    <xdr:clientData fLocksWithSheet="0"/>
  </xdr:oneCellAnchor>
  <xdr:oneCellAnchor>
    <xdr:from>
      <xdr:col>5</xdr:col>
      <xdr:colOff>466725</xdr:colOff>
      <xdr:row>13</xdr:row>
      <xdr:rowOff>161925</xdr:rowOff>
    </xdr:from>
    <xdr:ext cx="2943225" cy="6286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 txBox="1"/>
      </xdr:nvSpPr>
      <xdr:spPr>
        <a:xfrm>
          <a:off x="3879150" y="3470438"/>
          <a:ext cx="2933700" cy="619125"/>
        </a:xfrm>
        <a:prstGeom prst="rect">
          <a:avLst/>
        </a:prstGeom>
        <a:solidFill>
          <a:srgbClr val="0C0C0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>
              <a:solidFill>
                <a:srgbClr val="FFFF00"/>
              </a:solidFill>
              <a:latin typeface="Arial"/>
              <a:ea typeface="Arial"/>
              <a:cs typeface="Arial"/>
              <a:sym typeface="Arial"/>
            </a:rPr>
            <a:t>=INDEX(array, MATCH(lookup_value, lookup_array, [match_type]), [column_num])</a:t>
          </a:r>
          <a:endParaRPr sz="1400" b="0">
            <a:solidFill>
              <a:srgbClr val="FFFF00"/>
            </a:solidFill>
            <a:latin typeface="Book Antiqua"/>
            <a:ea typeface="Book Antiqua"/>
            <a:cs typeface="Book Antiqua"/>
            <a:sym typeface="Book Antiqua"/>
          </a:endParaRPr>
        </a:p>
      </xdr:txBody>
    </xdr:sp>
    <xdr:clientData fLocksWithSheet="0"/>
  </xdr:oneCellAnchor>
  <xdr:oneCellAnchor>
    <xdr:from>
      <xdr:col>0</xdr:col>
      <xdr:colOff>0</xdr:colOff>
      <xdr:row>19</xdr:row>
      <xdr:rowOff>161925</xdr:rowOff>
    </xdr:from>
    <xdr:ext cx="2914650" cy="7239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SpPr txBox="1"/>
      </xdr:nvSpPr>
      <xdr:spPr>
        <a:xfrm>
          <a:off x="3893438" y="3422813"/>
          <a:ext cx="2905125" cy="714375"/>
        </a:xfrm>
        <a:prstGeom prst="rect">
          <a:avLst/>
        </a:prstGeom>
        <a:solidFill>
          <a:srgbClr val="0C0C0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Your Team Lead has asked you to find the monthly income for this employees.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2914650" cy="4572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SpPr txBox="1"/>
      </xdr:nvSpPr>
      <xdr:spPr>
        <a:xfrm>
          <a:off x="3893438" y="3556163"/>
          <a:ext cx="2905125" cy="447675"/>
        </a:xfrm>
        <a:prstGeom prst="rect">
          <a:avLst/>
        </a:prstGeom>
        <a:solidFill>
          <a:srgbClr val="0C0C0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>
              <a:solidFill>
                <a:schemeClr val="lt1"/>
              </a:solidFill>
              <a:latin typeface="Book Antiqua"/>
              <a:ea typeface="Book Antiqua"/>
              <a:cs typeface="Book Antiqua"/>
              <a:sym typeface="Book Antiqua"/>
            </a:rPr>
            <a:t>Your Team Lead has asked you to find the email adress of employees.</a:t>
          </a:r>
          <a:endParaRPr sz="1400"/>
        </a:p>
      </xdr:txBody>
    </xdr:sp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68553-45F9-493D-BF5D-626FEF8C868A}" name="Employee" displayName="Employee" ref="A1:N351" totalsRowShown="0" headerRowDxfId="0" dataDxfId="1">
  <autoFilter ref="A1:N351" xr:uid="{3AB68553-45F9-493D-BF5D-626FEF8C868A}"/>
  <tableColumns count="14">
    <tableColumn id="1" xr3:uid="{DDC6F7C8-9803-41BF-B299-16B7291B6FD1}" name="Age" dataDxfId="15"/>
    <tableColumn id="2" xr3:uid="{FD865137-AF84-4F45-9993-B491DA161328}" name="Gender" dataDxfId="14"/>
    <tableColumn id="3" xr3:uid="{C9A1BC11-BC1D-49F6-A56F-D556831CE36D}" name="Employee_Number" dataDxfId="13"/>
    <tableColumn id="4" xr3:uid="{8378B87B-7605-4970-BEF5-5203333BD16C}" name="Employee_Name" dataDxfId="12"/>
    <tableColumn id="5" xr3:uid="{163A320B-FF20-478F-9C6B-2BDD12F2CD2E}" name="Email_Address" dataDxfId="11"/>
    <tableColumn id="6" xr3:uid="{CB7DFE1D-0BC3-4FDB-B650-6EF968AF0C91}" name="Business_Travel" dataDxfId="10"/>
    <tableColumn id="7" xr3:uid="{E8EF0BB7-9951-4C3A-839F-413D68325ECB}" name="Department" dataDxfId="9"/>
    <tableColumn id="8" xr3:uid="{3E386570-52AE-4AE5-9F52-8B1C481CB692}" name="Distance_From_Home" dataDxfId="8"/>
    <tableColumn id="9" xr3:uid="{355CD485-1A46-4933-ADDB-EA6E8161C76D}" name="Education" dataDxfId="7"/>
    <tableColumn id="10" xr3:uid="{EAF3B121-5172-4764-B44B-9C70672A3929}" name="Job_Satisfaction" dataDxfId="6"/>
    <tableColumn id="11" xr3:uid="{D8CE8CBE-2297-4943-8DDF-444F74193E14}" name="Marital_Status" dataDxfId="5"/>
    <tableColumn id="12" xr3:uid="{33A4FEDA-4CB6-4A76-B0AE-647E53AE495A}" name="Monthly_Income" dataDxfId="4"/>
    <tableColumn id="13" xr3:uid="{81E18A1D-D400-42F5-8B89-6A51A5AF5EAA}" name="Years_At_Company" dataDxfId="3"/>
    <tableColumn id="14" xr3:uid="{049E7196-8009-4350-8EDE-91055047C722}" name="Years_In_Current_Rol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mily.hal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53D64"/>
  </sheetPr>
  <dimension ref="A1:Z1000"/>
  <sheetViews>
    <sheetView workbookViewId="0"/>
  </sheetViews>
  <sheetFormatPr defaultColWidth="12.6640625" defaultRowHeight="15" customHeight="1"/>
  <cols>
    <col min="1" max="4" width="15.77734375" customWidth="1"/>
    <col min="5" max="5" width="21.6640625" customWidth="1"/>
    <col min="6" max="6" width="21.44140625" customWidth="1"/>
    <col min="7" max="8" width="8.88671875" customWidth="1"/>
    <col min="9" max="9" width="16.44140625" hidden="1" customWidth="1"/>
    <col min="10" max="10" width="8.88671875" customWidth="1"/>
    <col min="11" max="11" width="49.44140625" customWidth="1"/>
    <col min="12" max="26" width="8.6640625" customWidth="1"/>
  </cols>
  <sheetData>
    <row r="1" spans="1:26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7.75" customHeight="1">
      <c r="A2" s="1" t="s">
        <v>6</v>
      </c>
      <c r="B2" s="3" t="s">
        <v>7</v>
      </c>
      <c r="C2" s="4"/>
      <c r="D2" s="4"/>
      <c r="E2" s="4"/>
      <c r="F2" s="4"/>
      <c r="G2" s="2"/>
      <c r="H2" s="2"/>
      <c r="I2" s="2"/>
      <c r="J2" s="2"/>
      <c r="K2" s="5" t="s">
        <v>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7.75" customHeight="1">
      <c r="A3" s="1" t="s">
        <v>9</v>
      </c>
      <c r="B3" s="3" t="s">
        <v>10</v>
      </c>
      <c r="C3" s="4"/>
      <c r="D3" s="4"/>
      <c r="E3" s="4"/>
      <c r="F3" s="4"/>
      <c r="G3" s="2"/>
      <c r="H3" s="2"/>
      <c r="I3" s="2" t="s">
        <v>11</v>
      </c>
      <c r="J3" s="2"/>
      <c r="K3" s="5" t="s">
        <v>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7.75" customHeight="1">
      <c r="A4" s="1" t="s">
        <v>13</v>
      </c>
      <c r="B4" s="3" t="s">
        <v>14</v>
      </c>
      <c r="C4" s="4"/>
      <c r="D4" s="4"/>
      <c r="E4" s="4"/>
      <c r="F4" s="4"/>
      <c r="G4" s="2"/>
      <c r="H4" s="2"/>
      <c r="I4" s="2" t="s">
        <v>15</v>
      </c>
      <c r="J4" s="2"/>
      <c r="K4" s="5" t="s">
        <v>16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7.75" customHeight="1">
      <c r="A5" s="1" t="s">
        <v>17</v>
      </c>
      <c r="B5" s="3" t="s">
        <v>18</v>
      </c>
      <c r="C5" s="4"/>
      <c r="D5" s="4"/>
      <c r="E5" s="4"/>
      <c r="F5" s="4"/>
      <c r="G5" s="2"/>
      <c r="H5" s="2"/>
      <c r="I5" s="2" t="s">
        <v>19</v>
      </c>
      <c r="J5" s="2"/>
      <c r="K5" s="5" t="s">
        <v>20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7.75" customHeight="1">
      <c r="A6" s="1" t="s">
        <v>21</v>
      </c>
      <c r="B6" s="3" t="s">
        <v>22</v>
      </c>
      <c r="C6" s="4"/>
      <c r="D6" s="4"/>
      <c r="E6" s="4"/>
      <c r="F6" s="4"/>
      <c r="G6" s="2"/>
      <c r="H6" s="2"/>
      <c r="I6" s="2" t="s">
        <v>23</v>
      </c>
      <c r="J6" s="2"/>
      <c r="K6" s="5" t="s">
        <v>24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7.75" customHeight="1">
      <c r="A7" s="1" t="s">
        <v>25</v>
      </c>
      <c r="B7" s="3" t="s">
        <v>26</v>
      </c>
      <c r="C7" s="4"/>
      <c r="D7" s="4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7.75" customHeight="1">
      <c r="A8" s="1" t="s">
        <v>27</v>
      </c>
      <c r="B8" s="3" t="s">
        <v>28</v>
      </c>
      <c r="C8" s="4"/>
      <c r="D8" s="4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7.75" customHeight="1">
      <c r="A9" s="1" t="s">
        <v>29</v>
      </c>
      <c r="B9" s="3" t="s">
        <v>30</v>
      </c>
      <c r="C9" s="4"/>
      <c r="D9" s="4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7.75" customHeight="1">
      <c r="A10" s="1" t="s">
        <v>31</v>
      </c>
      <c r="B10" s="3" t="s">
        <v>32</v>
      </c>
      <c r="C10" s="4"/>
      <c r="D10" s="4"/>
      <c r="E10" s="4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7.75" customHeight="1">
      <c r="A11" s="1" t="s">
        <v>33</v>
      </c>
      <c r="B11" s="3" t="s">
        <v>34</v>
      </c>
      <c r="C11" s="4"/>
      <c r="D11" s="4"/>
      <c r="E11" s="4"/>
      <c r="F11" s="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.75" customHeight="1">
      <c r="A12" s="1" t="s">
        <v>35</v>
      </c>
      <c r="B12" s="3" t="s">
        <v>36</v>
      </c>
      <c r="C12" s="4"/>
      <c r="D12" s="4"/>
      <c r="E12" s="4"/>
      <c r="F12" s="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7.75" customHeight="1">
      <c r="A13" s="1" t="s">
        <v>37</v>
      </c>
      <c r="B13" s="3" t="s">
        <v>38</v>
      </c>
      <c r="C13" s="4"/>
      <c r="D13" s="4"/>
      <c r="E13" s="4"/>
      <c r="F13" s="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7.75" customHeight="1">
      <c r="A14" s="1" t="s">
        <v>39</v>
      </c>
      <c r="B14" s="3" t="s">
        <v>40</v>
      </c>
      <c r="C14" s="4"/>
      <c r="D14" s="4"/>
      <c r="E14" s="4"/>
      <c r="F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7.75" customHeight="1">
      <c r="A15" s="1" t="s">
        <v>41</v>
      </c>
      <c r="B15" s="3" t="s">
        <v>42</v>
      </c>
      <c r="C15" s="4"/>
      <c r="D15" s="4"/>
      <c r="E15" s="4"/>
      <c r="F15" s="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7.75" customHeight="1">
      <c r="A16" s="1" t="s">
        <v>43</v>
      </c>
      <c r="B16" s="3" t="s">
        <v>44</v>
      </c>
      <c r="C16" s="4"/>
      <c r="D16" s="4"/>
      <c r="E16" s="4"/>
      <c r="F16" s="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decimal" allowBlank="1" showErrorMessage="1" sqref="C1 C17:C1000" xr:uid="{00000000-0002-0000-0000-000000000000}">
      <formula1>18</formula1>
      <formula2>65</formula2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53D64"/>
  </sheetPr>
  <dimension ref="A1:P1000"/>
  <sheetViews>
    <sheetView workbookViewId="0">
      <selection activeCell="P15" sqref="P15"/>
    </sheetView>
  </sheetViews>
  <sheetFormatPr defaultColWidth="12.6640625" defaultRowHeight="15" customHeight="1"/>
  <cols>
    <col min="1" max="1" width="11.77734375" customWidth="1"/>
    <col min="2" max="2" width="16.6640625" customWidth="1"/>
    <col min="3" max="3" width="4.77734375" customWidth="1"/>
    <col min="4" max="4" width="28.21875" customWidth="1"/>
    <col min="5" max="5" width="16.6640625" customWidth="1"/>
    <col min="6" max="6" width="5.33203125" customWidth="1"/>
    <col min="7" max="7" width="21.44140625" customWidth="1"/>
    <col min="8" max="8" width="16.6640625" customWidth="1"/>
    <col min="9" max="9" width="12.44140625" customWidth="1"/>
    <col min="10" max="10" width="3.6640625" customWidth="1"/>
    <col min="11" max="11" width="8.88671875" customWidth="1"/>
    <col min="12" max="12" width="8.6640625" customWidth="1"/>
    <col min="13" max="13" width="21.88671875" customWidth="1"/>
    <col min="14" max="26" width="8.6640625" customWidth="1"/>
  </cols>
  <sheetData>
    <row r="1" spans="1:16" ht="26.25" customHeight="1">
      <c r="A1" s="20" t="s">
        <v>173</v>
      </c>
      <c r="B1" s="20" t="s">
        <v>174</v>
      </c>
      <c r="C1" s="20" t="s">
        <v>2</v>
      </c>
      <c r="D1" s="20" t="s">
        <v>47</v>
      </c>
      <c r="E1" s="20" t="s">
        <v>175</v>
      </c>
      <c r="F1" s="20" t="s">
        <v>176</v>
      </c>
      <c r="G1" s="20" t="s">
        <v>177</v>
      </c>
      <c r="H1" s="20" t="s">
        <v>178</v>
      </c>
      <c r="I1" s="20" t="s">
        <v>179</v>
      </c>
      <c r="J1" s="20" t="s">
        <v>180</v>
      </c>
    </row>
    <row r="2" spans="1:16" ht="26.25" customHeight="1">
      <c r="A2" s="20" t="s">
        <v>221</v>
      </c>
      <c r="B2" s="6" t="s">
        <v>222</v>
      </c>
      <c r="C2" s="6">
        <v>32</v>
      </c>
      <c r="D2" s="6" t="s">
        <v>223</v>
      </c>
      <c r="E2" s="20" t="s">
        <v>191</v>
      </c>
      <c r="F2" s="20">
        <v>6</v>
      </c>
      <c r="G2" s="21">
        <v>7.3739999999999997</v>
      </c>
      <c r="H2" s="20" t="s">
        <v>185</v>
      </c>
      <c r="I2" s="20" t="s">
        <v>192</v>
      </c>
      <c r="J2" s="20" t="s">
        <v>217</v>
      </c>
    </row>
    <row r="3" spans="1:16" ht="26.25" customHeight="1">
      <c r="A3" s="20" t="s">
        <v>306</v>
      </c>
      <c r="B3" s="6" t="s">
        <v>307</v>
      </c>
      <c r="C3" s="6">
        <v>47</v>
      </c>
      <c r="D3" s="6" t="s">
        <v>308</v>
      </c>
      <c r="E3" s="20" t="s">
        <v>184</v>
      </c>
      <c r="F3" s="20">
        <v>20</v>
      </c>
      <c r="G3" s="21">
        <v>7.9669999999999996</v>
      </c>
      <c r="H3" s="20" t="s">
        <v>185</v>
      </c>
      <c r="I3" s="20" t="s">
        <v>192</v>
      </c>
      <c r="J3" s="20" t="s">
        <v>284</v>
      </c>
    </row>
    <row r="4" spans="1:16" ht="26.25" customHeight="1">
      <c r="A4" s="20" t="s">
        <v>303</v>
      </c>
      <c r="B4" s="6" t="s">
        <v>304</v>
      </c>
      <c r="C4" s="6">
        <v>18</v>
      </c>
      <c r="D4" s="6" t="s">
        <v>305</v>
      </c>
      <c r="E4" s="20" t="s">
        <v>184</v>
      </c>
      <c r="F4" s="20">
        <v>14</v>
      </c>
      <c r="G4" s="21">
        <v>8.9260000000000002</v>
      </c>
      <c r="H4" s="20" t="s">
        <v>185</v>
      </c>
      <c r="I4" s="20" t="s">
        <v>206</v>
      </c>
      <c r="J4" s="20" t="s">
        <v>210</v>
      </c>
      <c r="M4" s="22"/>
      <c r="N4" s="23" t="s">
        <v>197</v>
      </c>
      <c r="O4" s="23" t="s">
        <v>191</v>
      </c>
      <c r="P4" s="23" t="s">
        <v>184</v>
      </c>
    </row>
    <row r="5" spans="1:16" ht="26.25" customHeight="1">
      <c r="A5" s="20" t="s">
        <v>294</v>
      </c>
      <c r="B5" s="6" t="s">
        <v>295</v>
      </c>
      <c r="C5" s="6">
        <v>50</v>
      </c>
      <c r="D5" s="6" t="s">
        <v>296</v>
      </c>
      <c r="E5" s="20" t="s">
        <v>197</v>
      </c>
      <c r="F5" s="20">
        <v>3</v>
      </c>
      <c r="G5" s="21">
        <v>12.551</v>
      </c>
      <c r="H5" s="20" t="s">
        <v>202</v>
      </c>
      <c r="I5" s="20" t="s">
        <v>192</v>
      </c>
      <c r="J5" s="20" t="s">
        <v>187</v>
      </c>
      <c r="M5" s="24" t="s">
        <v>319</v>
      </c>
      <c r="N5" s="25">
        <f>SUMIF($E$2:$E$42,N4,$G$2:$G$42)</f>
        <v>848.35099999999989</v>
      </c>
      <c r="O5" s="25">
        <f>SUMIF($E$2:$E$42,O4,$G$2:$G$42)</f>
        <v>778.69599999999991</v>
      </c>
      <c r="P5" s="25">
        <f>SUMIF($E$2:$E$42,P4,$G$2:$G$42)</f>
        <v>419.99400000000003</v>
      </c>
    </row>
    <row r="6" spans="1:16" ht="26.25" customHeight="1">
      <c r="A6" s="20" t="s">
        <v>242</v>
      </c>
      <c r="B6" s="6" t="s">
        <v>243</v>
      </c>
      <c r="C6" s="6">
        <v>39</v>
      </c>
      <c r="D6" s="6" t="s">
        <v>244</v>
      </c>
      <c r="E6" s="20" t="s">
        <v>197</v>
      </c>
      <c r="F6" s="20">
        <v>15</v>
      </c>
      <c r="G6" s="21">
        <v>15.555</v>
      </c>
      <c r="H6" s="20" t="s">
        <v>202</v>
      </c>
      <c r="I6" s="20" t="s">
        <v>186</v>
      </c>
      <c r="J6" s="20" t="s">
        <v>187</v>
      </c>
    </row>
    <row r="7" spans="1:16" ht="26.25" customHeight="1">
      <c r="A7" s="20" t="s">
        <v>248</v>
      </c>
      <c r="B7" s="6" t="s">
        <v>249</v>
      </c>
      <c r="C7" s="6">
        <v>54</v>
      </c>
      <c r="D7" s="6" t="s">
        <v>250</v>
      </c>
      <c r="E7" s="20" t="s">
        <v>184</v>
      </c>
      <c r="F7" s="20">
        <v>8</v>
      </c>
      <c r="G7" s="21">
        <v>18.965</v>
      </c>
      <c r="H7" s="20" t="s">
        <v>202</v>
      </c>
      <c r="I7" s="20" t="s">
        <v>186</v>
      </c>
      <c r="J7" s="20" t="s">
        <v>187</v>
      </c>
      <c r="M7" s="23"/>
      <c r="N7" s="23" t="s">
        <v>197</v>
      </c>
      <c r="O7" s="23" t="s">
        <v>191</v>
      </c>
      <c r="P7" s="23" t="s">
        <v>184</v>
      </c>
    </row>
    <row r="8" spans="1:16" ht="26.25" customHeight="1">
      <c r="A8" s="20" t="s">
        <v>254</v>
      </c>
      <c r="B8" s="6" t="s">
        <v>255</v>
      </c>
      <c r="C8" s="6">
        <v>35</v>
      </c>
      <c r="D8" s="6" t="s">
        <v>256</v>
      </c>
      <c r="E8" s="20" t="s">
        <v>184</v>
      </c>
      <c r="F8" s="20">
        <v>11</v>
      </c>
      <c r="G8" s="21">
        <v>19.375</v>
      </c>
      <c r="H8" s="20" t="s">
        <v>185</v>
      </c>
      <c r="I8" s="20" t="s">
        <v>206</v>
      </c>
      <c r="J8" s="20" t="s">
        <v>217</v>
      </c>
      <c r="M8" s="24" t="s">
        <v>320</v>
      </c>
      <c r="N8" s="25">
        <f>_xlfn.MINIFS($G$2:$G$42,$E$2:$E$42,"Morning")</f>
        <v>12.551</v>
      </c>
      <c r="O8" s="25">
        <f>_xlfn.MINIFS($G$2:$G$42,$E$2:$E$42,"Afternoon")</f>
        <v>7.3739999999999997</v>
      </c>
      <c r="P8" s="25">
        <f>_xlfn.MINIFS($G$2:$G$42,$E$2:$E$42,"Evening")</f>
        <v>7.9669999999999996</v>
      </c>
    </row>
    <row r="9" spans="1:16" ht="26.25" customHeight="1">
      <c r="A9" s="20" t="s">
        <v>288</v>
      </c>
      <c r="B9" s="6" t="s">
        <v>289</v>
      </c>
      <c r="C9" s="6">
        <v>21</v>
      </c>
      <c r="D9" s="6" t="s">
        <v>290</v>
      </c>
      <c r="E9" s="20" t="s">
        <v>197</v>
      </c>
      <c r="F9" s="20">
        <v>16</v>
      </c>
      <c r="G9" s="21">
        <v>20.492000000000001</v>
      </c>
      <c r="H9" s="20" t="s">
        <v>185</v>
      </c>
      <c r="I9" s="20" t="s">
        <v>206</v>
      </c>
      <c r="J9" s="20" t="s">
        <v>193</v>
      </c>
    </row>
    <row r="10" spans="1:16" ht="26.25" customHeight="1">
      <c r="A10" s="20" t="s">
        <v>233</v>
      </c>
      <c r="B10" s="6" t="s">
        <v>234</v>
      </c>
      <c r="C10" s="6">
        <v>31</v>
      </c>
      <c r="D10" s="6" t="s">
        <v>235</v>
      </c>
      <c r="E10" s="20" t="s">
        <v>197</v>
      </c>
      <c r="F10" s="20">
        <v>1</v>
      </c>
      <c r="G10" s="21">
        <v>21.288</v>
      </c>
      <c r="H10" s="20" t="s">
        <v>202</v>
      </c>
      <c r="I10" s="20" t="s">
        <v>192</v>
      </c>
      <c r="J10" s="20" t="s">
        <v>210</v>
      </c>
      <c r="M10" s="23"/>
      <c r="N10" s="23" t="s">
        <v>197</v>
      </c>
      <c r="O10" s="23" t="s">
        <v>191</v>
      </c>
      <c r="P10" s="23" t="s">
        <v>184</v>
      </c>
    </row>
    <row r="11" spans="1:16" ht="26.25" customHeight="1">
      <c r="A11" s="20" t="s">
        <v>309</v>
      </c>
      <c r="B11" s="6" t="s">
        <v>310</v>
      </c>
      <c r="C11" s="6">
        <v>36</v>
      </c>
      <c r="D11" s="6" t="s">
        <v>311</v>
      </c>
      <c r="E11" s="20" t="s">
        <v>191</v>
      </c>
      <c r="F11" s="20">
        <v>17</v>
      </c>
      <c r="G11" s="21">
        <v>21.510999999999999</v>
      </c>
      <c r="H11" s="20" t="s">
        <v>202</v>
      </c>
      <c r="I11" s="20" t="s">
        <v>192</v>
      </c>
      <c r="J11" s="20" t="s">
        <v>193</v>
      </c>
      <c r="M11" s="24" t="s">
        <v>321</v>
      </c>
      <c r="N11" s="25">
        <f>AVERAGEIF($E$2:$E$42,N10,$G$2:$G$42)</f>
        <v>49.902999999999992</v>
      </c>
      <c r="O11" s="25">
        <f>AVERAGEIF($E$2:$E$42,O10,$G$2:$G$42)</f>
        <v>55.62114285714285</v>
      </c>
      <c r="P11" s="25">
        <f>AVERAGEIF($E$2:$E$42,P10,$G$2:$G$42)</f>
        <v>41.999400000000001</v>
      </c>
    </row>
    <row r="12" spans="1:16" ht="26.25" customHeight="1">
      <c r="A12" s="20" t="s">
        <v>269</v>
      </c>
      <c r="B12" s="6" t="s">
        <v>270</v>
      </c>
      <c r="C12" s="6">
        <v>44</v>
      </c>
      <c r="D12" s="6" t="s">
        <v>271</v>
      </c>
      <c r="E12" s="20" t="s">
        <v>197</v>
      </c>
      <c r="F12" s="20">
        <v>13</v>
      </c>
      <c r="G12" s="21">
        <v>22.048999999999999</v>
      </c>
      <c r="H12" s="20" t="s">
        <v>185</v>
      </c>
      <c r="I12" s="20" t="s">
        <v>192</v>
      </c>
      <c r="J12" s="20" t="s">
        <v>187</v>
      </c>
    </row>
    <row r="13" spans="1:16" ht="26.25" customHeight="1">
      <c r="A13" s="20" t="s">
        <v>211</v>
      </c>
      <c r="B13" s="6" t="s">
        <v>212</v>
      </c>
      <c r="C13" s="6">
        <v>34</v>
      </c>
      <c r="D13" s="6" t="s">
        <v>213</v>
      </c>
      <c r="E13" s="20" t="s">
        <v>191</v>
      </c>
      <c r="F13" s="20">
        <v>10</v>
      </c>
      <c r="G13" s="21">
        <v>25.187999999999999</v>
      </c>
      <c r="H13" s="20" t="s">
        <v>202</v>
      </c>
      <c r="I13" s="20" t="s">
        <v>186</v>
      </c>
      <c r="J13" s="20" t="s">
        <v>187</v>
      </c>
      <c r="M13" s="23"/>
      <c r="N13" s="23" t="s">
        <v>197</v>
      </c>
      <c r="O13" s="23" t="s">
        <v>191</v>
      </c>
      <c r="P13" s="23" t="s">
        <v>184</v>
      </c>
    </row>
    <row r="14" spans="1:16" ht="26.25" customHeight="1">
      <c r="A14" s="20" t="s">
        <v>312</v>
      </c>
      <c r="B14" s="6" t="s">
        <v>313</v>
      </c>
      <c r="C14" s="6">
        <v>25</v>
      </c>
      <c r="D14" s="6" t="s">
        <v>314</v>
      </c>
      <c r="E14" s="20" t="s">
        <v>197</v>
      </c>
      <c r="F14" s="20">
        <v>3</v>
      </c>
      <c r="G14" s="21">
        <v>26.094999999999999</v>
      </c>
      <c r="H14" s="20" t="s">
        <v>185</v>
      </c>
      <c r="I14" s="20" t="s">
        <v>206</v>
      </c>
      <c r="J14" s="20" t="s">
        <v>217</v>
      </c>
      <c r="M14" s="24" t="s">
        <v>322</v>
      </c>
      <c r="N14" s="4">
        <f>COUNTIF($A$2:$J$42,N13)</f>
        <v>17</v>
      </c>
      <c r="O14" s="4">
        <f>COUNTIF($A$2:$J$42,O13)</f>
        <v>14</v>
      </c>
      <c r="P14" s="4">
        <f>COUNTIF($A$2:$J$42,P13)</f>
        <v>10</v>
      </c>
    </row>
    <row r="15" spans="1:16" ht="26.25" customHeight="1">
      <c r="A15" s="20" t="s">
        <v>224</v>
      </c>
      <c r="B15" s="6" t="s">
        <v>225</v>
      </c>
      <c r="C15" s="6">
        <v>36</v>
      </c>
      <c r="D15" s="6" t="s">
        <v>226</v>
      </c>
      <c r="E15" s="20" t="s">
        <v>191</v>
      </c>
      <c r="F15" s="20">
        <v>20</v>
      </c>
      <c r="G15" s="21">
        <v>26.829000000000001</v>
      </c>
      <c r="H15" s="20" t="s">
        <v>198</v>
      </c>
      <c r="I15" s="20" t="s">
        <v>192</v>
      </c>
      <c r="J15" s="20" t="s">
        <v>187</v>
      </c>
    </row>
    <row r="16" spans="1:16" ht="26.25" customHeight="1">
      <c r="A16" s="20" t="s">
        <v>275</v>
      </c>
      <c r="B16" s="6" t="s">
        <v>276</v>
      </c>
      <c r="C16" s="6">
        <v>41</v>
      </c>
      <c r="D16" s="6" t="s">
        <v>277</v>
      </c>
      <c r="E16" s="20" t="s">
        <v>197</v>
      </c>
      <c r="F16" s="20">
        <v>11</v>
      </c>
      <c r="G16" s="21">
        <v>27.827999999999999</v>
      </c>
      <c r="H16" s="20" t="s">
        <v>185</v>
      </c>
      <c r="I16" s="20" t="s">
        <v>192</v>
      </c>
      <c r="J16" s="20" t="s">
        <v>210</v>
      </c>
    </row>
    <row r="17" spans="1:10" ht="26.25" customHeight="1">
      <c r="A17" s="20" t="s">
        <v>266</v>
      </c>
      <c r="B17" s="6" t="s">
        <v>267</v>
      </c>
      <c r="C17" s="6">
        <v>33</v>
      </c>
      <c r="D17" s="6" t="s">
        <v>268</v>
      </c>
      <c r="E17" s="20" t="s">
        <v>191</v>
      </c>
      <c r="F17" s="20">
        <v>15</v>
      </c>
      <c r="G17" s="21">
        <v>29.696000000000002</v>
      </c>
      <c r="H17" s="20" t="s">
        <v>185</v>
      </c>
      <c r="I17" s="20" t="s">
        <v>186</v>
      </c>
      <c r="J17" s="20" t="s">
        <v>193</v>
      </c>
    </row>
    <row r="18" spans="1:10" ht="26.25" customHeight="1">
      <c r="A18" s="20" t="s">
        <v>263</v>
      </c>
      <c r="B18" s="6" t="s">
        <v>264</v>
      </c>
      <c r="C18" s="6">
        <v>26</v>
      </c>
      <c r="D18" s="6" t="s">
        <v>265</v>
      </c>
      <c r="E18" s="20" t="s">
        <v>191</v>
      </c>
      <c r="F18" s="20">
        <v>18</v>
      </c>
      <c r="G18" s="21">
        <v>29.800999999999998</v>
      </c>
      <c r="H18" s="20" t="s">
        <v>198</v>
      </c>
      <c r="I18" s="20" t="s">
        <v>206</v>
      </c>
      <c r="J18" s="20" t="s">
        <v>210</v>
      </c>
    </row>
    <row r="19" spans="1:10" ht="26.25" customHeight="1">
      <c r="A19" s="20" t="s">
        <v>315</v>
      </c>
      <c r="B19" s="6" t="s">
        <v>316</v>
      </c>
      <c r="C19" s="6">
        <v>20</v>
      </c>
      <c r="D19" s="6" t="s">
        <v>317</v>
      </c>
      <c r="E19" s="20" t="s">
        <v>184</v>
      </c>
      <c r="F19" s="20">
        <v>10</v>
      </c>
      <c r="G19" s="21">
        <v>31.856000000000002</v>
      </c>
      <c r="H19" s="20" t="s">
        <v>198</v>
      </c>
      <c r="I19" s="20" t="s">
        <v>206</v>
      </c>
      <c r="J19" s="20" t="s">
        <v>210</v>
      </c>
    </row>
    <row r="20" spans="1:10" ht="26.25" customHeight="1">
      <c r="A20" s="20" t="s">
        <v>257</v>
      </c>
      <c r="B20" s="6" t="s">
        <v>258</v>
      </c>
      <c r="C20" s="6">
        <v>45</v>
      </c>
      <c r="D20" s="6" t="s">
        <v>259</v>
      </c>
      <c r="E20" s="20" t="s">
        <v>197</v>
      </c>
      <c r="F20" s="20">
        <v>2</v>
      </c>
      <c r="G20" s="21">
        <v>32.896999999999998</v>
      </c>
      <c r="H20" s="20" t="s">
        <v>198</v>
      </c>
      <c r="I20" s="20" t="s">
        <v>186</v>
      </c>
      <c r="J20" s="20" t="s">
        <v>187</v>
      </c>
    </row>
    <row r="21" spans="1:10" ht="26.25" customHeight="1">
      <c r="A21" s="20" t="s">
        <v>181</v>
      </c>
      <c r="B21" s="6" t="s">
        <v>182</v>
      </c>
      <c r="C21" s="6">
        <v>42</v>
      </c>
      <c r="D21" s="6" t="s">
        <v>183</v>
      </c>
      <c r="E21" s="20" t="s">
        <v>184</v>
      </c>
      <c r="F21" s="20">
        <v>12</v>
      </c>
      <c r="G21" s="21">
        <v>36.844999999999999</v>
      </c>
      <c r="H21" s="20" t="s">
        <v>185</v>
      </c>
      <c r="I21" s="20" t="s">
        <v>186</v>
      </c>
      <c r="J21" s="20" t="s">
        <v>187</v>
      </c>
    </row>
    <row r="22" spans="1:10" ht="26.25" customHeight="1">
      <c r="A22" s="20" t="s">
        <v>272</v>
      </c>
      <c r="B22" s="6" t="s">
        <v>273</v>
      </c>
      <c r="C22" s="6">
        <v>17</v>
      </c>
      <c r="D22" s="6" t="s">
        <v>274</v>
      </c>
      <c r="E22" s="20" t="s">
        <v>184</v>
      </c>
      <c r="F22" s="20">
        <v>11</v>
      </c>
      <c r="G22" s="21">
        <v>43.631</v>
      </c>
      <c r="H22" s="20" t="s">
        <v>185</v>
      </c>
      <c r="I22" s="20" t="s">
        <v>186</v>
      </c>
      <c r="J22" s="20" t="s">
        <v>217</v>
      </c>
    </row>
    <row r="23" spans="1:10" ht="26.25" customHeight="1">
      <c r="A23" s="20" t="s">
        <v>300</v>
      </c>
      <c r="B23" s="6" t="s">
        <v>301</v>
      </c>
      <c r="C23" s="6">
        <v>62</v>
      </c>
      <c r="D23" s="6" t="s">
        <v>302</v>
      </c>
      <c r="E23" s="20" t="s">
        <v>197</v>
      </c>
      <c r="F23" s="20">
        <v>1</v>
      </c>
      <c r="G23" s="21">
        <v>47.79</v>
      </c>
      <c r="H23" s="20" t="s">
        <v>185</v>
      </c>
      <c r="I23" s="20" t="s">
        <v>192</v>
      </c>
      <c r="J23" s="20" t="s">
        <v>193</v>
      </c>
    </row>
    <row r="24" spans="1:10" ht="26.25" customHeight="1">
      <c r="A24" s="20" t="s">
        <v>236</v>
      </c>
      <c r="B24" s="6" t="s">
        <v>237</v>
      </c>
      <c r="C24" s="6">
        <v>28</v>
      </c>
      <c r="D24" s="6" t="s">
        <v>238</v>
      </c>
      <c r="E24" s="20" t="s">
        <v>191</v>
      </c>
      <c r="F24" s="20">
        <v>1</v>
      </c>
      <c r="G24" s="21">
        <v>54.786000000000001</v>
      </c>
      <c r="H24" s="20" t="s">
        <v>198</v>
      </c>
      <c r="I24" s="20" t="s">
        <v>186</v>
      </c>
      <c r="J24" s="20" t="s">
        <v>217</v>
      </c>
    </row>
    <row r="25" spans="1:10" ht="26.25" customHeight="1">
      <c r="A25" s="20" t="s">
        <v>194</v>
      </c>
      <c r="B25" s="6" t="s">
        <v>195</v>
      </c>
      <c r="C25" s="6">
        <v>38</v>
      </c>
      <c r="D25" s="6" t="s">
        <v>196</v>
      </c>
      <c r="E25" s="20" t="s">
        <v>197</v>
      </c>
      <c r="F25" s="20">
        <v>18</v>
      </c>
      <c r="G25" s="21">
        <v>55.805999999999997</v>
      </c>
      <c r="H25" s="20" t="s">
        <v>198</v>
      </c>
      <c r="I25" s="20" t="s">
        <v>192</v>
      </c>
      <c r="J25" s="20" t="s">
        <v>187</v>
      </c>
    </row>
    <row r="26" spans="1:10" ht="26.25" customHeight="1">
      <c r="A26" s="20" t="s">
        <v>291</v>
      </c>
      <c r="B26" s="6" t="s">
        <v>292</v>
      </c>
      <c r="C26" s="6">
        <v>43</v>
      </c>
      <c r="D26" s="6" t="s">
        <v>293</v>
      </c>
      <c r="E26" s="20" t="s">
        <v>191</v>
      </c>
      <c r="F26" s="20">
        <v>13</v>
      </c>
      <c r="G26" s="21">
        <v>56.207999999999998</v>
      </c>
      <c r="H26" s="20" t="s">
        <v>198</v>
      </c>
      <c r="I26" s="20" t="s">
        <v>206</v>
      </c>
      <c r="J26" s="20" t="s">
        <v>284</v>
      </c>
    </row>
    <row r="27" spans="1:10" ht="26.25" customHeight="1">
      <c r="A27" s="20" t="s">
        <v>203</v>
      </c>
      <c r="B27" s="6" t="s">
        <v>204</v>
      </c>
      <c r="C27" s="6">
        <v>52</v>
      </c>
      <c r="D27" s="6" t="s">
        <v>205</v>
      </c>
      <c r="E27" s="20" t="s">
        <v>197</v>
      </c>
      <c r="F27" s="20">
        <v>9</v>
      </c>
      <c r="G27" s="21">
        <v>57.018999999999998</v>
      </c>
      <c r="H27" s="20" t="s">
        <v>198</v>
      </c>
      <c r="I27" s="20" t="s">
        <v>206</v>
      </c>
      <c r="J27" s="20" t="s">
        <v>187</v>
      </c>
    </row>
    <row r="28" spans="1:10" ht="26.25" customHeight="1">
      <c r="A28" s="20" t="s">
        <v>188</v>
      </c>
      <c r="B28" s="6" t="s">
        <v>189</v>
      </c>
      <c r="C28" s="6">
        <v>23</v>
      </c>
      <c r="D28" s="6" t="s">
        <v>190</v>
      </c>
      <c r="E28" s="20" t="s">
        <v>191</v>
      </c>
      <c r="F28" s="20">
        <v>19</v>
      </c>
      <c r="G28" s="21">
        <v>65.786000000000001</v>
      </c>
      <c r="H28" s="20" t="s">
        <v>185</v>
      </c>
      <c r="I28" s="20" t="s">
        <v>192</v>
      </c>
      <c r="J28" s="20" t="s">
        <v>193</v>
      </c>
    </row>
    <row r="29" spans="1:10" ht="26.25" customHeight="1">
      <c r="A29" s="20" t="s">
        <v>199</v>
      </c>
      <c r="B29" s="6" t="s">
        <v>200</v>
      </c>
      <c r="C29" s="6">
        <v>29</v>
      </c>
      <c r="D29" s="6" t="s">
        <v>201</v>
      </c>
      <c r="E29" s="20" t="s">
        <v>197</v>
      </c>
      <c r="F29" s="20">
        <v>15</v>
      </c>
      <c r="G29" s="21">
        <v>68.028999999999996</v>
      </c>
      <c r="H29" s="20" t="s">
        <v>202</v>
      </c>
      <c r="I29" s="20" t="s">
        <v>186</v>
      </c>
      <c r="J29" s="20" t="s">
        <v>193</v>
      </c>
    </row>
    <row r="30" spans="1:10" ht="26.25" customHeight="1">
      <c r="A30" s="20" t="s">
        <v>260</v>
      </c>
      <c r="B30" s="6" t="s">
        <v>261</v>
      </c>
      <c r="C30" s="6">
        <v>22</v>
      </c>
      <c r="D30" s="6" t="s">
        <v>262</v>
      </c>
      <c r="E30" s="20" t="s">
        <v>197</v>
      </c>
      <c r="F30" s="20">
        <v>9</v>
      </c>
      <c r="G30" s="21">
        <v>75.866</v>
      </c>
      <c r="H30" s="20" t="s">
        <v>185</v>
      </c>
      <c r="I30" s="20" t="s">
        <v>186</v>
      </c>
      <c r="J30" s="20" t="s">
        <v>217</v>
      </c>
    </row>
    <row r="31" spans="1:10" ht="26.25" customHeight="1">
      <c r="A31" s="20" t="s">
        <v>281</v>
      </c>
      <c r="B31" s="6" t="s">
        <v>282</v>
      </c>
      <c r="C31" s="6">
        <v>30</v>
      </c>
      <c r="D31" s="6" t="s">
        <v>283</v>
      </c>
      <c r="E31" s="20" t="s">
        <v>184</v>
      </c>
      <c r="F31" s="20">
        <v>7</v>
      </c>
      <c r="G31" s="21">
        <v>76.138000000000005</v>
      </c>
      <c r="H31" s="20" t="s">
        <v>198</v>
      </c>
      <c r="I31" s="20" t="s">
        <v>186</v>
      </c>
      <c r="J31" s="20" t="s">
        <v>284</v>
      </c>
    </row>
    <row r="32" spans="1:10" ht="26.25" customHeight="1">
      <c r="A32" s="20" t="s">
        <v>218</v>
      </c>
      <c r="B32" s="6" t="s">
        <v>219</v>
      </c>
      <c r="C32" s="6">
        <v>27</v>
      </c>
      <c r="D32" s="6" t="s">
        <v>220</v>
      </c>
      <c r="E32" s="20" t="s">
        <v>184</v>
      </c>
      <c r="F32" s="20">
        <v>3</v>
      </c>
      <c r="G32" s="21">
        <v>81.558999999999997</v>
      </c>
      <c r="H32" s="20" t="s">
        <v>198</v>
      </c>
      <c r="I32" s="20" t="s">
        <v>186</v>
      </c>
      <c r="J32" s="20" t="s">
        <v>217</v>
      </c>
    </row>
    <row r="33" spans="1:10" ht="26.25" customHeight="1">
      <c r="A33" s="20" t="s">
        <v>230</v>
      </c>
      <c r="B33" s="6" t="s">
        <v>231</v>
      </c>
      <c r="C33" s="6">
        <v>25</v>
      </c>
      <c r="D33" s="6" t="s">
        <v>232</v>
      </c>
      <c r="E33" s="20" t="s">
        <v>197</v>
      </c>
      <c r="F33" s="20">
        <v>9</v>
      </c>
      <c r="G33" s="21">
        <v>82.287999999999997</v>
      </c>
      <c r="H33" s="20" t="s">
        <v>185</v>
      </c>
      <c r="I33" s="20" t="s">
        <v>206</v>
      </c>
      <c r="J33" s="20" t="s">
        <v>210</v>
      </c>
    </row>
    <row r="34" spans="1:10" ht="26.25" customHeight="1">
      <c r="A34" s="20" t="s">
        <v>207</v>
      </c>
      <c r="B34" s="6" t="s">
        <v>208</v>
      </c>
      <c r="C34" s="6">
        <v>19</v>
      </c>
      <c r="D34" s="6" t="s">
        <v>209</v>
      </c>
      <c r="E34" s="20" t="s">
        <v>191</v>
      </c>
      <c r="F34" s="20">
        <v>5</v>
      </c>
      <c r="G34" s="21">
        <v>85.015000000000001</v>
      </c>
      <c r="H34" s="20" t="s">
        <v>185</v>
      </c>
      <c r="I34" s="20" t="s">
        <v>186</v>
      </c>
      <c r="J34" s="20" t="s">
        <v>210</v>
      </c>
    </row>
    <row r="35" spans="1:10" ht="26.25" customHeight="1">
      <c r="A35" s="20" t="s">
        <v>251</v>
      </c>
      <c r="B35" s="6" t="s">
        <v>252</v>
      </c>
      <c r="C35" s="6">
        <v>24</v>
      </c>
      <c r="D35" s="6" t="s">
        <v>253</v>
      </c>
      <c r="E35" s="20" t="s">
        <v>197</v>
      </c>
      <c r="F35" s="20">
        <v>3</v>
      </c>
      <c r="G35" s="21">
        <v>87.006</v>
      </c>
      <c r="H35" s="20" t="s">
        <v>202</v>
      </c>
      <c r="I35" s="20" t="s">
        <v>186</v>
      </c>
      <c r="J35" s="20" t="s">
        <v>217</v>
      </c>
    </row>
    <row r="36" spans="1:10" ht="26.25" customHeight="1">
      <c r="A36" s="20" t="s">
        <v>245</v>
      </c>
      <c r="B36" s="6" t="s">
        <v>246</v>
      </c>
      <c r="C36" s="6">
        <v>58</v>
      </c>
      <c r="D36" s="6" t="s">
        <v>247</v>
      </c>
      <c r="E36" s="20" t="s">
        <v>191</v>
      </c>
      <c r="F36" s="20">
        <v>9</v>
      </c>
      <c r="G36" s="21">
        <v>89.191999999999993</v>
      </c>
      <c r="H36" s="20" t="s">
        <v>202</v>
      </c>
      <c r="I36" s="20" t="s">
        <v>186</v>
      </c>
      <c r="J36" s="20" t="s">
        <v>187</v>
      </c>
    </row>
    <row r="37" spans="1:10" ht="26.25" customHeight="1">
      <c r="A37" s="20" t="s">
        <v>227</v>
      </c>
      <c r="B37" s="6" t="s">
        <v>228</v>
      </c>
      <c r="C37" s="6">
        <v>49</v>
      </c>
      <c r="D37" s="6" t="s">
        <v>229</v>
      </c>
      <c r="E37" s="20" t="s">
        <v>191</v>
      </c>
      <c r="F37" s="20">
        <v>7</v>
      </c>
      <c r="G37" s="21">
        <v>91.317999999999998</v>
      </c>
      <c r="H37" s="20" t="s">
        <v>185</v>
      </c>
      <c r="I37" s="20" t="s">
        <v>192</v>
      </c>
      <c r="J37" s="20" t="s">
        <v>210</v>
      </c>
    </row>
    <row r="38" spans="1:10" ht="26.25" customHeight="1">
      <c r="A38" s="20" t="s">
        <v>278</v>
      </c>
      <c r="B38" s="6" t="s">
        <v>279</v>
      </c>
      <c r="C38" s="6">
        <v>48</v>
      </c>
      <c r="D38" s="6" t="s">
        <v>280</v>
      </c>
      <c r="E38" s="20" t="s">
        <v>184</v>
      </c>
      <c r="F38" s="20">
        <v>7</v>
      </c>
      <c r="G38" s="21">
        <v>94.731999999999999</v>
      </c>
      <c r="H38" s="20" t="s">
        <v>198</v>
      </c>
      <c r="I38" s="20" t="s">
        <v>192</v>
      </c>
      <c r="J38" s="20" t="s">
        <v>217</v>
      </c>
    </row>
    <row r="39" spans="1:10" ht="26.25" customHeight="1">
      <c r="A39" s="20" t="s">
        <v>285</v>
      </c>
      <c r="B39" s="6" t="s">
        <v>286</v>
      </c>
      <c r="C39" s="6">
        <v>29</v>
      </c>
      <c r="D39" s="6" t="s">
        <v>287</v>
      </c>
      <c r="E39" s="20" t="s">
        <v>191</v>
      </c>
      <c r="F39" s="20">
        <v>8</v>
      </c>
      <c r="G39" s="21">
        <v>96.271000000000001</v>
      </c>
      <c r="H39" s="20" t="s">
        <v>185</v>
      </c>
      <c r="I39" s="20" t="s">
        <v>206</v>
      </c>
      <c r="J39" s="20" t="s">
        <v>217</v>
      </c>
    </row>
    <row r="40" spans="1:10" ht="26.25" customHeight="1">
      <c r="A40" s="20" t="s">
        <v>239</v>
      </c>
      <c r="B40" s="6" t="s">
        <v>240</v>
      </c>
      <c r="C40" s="6">
        <v>40</v>
      </c>
      <c r="D40" s="6" t="s">
        <v>241</v>
      </c>
      <c r="E40" s="20" t="s">
        <v>197</v>
      </c>
      <c r="F40" s="20">
        <v>14</v>
      </c>
      <c r="G40" s="21">
        <v>96.8</v>
      </c>
      <c r="H40" s="20" t="s">
        <v>198</v>
      </c>
      <c r="I40" s="20" t="s">
        <v>186</v>
      </c>
      <c r="J40" s="20" t="s">
        <v>193</v>
      </c>
    </row>
    <row r="41" spans="1:10" ht="26.25" customHeight="1">
      <c r="A41" s="20" t="s">
        <v>214</v>
      </c>
      <c r="B41" s="6" t="s">
        <v>215</v>
      </c>
      <c r="C41" s="6">
        <v>46</v>
      </c>
      <c r="D41" s="6" t="s">
        <v>216</v>
      </c>
      <c r="E41" s="20" t="s">
        <v>197</v>
      </c>
      <c r="F41" s="20">
        <v>5</v>
      </c>
      <c r="G41" s="21">
        <v>98.992000000000004</v>
      </c>
      <c r="H41" s="20" t="s">
        <v>198</v>
      </c>
      <c r="I41" s="20" t="s">
        <v>192</v>
      </c>
      <c r="J41" s="20" t="s">
        <v>217</v>
      </c>
    </row>
    <row r="42" spans="1:10" ht="26.25" customHeight="1">
      <c r="A42" s="20" t="s">
        <v>297</v>
      </c>
      <c r="B42" s="6" t="s">
        <v>298</v>
      </c>
      <c r="C42" s="6">
        <v>55</v>
      </c>
      <c r="D42" s="6" t="s">
        <v>299</v>
      </c>
      <c r="E42" s="20" t="s">
        <v>191</v>
      </c>
      <c r="F42" s="20">
        <v>12</v>
      </c>
      <c r="G42" s="21">
        <v>99.721000000000004</v>
      </c>
      <c r="H42" s="20" t="s">
        <v>185</v>
      </c>
      <c r="I42" s="20" t="s">
        <v>206</v>
      </c>
      <c r="J42" s="20" t="s">
        <v>187</v>
      </c>
    </row>
    <row r="43" spans="1:10" ht="26.25" customHeight="1"/>
    <row r="44" spans="1:10" ht="26.25" customHeight="1"/>
    <row r="45" spans="1:10" ht="26.25" customHeight="1"/>
    <row r="46" spans="1:10" ht="26.25" customHeight="1"/>
    <row r="47" spans="1:10" ht="26.25" customHeight="1"/>
    <row r="48" spans="1:10" ht="26.25" customHeight="1"/>
    <row r="49" ht="26.25" customHeight="1"/>
    <row r="50" ht="26.25" customHeight="1"/>
    <row r="51" ht="26.25" customHeight="1"/>
    <row r="52" ht="26.25" customHeight="1"/>
    <row r="53" ht="26.25" customHeight="1"/>
    <row r="54" ht="26.25" customHeight="1"/>
    <row r="55" ht="26.25" customHeight="1"/>
    <row r="56" ht="26.25" customHeight="1"/>
    <row r="57" ht="26.25" customHeight="1"/>
    <row r="58" ht="26.25" customHeight="1"/>
    <row r="59" ht="26.25" customHeight="1"/>
    <row r="60" ht="26.25" customHeight="1"/>
    <row r="61" ht="26.25" customHeight="1"/>
    <row r="62" ht="26.25" customHeight="1"/>
    <row r="63" ht="26.25" customHeight="1"/>
    <row r="64" ht="26.25" customHeight="1"/>
    <row r="65" ht="26.25" customHeight="1"/>
    <row r="66" ht="26.25" customHeight="1"/>
    <row r="67" ht="26.25" customHeight="1"/>
    <row r="68" ht="26.25" customHeight="1"/>
    <row r="69" ht="26.25" customHeight="1"/>
    <row r="70" ht="26.25" customHeight="1"/>
    <row r="71" ht="26.25" customHeight="1"/>
    <row r="72" ht="26.25" customHeight="1"/>
    <row r="73" ht="26.25" customHeight="1"/>
    <row r="74" ht="26.25" customHeight="1"/>
    <row r="75" ht="26.25" customHeight="1"/>
    <row r="76" ht="26.25" customHeight="1"/>
    <row r="77" ht="26.25" customHeight="1"/>
    <row r="78" ht="26.25" customHeight="1"/>
    <row r="79" ht="26.25" customHeight="1"/>
    <row r="80" ht="26.25" customHeight="1"/>
    <row r="81" ht="26.25" customHeight="1"/>
    <row r="82" ht="26.25" customHeight="1"/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  <row r="106" ht="26.25" customHeight="1"/>
    <row r="107" ht="26.25" customHeight="1"/>
    <row r="108" ht="26.25" customHeight="1"/>
    <row r="109" ht="26.25" customHeight="1"/>
    <row r="110" ht="26.25" customHeight="1"/>
    <row r="111" ht="26.25" customHeight="1"/>
    <row r="112" ht="26.25" customHeight="1"/>
    <row r="113" ht="26.25" customHeight="1"/>
    <row r="114" ht="26.25" customHeight="1"/>
    <row r="115" ht="26.25" customHeight="1"/>
    <row r="116" ht="26.25" customHeight="1"/>
    <row r="117" ht="26.25" customHeight="1"/>
    <row r="118" ht="26.25" customHeight="1"/>
    <row r="119" ht="26.25" customHeight="1"/>
    <row r="120" ht="26.25" customHeight="1"/>
    <row r="121" ht="26.25" customHeight="1"/>
    <row r="122" ht="26.25" customHeight="1"/>
    <row r="123" ht="26.25" customHeight="1"/>
    <row r="124" ht="26.25" customHeight="1"/>
    <row r="125" ht="26.25" customHeight="1"/>
    <row r="126" ht="26.25" customHeight="1"/>
    <row r="127" ht="26.25" customHeight="1"/>
    <row r="128" ht="26.25" customHeight="1"/>
    <row r="129" ht="26.25" customHeight="1"/>
    <row r="130" ht="26.25" customHeight="1"/>
    <row r="131" ht="26.25" customHeight="1"/>
    <row r="132" ht="26.25" customHeight="1"/>
    <row r="133" ht="26.25" customHeight="1"/>
    <row r="134" ht="26.25" customHeight="1"/>
    <row r="135" ht="26.25" customHeight="1"/>
    <row r="136" ht="26.25" customHeight="1"/>
    <row r="137" ht="26.25" customHeight="1"/>
    <row r="138" ht="26.25" customHeight="1"/>
    <row r="139" ht="26.25" customHeight="1"/>
    <row r="140" ht="26.25" customHeight="1"/>
    <row r="141" ht="26.25" customHeight="1"/>
    <row r="142" ht="26.25" customHeight="1"/>
    <row r="143" ht="26.25" customHeight="1"/>
    <row r="144" ht="26.25" customHeight="1"/>
    <row r="145" ht="26.25" customHeight="1"/>
    <row r="146" ht="26.25" customHeight="1"/>
    <row r="147" ht="26.25" customHeight="1"/>
    <row r="148" ht="26.25" customHeight="1"/>
    <row r="149" ht="26.25" customHeight="1"/>
    <row r="150" ht="26.25" customHeight="1"/>
    <row r="151" ht="26.25" customHeight="1"/>
    <row r="152" ht="26.25" customHeight="1"/>
    <row r="153" ht="26.25" customHeight="1"/>
    <row r="154" ht="26.25" customHeight="1"/>
    <row r="155" ht="26.25" customHeight="1"/>
    <row r="156" ht="26.25" customHeight="1"/>
    <row r="157" ht="26.25" customHeight="1"/>
    <row r="158" ht="26.25" customHeight="1"/>
    <row r="159" ht="26.25" customHeight="1"/>
    <row r="160" ht="26.25" customHeight="1"/>
    <row r="161" ht="26.25" customHeight="1"/>
    <row r="162" ht="26.25" customHeight="1"/>
    <row r="163" ht="26.25" customHeight="1"/>
    <row r="164" ht="26.25" customHeight="1"/>
    <row r="165" ht="26.25" customHeight="1"/>
    <row r="166" ht="26.25" customHeight="1"/>
    <row r="167" ht="26.25" customHeight="1"/>
    <row r="168" ht="26.25" customHeight="1"/>
    <row r="169" ht="26.25" customHeight="1"/>
    <row r="170" ht="26.25" customHeight="1"/>
    <row r="171" ht="26.25" customHeight="1"/>
    <row r="172" ht="26.25" customHeight="1"/>
    <row r="173" ht="26.25" customHeight="1"/>
    <row r="174" ht="26.25" customHeight="1"/>
    <row r="175" ht="26.25" customHeight="1"/>
    <row r="176" ht="26.25" customHeight="1"/>
    <row r="177" ht="26.25" customHeight="1"/>
    <row r="178" ht="26.25" customHeight="1"/>
    <row r="179" ht="26.25" customHeight="1"/>
    <row r="180" ht="26.25" customHeight="1"/>
    <row r="181" ht="26.25" customHeight="1"/>
    <row r="182" ht="26.25" customHeight="1"/>
    <row r="183" ht="26.25" customHeight="1"/>
    <row r="184" ht="26.25" customHeight="1"/>
    <row r="185" ht="26.25" customHeight="1"/>
    <row r="186" ht="26.25" customHeight="1"/>
    <row r="187" ht="26.25" customHeight="1"/>
    <row r="188" ht="26.25" customHeight="1"/>
    <row r="189" ht="26.25" customHeight="1"/>
    <row r="190" ht="26.25" customHeight="1"/>
    <row r="191" ht="26.25" customHeight="1"/>
    <row r="192" ht="26.25" customHeight="1"/>
    <row r="193" ht="26.25" customHeight="1"/>
    <row r="194" ht="26.25" customHeight="1"/>
    <row r="195" ht="26.25" customHeight="1"/>
    <row r="196" ht="26.25" customHeight="1"/>
    <row r="197" ht="26.25" customHeight="1"/>
    <row r="198" ht="26.25" customHeight="1"/>
    <row r="199" ht="26.25" customHeight="1"/>
    <row r="200" ht="26.25" customHeight="1"/>
    <row r="201" ht="26.25" customHeight="1"/>
    <row r="202" ht="26.25" customHeight="1"/>
    <row r="203" ht="26.25" customHeight="1"/>
    <row r="204" ht="26.25" customHeight="1"/>
    <row r="205" ht="26.25" customHeight="1"/>
    <row r="206" ht="26.25" customHeight="1"/>
    <row r="207" ht="26.25" customHeight="1"/>
    <row r="208" ht="26.25" customHeight="1"/>
    <row r="209" ht="26.25" customHeight="1"/>
    <row r="210" ht="26.25" customHeight="1"/>
    <row r="211" ht="26.25" customHeight="1"/>
    <row r="212" ht="26.25" customHeight="1"/>
    <row r="213" ht="26.25" customHeight="1"/>
    <row r="214" ht="26.25" customHeight="1"/>
    <row r="215" ht="26.25" customHeight="1"/>
    <row r="216" ht="26.25" customHeight="1"/>
    <row r="217" ht="26.25" customHeight="1"/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26.25" customHeight="1"/>
    <row r="272" ht="26.25" customHeight="1"/>
    <row r="273" ht="26.25" customHeight="1"/>
    <row r="274" ht="26.25" customHeight="1"/>
    <row r="275" ht="26.25" customHeight="1"/>
    <row r="276" ht="26.25" customHeight="1"/>
    <row r="277" ht="26.25" customHeight="1"/>
    <row r="278" ht="26.25" customHeight="1"/>
    <row r="279" ht="26.25" customHeight="1"/>
    <row r="280" ht="26.25" customHeight="1"/>
    <row r="281" ht="26.25" customHeight="1"/>
    <row r="282" ht="26.25" customHeight="1"/>
    <row r="283" ht="26.25" customHeight="1"/>
    <row r="284" ht="26.25" customHeight="1"/>
    <row r="285" ht="26.25" customHeight="1"/>
    <row r="286" ht="26.25" customHeight="1"/>
    <row r="287" ht="26.25" customHeight="1"/>
    <row r="288" ht="26.25" customHeight="1"/>
    <row r="289" ht="26.25" customHeight="1"/>
    <row r="290" ht="26.25" customHeight="1"/>
    <row r="291" ht="26.25" customHeight="1"/>
    <row r="292" ht="26.25" customHeight="1"/>
    <row r="293" ht="26.25" customHeight="1"/>
    <row r="294" ht="26.25" customHeight="1"/>
    <row r="295" ht="26.25" customHeight="1"/>
    <row r="296" ht="26.25" customHeight="1"/>
    <row r="297" ht="26.25" customHeight="1"/>
    <row r="298" ht="26.25" customHeight="1"/>
    <row r="299" ht="26.25" customHeight="1"/>
    <row r="300" ht="26.25" customHeight="1"/>
    <row r="301" ht="26.25" customHeight="1"/>
    <row r="302" ht="26.25" customHeight="1"/>
    <row r="303" ht="26.25" customHeight="1"/>
    <row r="304" ht="26.25" customHeight="1"/>
    <row r="305" ht="26.25" customHeight="1"/>
    <row r="306" ht="26.25" customHeight="1"/>
    <row r="307" ht="26.25" customHeight="1"/>
    <row r="308" ht="26.25" customHeight="1"/>
    <row r="309" ht="26.25" customHeight="1"/>
    <row r="310" ht="26.25" customHeight="1"/>
    <row r="311" ht="26.25" customHeight="1"/>
    <row r="312" ht="26.25" customHeight="1"/>
    <row r="313" ht="26.25" customHeight="1"/>
    <row r="314" ht="26.25" customHeight="1"/>
    <row r="315" ht="26.25" customHeight="1"/>
    <row r="316" ht="26.25" customHeight="1"/>
    <row r="317" ht="26.25" customHeight="1"/>
    <row r="318" ht="26.25" customHeight="1"/>
    <row r="319" ht="26.25" customHeight="1"/>
    <row r="320" ht="26.25" customHeight="1"/>
    <row r="321" ht="26.25" customHeight="1"/>
    <row r="322" ht="26.25" customHeight="1"/>
    <row r="323" ht="26.25" customHeight="1"/>
    <row r="324" ht="26.25" customHeight="1"/>
    <row r="325" ht="26.25" customHeight="1"/>
    <row r="326" ht="26.25" customHeight="1"/>
    <row r="327" ht="26.25" customHeight="1"/>
    <row r="328" ht="26.25" customHeight="1"/>
    <row r="329" ht="26.25" customHeight="1"/>
    <row r="330" ht="26.25" customHeight="1"/>
    <row r="331" ht="26.25" customHeight="1"/>
    <row r="332" ht="26.25" customHeight="1"/>
    <row r="333" ht="26.25" customHeight="1"/>
    <row r="334" ht="26.25" customHeight="1"/>
    <row r="335" ht="26.25" customHeight="1"/>
    <row r="336" ht="26.25" customHeight="1"/>
    <row r="337" ht="26.25" customHeight="1"/>
    <row r="338" ht="26.25" customHeight="1"/>
    <row r="339" ht="26.25" customHeight="1"/>
    <row r="340" ht="26.25" customHeight="1"/>
    <row r="341" ht="26.25" customHeight="1"/>
    <row r="342" ht="26.25" customHeight="1"/>
    <row r="343" ht="26.25" customHeight="1"/>
    <row r="344" ht="26.25" customHeight="1"/>
    <row r="345" ht="26.25" customHeight="1"/>
    <row r="346" ht="26.25" customHeight="1"/>
    <row r="347" ht="26.25" customHeight="1"/>
    <row r="348" ht="26.25" customHeight="1"/>
    <row r="349" ht="26.25" customHeight="1"/>
    <row r="350" ht="26.25" customHeight="1"/>
    <row r="351" ht="26.25" customHeight="1"/>
    <row r="352" ht="26.25" customHeight="1"/>
    <row r="353" ht="26.25" customHeight="1"/>
    <row r="354" ht="26.25" customHeight="1"/>
    <row r="355" ht="26.25" customHeight="1"/>
    <row r="356" ht="26.25" customHeight="1"/>
    <row r="357" ht="26.25" customHeight="1"/>
    <row r="358" ht="26.25" customHeight="1"/>
    <row r="359" ht="26.25" customHeight="1"/>
    <row r="360" ht="26.25" customHeight="1"/>
    <row r="361" ht="26.25" customHeight="1"/>
    <row r="362" ht="26.25" customHeight="1"/>
    <row r="363" ht="26.25" customHeight="1"/>
    <row r="364" ht="26.25" customHeight="1"/>
    <row r="365" ht="26.25" customHeight="1"/>
    <row r="366" ht="26.25" customHeight="1"/>
    <row r="367" ht="26.25" customHeight="1"/>
    <row r="368" ht="26.25" customHeight="1"/>
    <row r="369" ht="26.25" customHeight="1"/>
    <row r="370" ht="26.25" customHeight="1"/>
    <row r="371" ht="26.25" customHeight="1"/>
    <row r="372" ht="26.25" customHeight="1"/>
    <row r="373" ht="26.25" customHeight="1"/>
    <row r="374" ht="26.25" customHeight="1"/>
    <row r="375" ht="26.25" customHeight="1"/>
    <row r="376" ht="26.25" customHeight="1"/>
    <row r="377" ht="26.25" customHeight="1"/>
    <row r="378" ht="26.25" customHeight="1"/>
    <row r="379" ht="26.25" customHeight="1"/>
    <row r="380" ht="26.25" customHeight="1"/>
    <row r="381" ht="26.25" customHeight="1"/>
    <row r="382" ht="26.25" customHeight="1"/>
    <row r="383" ht="26.25" customHeight="1"/>
    <row r="384" ht="26.25" customHeight="1"/>
    <row r="385" ht="26.25" customHeight="1"/>
    <row r="386" ht="26.25" customHeight="1"/>
    <row r="387" ht="26.25" customHeight="1"/>
    <row r="388" ht="26.25" customHeight="1"/>
    <row r="389" ht="26.25" customHeight="1"/>
    <row r="390" ht="26.25" customHeight="1"/>
    <row r="391" ht="26.25" customHeight="1"/>
    <row r="392" ht="26.25" customHeight="1"/>
    <row r="393" ht="26.25" customHeight="1"/>
    <row r="394" ht="26.25" customHeight="1"/>
    <row r="395" ht="26.25" customHeight="1"/>
    <row r="396" ht="26.25" customHeight="1"/>
    <row r="397" ht="26.25" customHeight="1"/>
    <row r="398" ht="26.25" customHeight="1"/>
    <row r="399" ht="26.25" customHeight="1"/>
    <row r="400" ht="26.25" customHeight="1"/>
    <row r="401" ht="26.25" customHeight="1"/>
    <row r="402" ht="26.25" customHeight="1"/>
    <row r="403" ht="26.25" customHeight="1"/>
    <row r="404" ht="26.25" customHeight="1"/>
    <row r="405" ht="26.25" customHeight="1"/>
    <row r="406" ht="26.25" customHeight="1"/>
    <row r="407" ht="26.25" customHeight="1"/>
    <row r="408" ht="26.25" customHeight="1"/>
    <row r="409" ht="26.25" customHeight="1"/>
    <row r="410" ht="26.25" customHeight="1"/>
    <row r="411" ht="26.25" customHeight="1"/>
    <row r="412" ht="26.25" customHeight="1"/>
    <row r="413" ht="26.25" customHeight="1"/>
    <row r="414" ht="26.25" customHeight="1"/>
    <row r="415" ht="26.25" customHeight="1"/>
    <row r="416" ht="26.25" customHeight="1"/>
    <row r="417" ht="26.25" customHeight="1"/>
    <row r="418" ht="26.25" customHeight="1"/>
    <row r="419" ht="26.25" customHeight="1"/>
    <row r="420" ht="26.25" customHeight="1"/>
    <row r="421" ht="26.25" customHeight="1"/>
    <row r="422" ht="26.25" customHeight="1"/>
    <row r="423" ht="26.25" customHeight="1"/>
    <row r="424" ht="26.25" customHeight="1"/>
    <row r="425" ht="26.25" customHeight="1"/>
    <row r="426" ht="26.25" customHeight="1"/>
    <row r="427" ht="26.25" customHeight="1"/>
    <row r="428" ht="26.25" customHeight="1"/>
    <row r="429" ht="26.25" customHeight="1"/>
    <row r="430" ht="26.25" customHeight="1"/>
    <row r="431" ht="26.25" customHeight="1"/>
    <row r="432" ht="26.25" customHeight="1"/>
    <row r="433" ht="26.25" customHeight="1"/>
    <row r="434" ht="26.25" customHeight="1"/>
    <row r="435" ht="26.25" customHeight="1"/>
    <row r="436" ht="26.25" customHeight="1"/>
    <row r="437" ht="26.25" customHeight="1"/>
    <row r="438" ht="26.25" customHeight="1"/>
    <row r="439" ht="26.25" customHeight="1"/>
    <row r="440" ht="26.25" customHeight="1"/>
    <row r="441" ht="26.25" customHeight="1"/>
    <row r="442" ht="26.25" customHeight="1"/>
    <row r="443" ht="26.25" customHeight="1"/>
    <row r="444" ht="26.25" customHeight="1"/>
    <row r="445" ht="26.25" customHeight="1"/>
    <row r="446" ht="26.25" customHeight="1"/>
    <row r="447" ht="26.25" customHeight="1"/>
    <row r="448" ht="26.25" customHeight="1"/>
    <row r="449" ht="26.25" customHeight="1"/>
    <row r="450" ht="26.25" customHeight="1"/>
    <row r="451" ht="26.25" customHeight="1"/>
    <row r="452" ht="26.25" customHeight="1"/>
    <row r="453" ht="26.25" customHeight="1"/>
    <row r="454" ht="26.25" customHeight="1"/>
    <row r="455" ht="26.25" customHeight="1"/>
    <row r="456" ht="26.25" customHeight="1"/>
    <row r="457" ht="26.25" customHeight="1"/>
    <row r="458" ht="26.25" customHeight="1"/>
    <row r="459" ht="26.25" customHeight="1"/>
    <row r="460" ht="26.25" customHeight="1"/>
    <row r="461" ht="26.25" customHeight="1"/>
    <row r="462" ht="26.25" customHeight="1"/>
    <row r="463" ht="26.25" customHeight="1"/>
    <row r="464" ht="26.25" customHeight="1"/>
    <row r="465" ht="26.25" customHeight="1"/>
    <row r="466" ht="26.25" customHeight="1"/>
    <row r="467" ht="26.25" customHeight="1"/>
    <row r="468" ht="26.25" customHeight="1"/>
    <row r="469" ht="26.25" customHeight="1"/>
    <row r="470" ht="26.25" customHeight="1"/>
    <row r="471" ht="26.25" customHeight="1"/>
    <row r="472" ht="26.25" customHeight="1"/>
    <row r="473" ht="26.25" customHeight="1"/>
    <row r="474" ht="26.25" customHeight="1"/>
    <row r="475" ht="26.25" customHeight="1"/>
    <row r="476" ht="26.25" customHeight="1"/>
    <row r="477" ht="26.25" customHeight="1"/>
    <row r="478" ht="26.25" customHeight="1"/>
    <row r="479" ht="26.25" customHeight="1"/>
    <row r="480" ht="26.25" customHeight="1"/>
    <row r="481" ht="26.25" customHeight="1"/>
    <row r="482" ht="26.25" customHeight="1"/>
    <row r="483" ht="26.25" customHeight="1"/>
    <row r="484" ht="26.25" customHeight="1"/>
    <row r="485" ht="26.25" customHeight="1"/>
    <row r="486" ht="26.25" customHeight="1"/>
    <row r="487" ht="26.25" customHeight="1"/>
    <row r="488" ht="26.25" customHeight="1"/>
    <row r="489" ht="26.25" customHeight="1"/>
    <row r="490" ht="26.25" customHeight="1"/>
    <row r="491" ht="26.25" customHeight="1"/>
    <row r="492" ht="26.25" customHeight="1"/>
    <row r="493" ht="26.25" customHeight="1"/>
    <row r="494" ht="26.25" customHeight="1"/>
    <row r="495" ht="26.25" customHeight="1"/>
    <row r="496" ht="26.25" customHeight="1"/>
    <row r="497" ht="26.25" customHeight="1"/>
    <row r="498" ht="26.25" customHeight="1"/>
    <row r="499" ht="26.25" customHeight="1"/>
    <row r="500" ht="26.25" customHeight="1"/>
    <row r="501" ht="26.25" customHeight="1"/>
    <row r="502" ht="26.25" customHeight="1"/>
    <row r="503" ht="26.25" customHeight="1"/>
    <row r="504" ht="26.25" customHeight="1"/>
    <row r="505" ht="26.25" customHeight="1"/>
    <row r="506" ht="26.25" customHeight="1"/>
    <row r="507" ht="26.25" customHeight="1"/>
    <row r="508" ht="26.25" customHeight="1"/>
    <row r="509" ht="26.25" customHeight="1"/>
    <row r="510" ht="26.25" customHeight="1"/>
    <row r="511" ht="26.25" customHeight="1"/>
    <row r="512" ht="26.25" customHeight="1"/>
    <row r="513" ht="26.25" customHeight="1"/>
    <row r="514" ht="26.25" customHeight="1"/>
    <row r="515" ht="26.25" customHeight="1"/>
    <row r="516" ht="26.25" customHeight="1"/>
    <row r="517" ht="26.25" customHeight="1"/>
    <row r="518" ht="26.25" customHeight="1"/>
    <row r="519" ht="26.25" customHeight="1"/>
    <row r="520" ht="26.25" customHeight="1"/>
    <row r="521" ht="26.25" customHeight="1"/>
    <row r="522" ht="26.25" customHeight="1"/>
    <row r="523" ht="26.25" customHeight="1"/>
    <row r="524" ht="26.25" customHeight="1"/>
    <row r="525" ht="26.25" customHeight="1"/>
    <row r="526" ht="26.25" customHeight="1"/>
    <row r="527" ht="26.25" customHeight="1"/>
    <row r="528" ht="26.25" customHeight="1"/>
    <row r="529" ht="26.25" customHeight="1"/>
    <row r="530" ht="26.25" customHeight="1"/>
    <row r="531" ht="26.25" customHeight="1"/>
    <row r="532" ht="26.25" customHeight="1"/>
    <row r="533" ht="26.25" customHeight="1"/>
    <row r="534" ht="26.25" customHeight="1"/>
    <row r="535" ht="26.25" customHeight="1"/>
    <row r="536" ht="26.25" customHeight="1"/>
    <row r="537" ht="26.25" customHeight="1"/>
    <row r="538" ht="26.25" customHeight="1"/>
    <row r="539" ht="26.25" customHeight="1"/>
    <row r="540" ht="26.25" customHeight="1"/>
    <row r="541" ht="26.25" customHeight="1"/>
    <row r="542" ht="26.25" customHeight="1"/>
    <row r="543" ht="26.25" customHeight="1"/>
    <row r="544" ht="26.25" customHeight="1"/>
    <row r="545" ht="26.25" customHeight="1"/>
    <row r="546" ht="26.25" customHeight="1"/>
    <row r="547" ht="26.25" customHeight="1"/>
    <row r="548" ht="26.25" customHeight="1"/>
    <row r="549" ht="26.25" customHeight="1"/>
    <row r="550" ht="26.25" customHeight="1"/>
    <row r="551" ht="26.25" customHeight="1"/>
    <row r="552" ht="26.25" customHeight="1"/>
    <row r="553" ht="26.25" customHeight="1"/>
    <row r="554" ht="26.25" customHeight="1"/>
    <row r="555" ht="26.25" customHeight="1"/>
    <row r="556" ht="26.25" customHeight="1"/>
    <row r="557" ht="26.25" customHeight="1"/>
    <row r="558" ht="26.25" customHeight="1"/>
    <row r="559" ht="26.25" customHeight="1"/>
    <row r="560" ht="26.25" customHeight="1"/>
    <row r="561" ht="26.25" customHeight="1"/>
    <row r="562" ht="26.25" customHeight="1"/>
    <row r="563" ht="26.25" customHeight="1"/>
    <row r="564" ht="26.25" customHeight="1"/>
    <row r="565" ht="26.25" customHeight="1"/>
    <row r="566" ht="26.25" customHeight="1"/>
    <row r="567" ht="26.25" customHeight="1"/>
    <row r="568" ht="26.25" customHeight="1"/>
    <row r="569" ht="26.25" customHeight="1"/>
    <row r="570" ht="26.25" customHeight="1"/>
    <row r="571" ht="26.25" customHeight="1"/>
    <row r="572" ht="26.25" customHeight="1"/>
    <row r="573" ht="26.25" customHeight="1"/>
    <row r="574" ht="26.25" customHeight="1"/>
    <row r="575" ht="26.25" customHeight="1"/>
    <row r="576" ht="26.25" customHeight="1"/>
    <row r="577" ht="26.25" customHeight="1"/>
    <row r="578" ht="26.25" customHeight="1"/>
    <row r="579" ht="26.25" customHeight="1"/>
    <row r="580" ht="26.25" customHeight="1"/>
    <row r="581" ht="26.25" customHeight="1"/>
    <row r="582" ht="26.25" customHeight="1"/>
    <row r="583" ht="26.25" customHeight="1"/>
    <row r="584" ht="26.25" customHeight="1"/>
    <row r="585" ht="26.25" customHeight="1"/>
    <row r="586" ht="26.25" customHeight="1"/>
    <row r="587" ht="26.25" customHeight="1"/>
    <row r="588" ht="26.25" customHeight="1"/>
    <row r="589" ht="26.25" customHeight="1"/>
    <row r="590" ht="26.25" customHeight="1"/>
    <row r="591" ht="26.25" customHeight="1"/>
    <row r="592" ht="26.25" customHeight="1"/>
    <row r="593" ht="26.25" customHeight="1"/>
    <row r="594" ht="26.25" customHeight="1"/>
    <row r="595" ht="26.25" customHeight="1"/>
    <row r="596" ht="26.25" customHeight="1"/>
    <row r="597" ht="26.25" customHeight="1"/>
    <row r="598" ht="26.25" customHeight="1"/>
    <row r="599" ht="26.25" customHeight="1"/>
    <row r="600" ht="26.25" customHeight="1"/>
    <row r="601" ht="26.25" customHeight="1"/>
    <row r="602" ht="26.25" customHeight="1"/>
    <row r="603" ht="26.25" customHeight="1"/>
    <row r="604" ht="26.25" customHeight="1"/>
    <row r="605" ht="26.25" customHeight="1"/>
    <row r="606" ht="26.25" customHeight="1"/>
    <row r="607" ht="26.25" customHeight="1"/>
    <row r="608" ht="26.25" customHeight="1"/>
    <row r="609" ht="26.25" customHeight="1"/>
    <row r="610" ht="26.25" customHeight="1"/>
    <row r="611" ht="26.25" customHeight="1"/>
    <row r="612" ht="26.25" customHeight="1"/>
    <row r="613" ht="26.25" customHeight="1"/>
    <row r="614" ht="26.25" customHeight="1"/>
    <row r="615" ht="26.25" customHeight="1"/>
    <row r="616" ht="26.25" customHeight="1"/>
    <row r="617" ht="26.25" customHeight="1"/>
    <row r="618" ht="26.25" customHeight="1"/>
    <row r="619" ht="26.25" customHeight="1"/>
    <row r="620" ht="26.25" customHeight="1"/>
    <row r="621" ht="26.25" customHeight="1"/>
    <row r="622" ht="26.25" customHeight="1"/>
    <row r="623" ht="26.25" customHeight="1"/>
    <row r="624" ht="26.25" customHeight="1"/>
    <row r="625" ht="26.25" customHeight="1"/>
    <row r="626" ht="26.25" customHeight="1"/>
    <row r="627" ht="26.25" customHeight="1"/>
    <row r="628" ht="26.25" customHeight="1"/>
    <row r="629" ht="26.25" customHeight="1"/>
    <row r="630" ht="26.25" customHeight="1"/>
    <row r="631" ht="26.25" customHeight="1"/>
    <row r="632" ht="26.25" customHeight="1"/>
    <row r="633" ht="26.25" customHeight="1"/>
    <row r="634" ht="26.25" customHeight="1"/>
    <row r="635" ht="26.25" customHeight="1"/>
    <row r="636" ht="26.25" customHeight="1"/>
    <row r="637" ht="26.25" customHeight="1"/>
    <row r="638" ht="26.25" customHeight="1"/>
    <row r="639" ht="26.25" customHeight="1"/>
    <row r="640" ht="26.25" customHeight="1"/>
    <row r="641" ht="26.25" customHeight="1"/>
    <row r="642" ht="26.25" customHeight="1"/>
    <row r="643" ht="26.25" customHeight="1"/>
    <row r="644" ht="26.25" customHeight="1"/>
    <row r="645" ht="26.25" customHeight="1"/>
    <row r="646" ht="26.25" customHeight="1"/>
    <row r="647" ht="26.25" customHeight="1"/>
    <row r="648" ht="26.25" customHeight="1"/>
    <row r="649" ht="26.25" customHeight="1"/>
    <row r="650" ht="26.25" customHeight="1"/>
    <row r="651" ht="26.25" customHeight="1"/>
    <row r="652" ht="26.25" customHeight="1"/>
    <row r="653" ht="26.25" customHeight="1"/>
    <row r="654" ht="26.25" customHeight="1"/>
    <row r="655" ht="26.25" customHeight="1"/>
    <row r="656" ht="26.25" customHeight="1"/>
    <row r="657" ht="26.25" customHeight="1"/>
    <row r="658" ht="26.25" customHeight="1"/>
    <row r="659" ht="26.25" customHeight="1"/>
    <row r="660" ht="26.25" customHeight="1"/>
    <row r="661" ht="26.25" customHeight="1"/>
    <row r="662" ht="26.25" customHeight="1"/>
    <row r="663" ht="26.25" customHeight="1"/>
    <row r="664" ht="26.25" customHeight="1"/>
    <row r="665" ht="26.25" customHeight="1"/>
    <row r="666" ht="26.25" customHeight="1"/>
    <row r="667" ht="26.25" customHeight="1"/>
    <row r="668" ht="26.25" customHeight="1"/>
    <row r="669" ht="26.25" customHeight="1"/>
    <row r="670" ht="26.25" customHeight="1"/>
    <row r="671" ht="26.25" customHeight="1"/>
    <row r="672" ht="26.25" customHeight="1"/>
    <row r="673" ht="26.25" customHeight="1"/>
    <row r="674" ht="26.25" customHeight="1"/>
    <row r="675" ht="26.25" customHeight="1"/>
    <row r="676" ht="26.25" customHeight="1"/>
    <row r="677" ht="26.25" customHeight="1"/>
    <row r="678" ht="26.25" customHeight="1"/>
    <row r="679" ht="26.25" customHeight="1"/>
    <row r="680" ht="26.25" customHeight="1"/>
    <row r="681" ht="26.25" customHeight="1"/>
    <row r="682" ht="26.25" customHeight="1"/>
    <row r="683" ht="26.25" customHeight="1"/>
    <row r="684" ht="26.25" customHeight="1"/>
    <row r="685" ht="26.25" customHeight="1"/>
    <row r="686" ht="26.25" customHeight="1"/>
    <row r="687" ht="26.25" customHeight="1"/>
    <row r="688" ht="26.25" customHeight="1"/>
    <row r="689" ht="26.25" customHeight="1"/>
    <row r="690" ht="26.25" customHeight="1"/>
    <row r="691" ht="26.25" customHeight="1"/>
    <row r="692" ht="26.25" customHeight="1"/>
    <row r="693" ht="26.25" customHeight="1"/>
    <row r="694" ht="26.25" customHeight="1"/>
    <row r="695" ht="26.25" customHeight="1"/>
    <row r="696" ht="26.25" customHeight="1"/>
    <row r="697" ht="26.25" customHeight="1"/>
    <row r="698" ht="26.25" customHeight="1"/>
    <row r="699" ht="26.25" customHeight="1"/>
    <row r="700" ht="26.25" customHeight="1"/>
    <row r="701" ht="26.25" customHeight="1"/>
    <row r="702" ht="26.25" customHeight="1"/>
    <row r="703" ht="26.25" customHeight="1"/>
    <row r="704" ht="26.25" customHeight="1"/>
    <row r="705" ht="26.25" customHeight="1"/>
    <row r="706" ht="26.25" customHeight="1"/>
    <row r="707" ht="26.25" customHeight="1"/>
    <row r="708" ht="26.25" customHeight="1"/>
    <row r="709" ht="26.25" customHeight="1"/>
    <row r="710" ht="26.25" customHeight="1"/>
    <row r="711" ht="26.25" customHeight="1"/>
    <row r="712" ht="26.25" customHeight="1"/>
    <row r="713" ht="26.25" customHeight="1"/>
    <row r="714" ht="26.25" customHeight="1"/>
    <row r="715" ht="26.25" customHeight="1"/>
    <row r="716" ht="26.25" customHeight="1"/>
    <row r="717" ht="26.25" customHeight="1"/>
    <row r="718" ht="26.25" customHeight="1"/>
    <row r="719" ht="26.25" customHeight="1"/>
    <row r="720" ht="26.25" customHeight="1"/>
    <row r="721" ht="26.25" customHeight="1"/>
    <row r="722" ht="26.25" customHeight="1"/>
    <row r="723" ht="26.25" customHeight="1"/>
    <row r="724" ht="26.25" customHeight="1"/>
    <row r="725" ht="26.25" customHeight="1"/>
    <row r="726" ht="26.25" customHeight="1"/>
    <row r="727" ht="26.25" customHeight="1"/>
    <row r="728" ht="26.25" customHeight="1"/>
    <row r="729" ht="26.25" customHeight="1"/>
    <row r="730" ht="26.25" customHeight="1"/>
    <row r="731" ht="26.25" customHeight="1"/>
    <row r="732" ht="26.25" customHeight="1"/>
    <row r="733" ht="26.25" customHeight="1"/>
    <row r="734" ht="26.25" customHeight="1"/>
    <row r="735" ht="26.25" customHeight="1"/>
    <row r="736" ht="26.25" customHeight="1"/>
    <row r="737" ht="26.25" customHeight="1"/>
    <row r="738" ht="26.25" customHeight="1"/>
    <row r="739" ht="26.25" customHeight="1"/>
    <row r="740" ht="26.25" customHeight="1"/>
    <row r="741" ht="26.25" customHeight="1"/>
    <row r="742" ht="26.25" customHeight="1"/>
    <row r="743" ht="26.25" customHeight="1"/>
    <row r="744" ht="26.25" customHeight="1"/>
    <row r="745" ht="26.25" customHeight="1"/>
    <row r="746" ht="26.25" customHeight="1"/>
    <row r="747" ht="26.25" customHeight="1"/>
    <row r="748" ht="26.25" customHeight="1"/>
    <row r="749" ht="26.25" customHeight="1"/>
    <row r="750" ht="26.25" customHeight="1"/>
    <row r="751" ht="26.25" customHeight="1"/>
    <row r="752" ht="26.25" customHeight="1"/>
    <row r="753" ht="26.25" customHeight="1"/>
    <row r="754" ht="26.25" customHeight="1"/>
    <row r="755" ht="26.25" customHeight="1"/>
    <row r="756" ht="26.25" customHeight="1"/>
    <row r="757" ht="26.25" customHeight="1"/>
    <row r="758" ht="26.25" customHeight="1"/>
    <row r="759" ht="26.25" customHeight="1"/>
    <row r="760" ht="26.25" customHeight="1"/>
    <row r="761" ht="26.25" customHeight="1"/>
    <row r="762" ht="26.25" customHeight="1"/>
    <row r="763" ht="26.25" customHeight="1"/>
    <row r="764" ht="26.25" customHeight="1"/>
    <row r="765" ht="26.25" customHeight="1"/>
    <row r="766" ht="26.25" customHeight="1"/>
    <row r="767" ht="26.25" customHeight="1"/>
    <row r="768" ht="26.25" customHeight="1"/>
    <row r="769" ht="26.25" customHeight="1"/>
    <row r="770" ht="26.25" customHeight="1"/>
    <row r="771" ht="26.25" customHeight="1"/>
    <row r="772" ht="26.25" customHeight="1"/>
    <row r="773" ht="26.25" customHeight="1"/>
    <row r="774" ht="26.25" customHeight="1"/>
    <row r="775" ht="26.25" customHeight="1"/>
    <row r="776" ht="26.25" customHeight="1"/>
    <row r="777" ht="26.25" customHeight="1"/>
    <row r="778" ht="26.25" customHeight="1"/>
    <row r="779" ht="26.25" customHeight="1"/>
    <row r="780" ht="26.25" customHeight="1"/>
    <row r="781" ht="26.25" customHeight="1"/>
    <row r="782" ht="26.25" customHeight="1"/>
    <row r="783" ht="26.25" customHeight="1"/>
    <row r="784" ht="26.25" customHeight="1"/>
    <row r="785" ht="26.25" customHeight="1"/>
    <row r="786" ht="26.25" customHeight="1"/>
    <row r="787" ht="26.25" customHeight="1"/>
    <row r="788" ht="26.25" customHeight="1"/>
    <row r="789" ht="26.25" customHeight="1"/>
    <row r="790" ht="26.25" customHeight="1"/>
    <row r="791" ht="26.25" customHeight="1"/>
    <row r="792" ht="26.25" customHeight="1"/>
    <row r="793" ht="26.25" customHeight="1"/>
    <row r="794" ht="26.25" customHeight="1"/>
    <row r="795" ht="26.25" customHeight="1"/>
    <row r="796" ht="26.25" customHeight="1"/>
    <row r="797" ht="26.25" customHeight="1"/>
    <row r="798" ht="26.25" customHeight="1"/>
    <row r="799" ht="26.25" customHeight="1"/>
    <row r="800" ht="26.25" customHeight="1"/>
    <row r="801" ht="26.25" customHeight="1"/>
    <row r="802" ht="26.25" customHeight="1"/>
    <row r="803" ht="26.25" customHeight="1"/>
    <row r="804" ht="26.25" customHeight="1"/>
    <row r="805" ht="26.25" customHeight="1"/>
    <row r="806" ht="26.25" customHeight="1"/>
    <row r="807" ht="26.25" customHeight="1"/>
    <row r="808" ht="26.25" customHeight="1"/>
    <row r="809" ht="26.25" customHeight="1"/>
    <row r="810" ht="26.25" customHeight="1"/>
    <row r="811" ht="26.25" customHeight="1"/>
    <row r="812" ht="26.25" customHeight="1"/>
    <row r="813" ht="26.25" customHeight="1"/>
    <row r="814" ht="26.25" customHeight="1"/>
    <row r="815" ht="26.25" customHeight="1"/>
    <row r="816" ht="26.25" customHeight="1"/>
    <row r="817" ht="26.25" customHeight="1"/>
    <row r="818" ht="26.25" customHeight="1"/>
    <row r="819" ht="26.25" customHeight="1"/>
    <row r="820" ht="26.25" customHeight="1"/>
    <row r="821" ht="26.25" customHeight="1"/>
    <row r="822" ht="26.25" customHeight="1"/>
    <row r="823" ht="26.25" customHeight="1"/>
    <row r="824" ht="26.25" customHeight="1"/>
    <row r="825" ht="26.25" customHeight="1"/>
    <row r="826" ht="26.25" customHeight="1"/>
    <row r="827" ht="26.25" customHeight="1"/>
    <row r="828" ht="26.25" customHeight="1"/>
    <row r="829" ht="26.25" customHeight="1"/>
    <row r="830" ht="26.25" customHeight="1"/>
    <row r="831" ht="26.25" customHeight="1"/>
    <row r="832" ht="26.25" customHeight="1"/>
    <row r="833" ht="26.25" customHeight="1"/>
    <row r="834" ht="26.25" customHeight="1"/>
    <row r="835" ht="26.25" customHeight="1"/>
    <row r="836" ht="26.25" customHeight="1"/>
    <row r="837" ht="26.25" customHeight="1"/>
    <row r="838" ht="26.25" customHeight="1"/>
    <row r="839" ht="26.25" customHeight="1"/>
    <row r="840" ht="26.25" customHeight="1"/>
    <row r="841" ht="26.25" customHeight="1"/>
    <row r="842" ht="26.25" customHeight="1"/>
    <row r="843" ht="26.25" customHeight="1"/>
    <row r="844" ht="26.25" customHeight="1"/>
    <row r="845" ht="26.25" customHeight="1"/>
    <row r="846" ht="26.25" customHeight="1"/>
    <row r="847" ht="26.25" customHeight="1"/>
    <row r="848" ht="26.25" customHeight="1"/>
    <row r="849" ht="26.25" customHeight="1"/>
    <row r="850" ht="26.25" customHeight="1"/>
    <row r="851" ht="26.25" customHeight="1"/>
    <row r="852" ht="26.25" customHeight="1"/>
    <row r="853" ht="26.25" customHeight="1"/>
    <row r="854" ht="26.25" customHeight="1"/>
    <row r="855" ht="26.25" customHeight="1"/>
    <row r="856" ht="26.25" customHeight="1"/>
    <row r="857" ht="26.25" customHeight="1"/>
    <row r="858" ht="26.25" customHeight="1"/>
    <row r="859" ht="26.25" customHeight="1"/>
    <row r="860" ht="26.25" customHeight="1"/>
    <row r="861" ht="26.25" customHeight="1"/>
    <row r="862" ht="26.25" customHeight="1"/>
    <row r="863" ht="26.25" customHeight="1"/>
    <row r="864" ht="26.25" customHeight="1"/>
    <row r="865" ht="26.25" customHeight="1"/>
    <row r="866" ht="26.25" customHeight="1"/>
    <row r="867" ht="26.25" customHeight="1"/>
    <row r="868" ht="26.25" customHeight="1"/>
    <row r="869" ht="26.25" customHeight="1"/>
    <row r="870" ht="26.25" customHeight="1"/>
    <row r="871" ht="26.25" customHeight="1"/>
    <row r="872" ht="26.25" customHeight="1"/>
    <row r="873" ht="26.25" customHeight="1"/>
    <row r="874" ht="26.25" customHeight="1"/>
    <row r="875" ht="26.25" customHeight="1"/>
    <row r="876" ht="26.25" customHeight="1"/>
    <row r="877" ht="26.25" customHeight="1"/>
    <row r="878" ht="26.25" customHeight="1"/>
    <row r="879" ht="26.25" customHeight="1"/>
    <row r="880" ht="26.25" customHeight="1"/>
    <row r="881" ht="26.25" customHeight="1"/>
    <row r="882" ht="26.25" customHeight="1"/>
    <row r="883" ht="26.25" customHeight="1"/>
    <row r="884" ht="26.25" customHeight="1"/>
    <row r="885" ht="26.25" customHeight="1"/>
    <row r="886" ht="26.25" customHeight="1"/>
    <row r="887" ht="26.25" customHeight="1"/>
    <row r="888" ht="26.25" customHeight="1"/>
    <row r="889" ht="26.25" customHeight="1"/>
    <row r="890" ht="26.25" customHeight="1"/>
    <row r="891" ht="26.25" customHeight="1"/>
    <row r="892" ht="26.25" customHeight="1"/>
    <row r="893" ht="26.25" customHeight="1"/>
    <row r="894" ht="26.25" customHeight="1"/>
    <row r="895" ht="26.25" customHeight="1"/>
    <row r="896" ht="26.25" customHeight="1"/>
    <row r="897" ht="26.25" customHeight="1"/>
    <row r="898" ht="26.25" customHeight="1"/>
    <row r="899" ht="26.25" customHeight="1"/>
    <row r="900" ht="26.25" customHeight="1"/>
    <row r="901" ht="26.25" customHeight="1"/>
    <row r="902" ht="26.25" customHeight="1"/>
    <row r="903" ht="26.25" customHeight="1"/>
    <row r="904" ht="26.25" customHeight="1"/>
    <row r="905" ht="26.25" customHeight="1"/>
    <row r="906" ht="26.25" customHeight="1"/>
    <row r="907" ht="26.25" customHeight="1"/>
    <row r="908" ht="26.25" customHeight="1"/>
    <row r="909" ht="26.25" customHeight="1"/>
    <row r="910" ht="26.25" customHeight="1"/>
    <row r="911" ht="26.25" customHeight="1"/>
    <row r="912" ht="26.25" customHeight="1"/>
    <row r="913" ht="26.25" customHeight="1"/>
    <row r="914" ht="26.25" customHeight="1"/>
    <row r="915" ht="26.25" customHeight="1"/>
    <row r="916" ht="26.25" customHeight="1"/>
    <row r="917" ht="26.25" customHeight="1"/>
    <row r="918" ht="26.25" customHeight="1"/>
    <row r="919" ht="26.25" customHeight="1"/>
    <row r="920" ht="26.25" customHeight="1"/>
    <row r="921" ht="26.25" customHeight="1"/>
    <row r="922" ht="26.25" customHeight="1"/>
    <row r="923" ht="26.25" customHeight="1"/>
    <row r="924" ht="26.25" customHeight="1"/>
    <row r="925" ht="26.25" customHeight="1"/>
    <row r="926" ht="26.25" customHeight="1"/>
    <row r="927" ht="26.25" customHeight="1"/>
    <row r="928" ht="26.25" customHeight="1"/>
    <row r="929" ht="26.25" customHeight="1"/>
    <row r="930" ht="26.25" customHeight="1"/>
    <row r="931" ht="26.25" customHeight="1"/>
    <row r="932" ht="26.25" customHeight="1"/>
    <row r="933" ht="26.25" customHeight="1"/>
    <row r="934" ht="26.25" customHeight="1"/>
    <row r="935" ht="26.25" customHeight="1"/>
    <row r="936" ht="26.25" customHeight="1"/>
    <row r="937" ht="26.25" customHeight="1"/>
    <row r="938" ht="26.25" customHeight="1"/>
    <row r="939" ht="26.25" customHeight="1"/>
    <row r="940" ht="26.25" customHeight="1"/>
    <row r="941" ht="26.25" customHeight="1"/>
    <row r="942" ht="26.25" customHeight="1"/>
    <row r="943" ht="26.25" customHeight="1"/>
    <row r="944" ht="26.25" customHeight="1"/>
    <row r="945" ht="26.25" customHeight="1"/>
    <row r="946" ht="26.25" customHeight="1"/>
    <row r="947" ht="26.25" customHeight="1"/>
    <row r="948" ht="26.25" customHeight="1"/>
    <row r="949" ht="26.25" customHeight="1"/>
    <row r="950" ht="26.25" customHeight="1"/>
    <row r="951" ht="26.25" customHeight="1"/>
    <row r="952" ht="26.25" customHeight="1"/>
    <row r="953" ht="26.25" customHeight="1"/>
    <row r="954" ht="26.25" customHeight="1"/>
    <row r="955" ht="26.25" customHeight="1"/>
    <row r="956" ht="26.25" customHeight="1"/>
    <row r="957" ht="26.25" customHeight="1"/>
    <row r="958" ht="26.25" customHeight="1"/>
    <row r="959" ht="26.25" customHeight="1"/>
    <row r="960" ht="26.25" customHeight="1"/>
    <row r="961" ht="26.25" customHeight="1"/>
    <row r="962" ht="26.25" customHeight="1"/>
    <row r="963" ht="26.25" customHeight="1"/>
    <row r="964" ht="26.25" customHeight="1"/>
    <row r="965" ht="26.25" customHeight="1"/>
    <row r="966" ht="26.25" customHeight="1"/>
    <row r="967" ht="26.25" customHeight="1"/>
    <row r="968" ht="26.25" customHeight="1"/>
    <row r="969" ht="26.25" customHeight="1"/>
    <row r="970" ht="26.25" customHeight="1"/>
    <row r="971" ht="26.25" customHeight="1"/>
    <row r="972" ht="26.25" customHeight="1"/>
    <row r="973" ht="26.25" customHeight="1"/>
    <row r="974" ht="26.25" customHeight="1"/>
    <row r="975" ht="26.25" customHeight="1"/>
    <row r="976" ht="26.25" customHeight="1"/>
    <row r="977" ht="26.25" customHeight="1"/>
    <row r="978" ht="26.25" customHeight="1"/>
    <row r="979" ht="26.25" customHeight="1"/>
    <row r="980" ht="26.25" customHeight="1"/>
    <row r="981" ht="26.25" customHeight="1"/>
    <row r="982" ht="26.25" customHeight="1"/>
    <row r="983" ht="26.25" customHeight="1"/>
    <row r="984" ht="26.25" customHeight="1"/>
    <row r="985" ht="26.25" customHeight="1"/>
    <row r="986" ht="26.25" customHeight="1"/>
    <row r="987" ht="26.25" customHeight="1"/>
    <row r="988" ht="26.25" customHeight="1"/>
    <row r="989" ht="26.25" customHeight="1"/>
    <row r="990" ht="26.25" customHeight="1"/>
    <row r="991" ht="26.25" customHeight="1"/>
    <row r="992" ht="26.25" customHeight="1"/>
    <row r="993" ht="26.25" customHeight="1"/>
    <row r="994" ht="26.25" customHeight="1"/>
    <row r="995" ht="26.25" customHeight="1"/>
    <row r="996" ht="26.25" customHeight="1"/>
    <row r="997" ht="26.25" customHeight="1"/>
    <row r="998" ht="26.25" customHeight="1"/>
    <row r="999" ht="26.25" customHeight="1"/>
    <row r="1000" ht="26.25" customHeight="1"/>
  </sheetData>
  <autoFilter ref="A1:J42" xr:uid="{00000000-0001-0000-0900-000000000000}">
    <sortState xmlns:xlrd2="http://schemas.microsoft.com/office/spreadsheetml/2017/richdata2" ref="A2:J42">
      <sortCondition ref="G1:G42"/>
    </sortState>
  </autoFilter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53D64"/>
  </sheetPr>
  <dimension ref="A1:N1000"/>
  <sheetViews>
    <sheetView workbookViewId="0"/>
  </sheetViews>
  <sheetFormatPr defaultColWidth="12.6640625" defaultRowHeight="15" customHeight="1"/>
  <cols>
    <col min="1" max="1" width="14.77734375" customWidth="1"/>
    <col min="2" max="2" width="19.21875" customWidth="1"/>
    <col min="3" max="3" width="15.88671875" customWidth="1"/>
    <col min="4" max="4" width="16.21875" customWidth="1"/>
    <col min="5" max="5" width="15.33203125" customWidth="1"/>
    <col min="6" max="6" width="11.77734375" customWidth="1"/>
    <col min="7" max="7" width="15.21875" customWidth="1"/>
    <col min="8" max="8" width="14" customWidth="1"/>
    <col min="9" max="9" width="14.6640625" customWidth="1"/>
    <col min="10" max="10" width="15.33203125" customWidth="1"/>
    <col min="11" max="11" width="17.44140625" customWidth="1"/>
    <col min="12" max="12" width="16.44140625" customWidth="1"/>
    <col min="13" max="13" width="12.88671875" customWidth="1"/>
    <col min="14" max="14" width="14.44140625" customWidth="1"/>
    <col min="15" max="26" width="8.6640625" customWidth="1"/>
  </cols>
  <sheetData>
    <row r="1" spans="1:14" ht="14.25" customHeight="1">
      <c r="A1" s="20" t="s">
        <v>173</v>
      </c>
      <c r="B1" s="20" t="s">
        <v>323</v>
      </c>
      <c r="C1" s="20" t="s">
        <v>46</v>
      </c>
      <c r="D1" s="20" t="s">
        <v>174</v>
      </c>
      <c r="E1" s="20" t="s">
        <v>324</v>
      </c>
      <c r="F1" s="20" t="s">
        <v>2</v>
      </c>
      <c r="G1" s="20" t="s">
        <v>3</v>
      </c>
      <c r="H1" s="20" t="s">
        <v>325</v>
      </c>
      <c r="I1" s="20" t="s">
        <v>326</v>
      </c>
      <c r="J1" s="20" t="s">
        <v>327</v>
      </c>
      <c r="K1" s="20" t="s">
        <v>328</v>
      </c>
      <c r="L1" s="20" t="s">
        <v>329</v>
      </c>
      <c r="M1" s="20" t="s">
        <v>51</v>
      </c>
      <c r="N1" s="20" t="s">
        <v>330</v>
      </c>
    </row>
    <row r="2" spans="1:14" ht="14.25" customHeight="1">
      <c r="A2" s="20">
        <v>1001</v>
      </c>
      <c r="B2" s="20">
        <v>45078</v>
      </c>
      <c r="C2" s="20">
        <v>501</v>
      </c>
      <c r="D2" s="20" t="s">
        <v>331</v>
      </c>
      <c r="E2" s="20" t="s">
        <v>63</v>
      </c>
      <c r="F2" s="20">
        <v>32</v>
      </c>
      <c r="G2" s="20" t="s">
        <v>332</v>
      </c>
      <c r="H2" s="20" t="s">
        <v>333</v>
      </c>
      <c r="I2" s="20">
        <v>10048</v>
      </c>
      <c r="J2" s="20" t="s">
        <v>334</v>
      </c>
      <c r="K2" s="20" t="s">
        <v>335</v>
      </c>
      <c r="L2" s="20">
        <v>124.34</v>
      </c>
      <c r="M2" s="20">
        <v>2</v>
      </c>
    </row>
    <row r="3" spans="1:14" ht="14.25" customHeight="1">
      <c r="A3" s="20">
        <v>1002</v>
      </c>
      <c r="B3" s="20">
        <v>45079</v>
      </c>
      <c r="C3" s="20">
        <v>502</v>
      </c>
      <c r="D3" s="20" t="s">
        <v>336</v>
      </c>
      <c r="E3" s="20" t="s">
        <v>81</v>
      </c>
      <c r="F3" s="20">
        <v>28</v>
      </c>
      <c r="G3" s="20" t="s">
        <v>337</v>
      </c>
      <c r="H3" s="20" t="s">
        <v>338</v>
      </c>
      <c r="I3" s="20">
        <v>10025</v>
      </c>
      <c r="J3" s="20" t="s">
        <v>339</v>
      </c>
      <c r="K3" s="20" t="s">
        <v>340</v>
      </c>
      <c r="L3" s="20">
        <v>81.48</v>
      </c>
      <c r="M3" s="20">
        <v>8</v>
      </c>
    </row>
    <row r="4" spans="1:14" ht="14.25" customHeight="1">
      <c r="A4" s="20">
        <v>1003</v>
      </c>
      <c r="B4" s="20">
        <v>45080</v>
      </c>
      <c r="C4" s="20">
        <v>508</v>
      </c>
      <c r="D4" s="20" t="s">
        <v>341</v>
      </c>
      <c r="E4" s="20" t="s">
        <v>81</v>
      </c>
      <c r="F4" s="20">
        <v>18</v>
      </c>
      <c r="G4" s="20" t="s">
        <v>337</v>
      </c>
      <c r="H4" s="20" t="s">
        <v>342</v>
      </c>
      <c r="I4" s="20">
        <v>10040</v>
      </c>
      <c r="J4" s="20" t="s">
        <v>343</v>
      </c>
      <c r="K4" s="20" t="s">
        <v>340</v>
      </c>
      <c r="L4" s="20">
        <v>116.71</v>
      </c>
      <c r="M4" s="20">
        <v>3</v>
      </c>
    </row>
    <row r="5" spans="1:14" ht="14.25" customHeight="1">
      <c r="A5" s="20">
        <v>1004</v>
      </c>
      <c r="B5" s="20">
        <v>45081</v>
      </c>
      <c r="C5" s="20">
        <v>558</v>
      </c>
      <c r="D5" s="20" t="s">
        <v>344</v>
      </c>
      <c r="E5" s="20" t="s">
        <v>345</v>
      </c>
      <c r="F5" s="20">
        <v>68</v>
      </c>
      <c r="G5" s="20" t="s">
        <v>332</v>
      </c>
      <c r="H5" s="20" t="s">
        <v>346</v>
      </c>
      <c r="I5" s="20">
        <v>10045</v>
      </c>
      <c r="J5" s="20" t="s">
        <v>339</v>
      </c>
      <c r="K5" s="20" t="s">
        <v>347</v>
      </c>
      <c r="L5" s="20">
        <v>102.82</v>
      </c>
      <c r="M5" s="20">
        <v>5</v>
      </c>
    </row>
    <row r="6" spans="1:14" ht="14.25" customHeight="1">
      <c r="A6" s="20">
        <v>1005</v>
      </c>
      <c r="B6" s="20">
        <v>45082</v>
      </c>
      <c r="C6" s="20">
        <v>569</v>
      </c>
      <c r="D6" s="20" t="s">
        <v>348</v>
      </c>
      <c r="E6" s="20" t="s">
        <v>128</v>
      </c>
      <c r="F6" s="20">
        <v>62</v>
      </c>
      <c r="G6" s="20" t="s">
        <v>337</v>
      </c>
      <c r="H6" s="20" t="s">
        <v>349</v>
      </c>
      <c r="I6" s="20">
        <v>10001</v>
      </c>
      <c r="J6" s="20" t="s">
        <v>343</v>
      </c>
      <c r="K6" s="20" t="s">
        <v>335</v>
      </c>
      <c r="L6" s="20">
        <v>125.26</v>
      </c>
      <c r="M6" s="20">
        <v>6</v>
      </c>
    </row>
    <row r="7" spans="1:14" ht="14.25" customHeight="1">
      <c r="A7" s="20">
        <v>1006</v>
      </c>
      <c r="B7" s="20">
        <v>45083</v>
      </c>
      <c r="C7" s="20">
        <v>506</v>
      </c>
      <c r="D7" s="20" t="s">
        <v>350</v>
      </c>
      <c r="E7" s="20" t="s">
        <v>345</v>
      </c>
      <c r="F7" s="20">
        <v>39</v>
      </c>
      <c r="G7" s="20" t="s">
        <v>337</v>
      </c>
      <c r="H7" s="20" t="s">
        <v>351</v>
      </c>
      <c r="I7" s="20">
        <v>10016</v>
      </c>
      <c r="J7" s="20" t="s">
        <v>352</v>
      </c>
      <c r="K7" s="20" t="s">
        <v>353</v>
      </c>
      <c r="L7" s="20">
        <v>92.05</v>
      </c>
      <c r="M7" s="20">
        <v>6</v>
      </c>
    </row>
    <row r="8" spans="1:14" ht="14.25" customHeight="1">
      <c r="A8" s="20">
        <v>1007</v>
      </c>
      <c r="B8" s="20">
        <v>45084</v>
      </c>
      <c r="C8" s="20">
        <v>578</v>
      </c>
      <c r="D8" s="20" t="s">
        <v>354</v>
      </c>
      <c r="E8" s="20" t="s">
        <v>345</v>
      </c>
      <c r="F8" s="20">
        <v>34</v>
      </c>
      <c r="G8" s="20" t="s">
        <v>332</v>
      </c>
      <c r="H8" s="20" t="s">
        <v>355</v>
      </c>
      <c r="I8" s="20">
        <v>10039</v>
      </c>
      <c r="J8" s="20" t="s">
        <v>356</v>
      </c>
      <c r="K8" s="20" t="s">
        <v>357</v>
      </c>
      <c r="L8" s="20">
        <v>145.58000000000001</v>
      </c>
      <c r="M8" s="20">
        <v>4</v>
      </c>
    </row>
    <row r="9" spans="1:14" ht="14.25" customHeight="1">
      <c r="A9" s="20">
        <v>1008</v>
      </c>
      <c r="B9" s="20">
        <v>45085</v>
      </c>
      <c r="C9" s="20">
        <v>508</v>
      </c>
      <c r="D9" s="20" t="s">
        <v>341</v>
      </c>
      <c r="E9" s="20" t="s">
        <v>81</v>
      </c>
      <c r="F9" s="20">
        <v>18</v>
      </c>
      <c r="G9" s="20" t="s">
        <v>337</v>
      </c>
      <c r="H9" s="20" t="s">
        <v>342</v>
      </c>
      <c r="I9" s="20">
        <v>10005</v>
      </c>
      <c r="J9" s="20" t="s">
        <v>339</v>
      </c>
      <c r="K9" s="20" t="s">
        <v>335</v>
      </c>
      <c r="L9" s="20">
        <v>52.41</v>
      </c>
      <c r="M9" s="20">
        <v>3</v>
      </c>
    </row>
    <row r="10" spans="1:14" ht="14.25" customHeight="1">
      <c r="A10" s="20">
        <v>1009</v>
      </c>
      <c r="B10" s="20">
        <v>45086</v>
      </c>
      <c r="C10" s="20">
        <v>547</v>
      </c>
      <c r="D10" s="20" t="s">
        <v>358</v>
      </c>
      <c r="E10" s="20" t="s">
        <v>128</v>
      </c>
      <c r="F10" s="20">
        <v>22</v>
      </c>
      <c r="G10" s="20" t="s">
        <v>337</v>
      </c>
      <c r="H10" s="20" t="s">
        <v>359</v>
      </c>
      <c r="I10" s="20">
        <v>10022</v>
      </c>
      <c r="J10" s="20" t="s">
        <v>360</v>
      </c>
      <c r="K10" s="20" t="s">
        <v>361</v>
      </c>
      <c r="L10" s="20">
        <v>145.37</v>
      </c>
      <c r="M10" s="20">
        <v>4</v>
      </c>
    </row>
    <row r="11" spans="1:14" ht="14.25" customHeight="1">
      <c r="A11" s="20">
        <v>1010</v>
      </c>
      <c r="B11" s="20">
        <v>45087</v>
      </c>
      <c r="C11" s="20">
        <v>502</v>
      </c>
      <c r="D11" s="20" t="s">
        <v>336</v>
      </c>
      <c r="E11" s="20" t="s">
        <v>81</v>
      </c>
      <c r="F11" s="20">
        <v>28</v>
      </c>
      <c r="G11" s="20" t="s">
        <v>337</v>
      </c>
      <c r="H11" s="20" t="s">
        <v>338</v>
      </c>
      <c r="I11" s="20">
        <v>10029</v>
      </c>
      <c r="J11" s="20" t="s">
        <v>360</v>
      </c>
      <c r="K11" s="20" t="s">
        <v>347</v>
      </c>
      <c r="L11" s="20">
        <v>94.1</v>
      </c>
      <c r="M11" s="20">
        <v>1</v>
      </c>
    </row>
    <row r="12" spans="1:14" ht="14.25" customHeight="1">
      <c r="A12" s="20">
        <v>1011</v>
      </c>
      <c r="B12" s="20">
        <v>45088</v>
      </c>
      <c r="C12" s="20">
        <v>511</v>
      </c>
      <c r="D12" s="20" t="s">
        <v>362</v>
      </c>
      <c r="E12" s="20" t="s">
        <v>128</v>
      </c>
      <c r="F12" s="20">
        <v>41</v>
      </c>
      <c r="G12" s="20" t="s">
        <v>337</v>
      </c>
      <c r="H12" s="20" t="s">
        <v>363</v>
      </c>
      <c r="I12" s="20">
        <v>10003</v>
      </c>
      <c r="J12" s="20" t="s">
        <v>364</v>
      </c>
      <c r="K12" s="20" t="s">
        <v>335</v>
      </c>
      <c r="L12" s="20">
        <v>177.38</v>
      </c>
      <c r="M12" s="20">
        <v>4</v>
      </c>
    </row>
    <row r="13" spans="1:14" ht="14.25" customHeight="1">
      <c r="A13" s="20">
        <v>1012</v>
      </c>
      <c r="B13" s="20">
        <v>45089</v>
      </c>
      <c r="C13" s="20">
        <v>527</v>
      </c>
      <c r="D13" s="20" t="s">
        <v>365</v>
      </c>
      <c r="E13" s="20" t="s">
        <v>63</v>
      </c>
      <c r="F13" s="20">
        <v>29</v>
      </c>
      <c r="G13" s="20" t="s">
        <v>337</v>
      </c>
      <c r="H13" s="20" t="s">
        <v>366</v>
      </c>
      <c r="I13" s="20">
        <v>10012</v>
      </c>
      <c r="J13" s="20" t="s">
        <v>334</v>
      </c>
      <c r="K13" s="20" t="s">
        <v>357</v>
      </c>
      <c r="L13" s="20">
        <v>112.74</v>
      </c>
      <c r="M13" s="20">
        <v>1</v>
      </c>
    </row>
    <row r="14" spans="1:14" ht="14.25" customHeight="1">
      <c r="A14" s="20">
        <v>1013</v>
      </c>
      <c r="B14" s="20">
        <v>45090</v>
      </c>
      <c r="C14" s="20">
        <v>525</v>
      </c>
      <c r="D14" s="20" t="s">
        <v>367</v>
      </c>
      <c r="E14" s="20" t="s">
        <v>81</v>
      </c>
      <c r="F14" s="20">
        <v>26</v>
      </c>
      <c r="G14" s="20" t="s">
        <v>332</v>
      </c>
      <c r="H14" s="20" t="s">
        <v>368</v>
      </c>
      <c r="I14" s="20">
        <v>10026</v>
      </c>
      <c r="J14" s="20" t="s">
        <v>352</v>
      </c>
      <c r="K14" s="20" t="s">
        <v>361</v>
      </c>
      <c r="L14" s="20">
        <v>195.16</v>
      </c>
      <c r="M14" s="20">
        <v>1</v>
      </c>
    </row>
    <row r="15" spans="1:14" ht="14.25" customHeight="1">
      <c r="A15" s="20">
        <v>1014</v>
      </c>
      <c r="B15" s="20">
        <v>45091</v>
      </c>
      <c r="C15" s="20">
        <v>502</v>
      </c>
      <c r="D15" s="20" t="s">
        <v>336</v>
      </c>
      <c r="E15" s="20" t="s">
        <v>81</v>
      </c>
      <c r="F15" s="20">
        <v>28</v>
      </c>
      <c r="G15" s="20" t="s">
        <v>337</v>
      </c>
      <c r="H15" s="20" t="s">
        <v>338</v>
      </c>
      <c r="I15" s="20">
        <v>10016</v>
      </c>
      <c r="J15" s="20" t="s">
        <v>339</v>
      </c>
      <c r="K15" s="20" t="s">
        <v>369</v>
      </c>
      <c r="L15" s="20">
        <v>128.35</v>
      </c>
      <c r="M15" s="20">
        <v>6</v>
      </c>
    </row>
    <row r="16" spans="1:14" ht="14.25" customHeight="1">
      <c r="A16" s="20">
        <v>1015</v>
      </c>
      <c r="B16" s="20">
        <v>45092</v>
      </c>
      <c r="C16" s="20">
        <v>574</v>
      </c>
      <c r="D16" s="20" t="s">
        <v>370</v>
      </c>
      <c r="E16" s="20" t="s">
        <v>63</v>
      </c>
      <c r="F16" s="20">
        <v>30</v>
      </c>
      <c r="G16" s="20" t="s">
        <v>337</v>
      </c>
      <c r="H16" s="20" t="s">
        <v>371</v>
      </c>
      <c r="I16" s="20">
        <v>10037</v>
      </c>
      <c r="J16" s="20" t="s">
        <v>360</v>
      </c>
      <c r="K16" s="20" t="s">
        <v>369</v>
      </c>
      <c r="L16" s="20">
        <v>60.29</v>
      </c>
      <c r="M16" s="20">
        <v>5</v>
      </c>
    </row>
    <row r="17" spans="1:13" ht="14.25" customHeight="1">
      <c r="A17" s="20">
        <v>1016</v>
      </c>
      <c r="B17" s="20">
        <v>45093</v>
      </c>
      <c r="C17" s="20">
        <v>501</v>
      </c>
      <c r="D17" s="20" t="s">
        <v>331</v>
      </c>
      <c r="E17" s="20" t="s">
        <v>63</v>
      </c>
      <c r="F17" s="20">
        <v>32</v>
      </c>
      <c r="G17" s="20" t="s">
        <v>332</v>
      </c>
      <c r="H17" s="20" t="s">
        <v>333</v>
      </c>
      <c r="I17" s="20">
        <v>10022</v>
      </c>
      <c r="J17" s="20" t="s">
        <v>334</v>
      </c>
      <c r="K17" s="20" t="s">
        <v>361</v>
      </c>
      <c r="L17" s="20">
        <v>167.92</v>
      </c>
      <c r="M17" s="20">
        <v>4</v>
      </c>
    </row>
    <row r="18" spans="1:13" ht="14.25" customHeight="1">
      <c r="A18" s="20">
        <v>1017</v>
      </c>
      <c r="B18" s="20">
        <v>45094</v>
      </c>
      <c r="C18" s="20">
        <v>540</v>
      </c>
      <c r="D18" s="20" t="s">
        <v>372</v>
      </c>
      <c r="E18" s="20" t="s">
        <v>81</v>
      </c>
      <c r="F18" s="20">
        <v>18</v>
      </c>
      <c r="G18" s="20" t="s">
        <v>337</v>
      </c>
      <c r="H18" s="20" t="s">
        <v>373</v>
      </c>
      <c r="I18" s="20">
        <v>10029</v>
      </c>
      <c r="J18" s="20" t="s">
        <v>360</v>
      </c>
      <c r="K18" s="20" t="s">
        <v>357</v>
      </c>
      <c r="L18" s="20">
        <v>82.11</v>
      </c>
      <c r="M18" s="20">
        <v>3</v>
      </c>
    </row>
    <row r="19" spans="1:13" ht="14.25" customHeight="1">
      <c r="A19" s="20">
        <v>1018</v>
      </c>
      <c r="B19" s="20">
        <v>45095</v>
      </c>
      <c r="C19" s="20">
        <v>527</v>
      </c>
      <c r="D19" s="20" t="s">
        <v>365</v>
      </c>
      <c r="E19" s="20" t="s">
        <v>63</v>
      </c>
      <c r="F19" s="20">
        <v>29</v>
      </c>
      <c r="G19" s="20" t="s">
        <v>337</v>
      </c>
      <c r="H19" s="20" t="s">
        <v>366</v>
      </c>
      <c r="I19" s="20">
        <v>10014</v>
      </c>
      <c r="J19" s="20" t="s">
        <v>339</v>
      </c>
      <c r="K19" s="20" t="s">
        <v>361</v>
      </c>
      <c r="L19" s="20">
        <v>82.57</v>
      </c>
      <c r="M19" s="20">
        <v>1</v>
      </c>
    </row>
    <row r="20" spans="1:13" ht="14.25" customHeight="1">
      <c r="A20" s="20">
        <v>1019</v>
      </c>
      <c r="B20" s="20">
        <v>45096</v>
      </c>
      <c r="C20" s="20">
        <v>519</v>
      </c>
      <c r="D20" s="20" t="s">
        <v>374</v>
      </c>
      <c r="E20" s="20" t="s">
        <v>88</v>
      </c>
      <c r="F20" s="20">
        <v>22</v>
      </c>
      <c r="G20" s="20" t="s">
        <v>332</v>
      </c>
      <c r="H20" s="20" t="s">
        <v>375</v>
      </c>
      <c r="I20" s="20">
        <v>10028</v>
      </c>
      <c r="J20" s="20" t="s">
        <v>343</v>
      </c>
      <c r="K20" s="20" t="s">
        <v>347</v>
      </c>
      <c r="L20" s="20">
        <v>25.72</v>
      </c>
      <c r="M20" s="20">
        <v>6</v>
      </c>
    </row>
    <row r="21" spans="1:13" ht="14.25" customHeight="1">
      <c r="A21" s="20">
        <v>1021</v>
      </c>
      <c r="B21" s="20">
        <v>45098</v>
      </c>
      <c r="C21" s="20">
        <v>568</v>
      </c>
      <c r="D21" s="20" t="s">
        <v>376</v>
      </c>
      <c r="E21" s="20" t="s">
        <v>377</v>
      </c>
      <c r="F21" s="20">
        <v>56</v>
      </c>
      <c r="G21" s="20" t="s">
        <v>337</v>
      </c>
      <c r="H21" s="20" t="s">
        <v>378</v>
      </c>
      <c r="I21" s="20">
        <v>10047</v>
      </c>
      <c r="J21" s="20" t="s">
        <v>364</v>
      </c>
      <c r="K21" s="20" t="s">
        <v>369</v>
      </c>
      <c r="L21" s="20">
        <v>116.2</v>
      </c>
      <c r="M21" s="20">
        <v>8</v>
      </c>
    </row>
    <row r="22" spans="1:13" ht="14.25" customHeight="1">
      <c r="A22" s="20">
        <v>1022</v>
      </c>
      <c r="B22" s="20">
        <v>45099</v>
      </c>
      <c r="C22" s="20">
        <v>522</v>
      </c>
      <c r="D22" s="20" t="s">
        <v>7</v>
      </c>
      <c r="E22" s="20" t="s">
        <v>88</v>
      </c>
      <c r="F22" s="20">
        <v>47</v>
      </c>
      <c r="G22" s="20" t="s">
        <v>332</v>
      </c>
      <c r="H22" s="20" t="s">
        <v>379</v>
      </c>
      <c r="I22" s="20">
        <v>10049</v>
      </c>
      <c r="J22" s="20" t="s">
        <v>339</v>
      </c>
      <c r="K22" s="20" t="s">
        <v>335</v>
      </c>
      <c r="L22" s="20">
        <v>84.08</v>
      </c>
      <c r="M22" s="20">
        <v>5</v>
      </c>
    </row>
    <row r="23" spans="1:13" ht="14.25" customHeight="1">
      <c r="A23" s="20">
        <v>1023</v>
      </c>
      <c r="B23" s="20">
        <v>45100</v>
      </c>
      <c r="C23" s="20">
        <v>523</v>
      </c>
      <c r="D23" s="20" t="s">
        <v>380</v>
      </c>
      <c r="E23" s="20" t="s">
        <v>88</v>
      </c>
      <c r="F23" s="20">
        <v>45</v>
      </c>
      <c r="G23" s="20" t="s">
        <v>332</v>
      </c>
      <c r="H23" s="20" t="s">
        <v>381</v>
      </c>
      <c r="I23" s="20">
        <v>10030</v>
      </c>
      <c r="J23" s="20" t="s">
        <v>339</v>
      </c>
      <c r="K23" s="20" t="s">
        <v>357</v>
      </c>
      <c r="L23" s="20">
        <v>180.96</v>
      </c>
      <c r="M23" s="20">
        <v>7</v>
      </c>
    </row>
    <row r="24" spans="1:13" ht="14.25" customHeight="1">
      <c r="A24" s="20">
        <v>1024</v>
      </c>
      <c r="B24" s="20">
        <v>45101</v>
      </c>
      <c r="C24" s="20">
        <v>568</v>
      </c>
      <c r="D24" s="20" t="s">
        <v>376</v>
      </c>
      <c r="E24" s="20" t="s">
        <v>377</v>
      </c>
      <c r="F24" s="20">
        <v>56</v>
      </c>
      <c r="G24" s="20" t="s">
        <v>337</v>
      </c>
      <c r="H24" s="20" t="s">
        <v>378</v>
      </c>
      <c r="I24" s="20">
        <v>10046</v>
      </c>
      <c r="J24" s="20" t="s">
        <v>364</v>
      </c>
      <c r="K24" s="20" t="s">
        <v>369</v>
      </c>
      <c r="L24" s="20">
        <v>43.17</v>
      </c>
      <c r="M24" s="20">
        <v>2</v>
      </c>
    </row>
    <row r="25" spans="1:13" ht="14.25" customHeight="1">
      <c r="A25" s="20">
        <v>1025</v>
      </c>
      <c r="B25" s="20">
        <v>45102</v>
      </c>
      <c r="C25" s="20">
        <v>525</v>
      </c>
      <c r="D25" s="20" t="s">
        <v>367</v>
      </c>
      <c r="E25" s="20" t="s">
        <v>81</v>
      </c>
      <c r="F25" s="20">
        <v>26</v>
      </c>
      <c r="G25" s="20" t="s">
        <v>332</v>
      </c>
      <c r="H25" s="20" t="s">
        <v>368</v>
      </c>
      <c r="I25" s="20">
        <v>10005</v>
      </c>
      <c r="J25" s="20" t="s">
        <v>352</v>
      </c>
      <c r="K25" s="20" t="s">
        <v>335</v>
      </c>
      <c r="L25" s="20">
        <v>79.42</v>
      </c>
      <c r="M25" s="20">
        <v>8</v>
      </c>
    </row>
    <row r="26" spans="1:13" ht="14.25" customHeight="1">
      <c r="A26" s="20">
        <v>1026</v>
      </c>
      <c r="B26" s="20">
        <v>45103</v>
      </c>
      <c r="C26" s="20">
        <v>568</v>
      </c>
      <c r="D26" s="20" t="s">
        <v>376</v>
      </c>
      <c r="E26" s="20" t="s">
        <v>377</v>
      </c>
      <c r="F26" s="20">
        <v>56</v>
      </c>
      <c r="G26" s="20" t="s">
        <v>337</v>
      </c>
      <c r="H26" s="20" t="s">
        <v>378</v>
      </c>
      <c r="I26" s="20">
        <v>10012</v>
      </c>
      <c r="J26" s="20" t="s">
        <v>339</v>
      </c>
      <c r="K26" s="20" t="s">
        <v>335</v>
      </c>
      <c r="L26" s="20">
        <v>77.88</v>
      </c>
      <c r="M26" s="20">
        <v>2</v>
      </c>
    </row>
    <row r="27" spans="1:13" ht="14.25" customHeight="1">
      <c r="A27" s="20">
        <v>1027</v>
      </c>
      <c r="B27" s="20">
        <v>45104</v>
      </c>
      <c r="C27" s="20">
        <v>527</v>
      </c>
      <c r="D27" s="20" t="s">
        <v>365</v>
      </c>
      <c r="E27" s="20" t="s">
        <v>63</v>
      </c>
      <c r="F27" s="20">
        <v>29</v>
      </c>
      <c r="G27" s="20" t="s">
        <v>337</v>
      </c>
      <c r="H27" s="20" t="s">
        <v>366</v>
      </c>
      <c r="I27" s="20">
        <v>10016</v>
      </c>
      <c r="J27" s="20" t="s">
        <v>364</v>
      </c>
      <c r="K27" s="20" t="s">
        <v>347</v>
      </c>
      <c r="L27" s="20">
        <v>36.61</v>
      </c>
      <c r="M27" s="20">
        <v>4</v>
      </c>
    </row>
    <row r="28" spans="1:13" ht="14.25" customHeight="1">
      <c r="A28" s="20">
        <v>1028</v>
      </c>
      <c r="B28" s="20">
        <v>45105</v>
      </c>
      <c r="C28" s="20">
        <v>525</v>
      </c>
      <c r="D28" s="20" t="s">
        <v>367</v>
      </c>
      <c r="E28" s="20" t="s">
        <v>81</v>
      </c>
      <c r="F28" s="20">
        <v>26</v>
      </c>
      <c r="G28" s="20" t="s">
        <v>332</v>
      </c>
      <c r="H28" s="20" t="s">
        <v>368</v>
      </c>
      <c r="I28" s="20">
        <v>10026</v>
      </c>
      <c r="J28" s="20" t="s">
        <v>334</v>
      </c>
      <c r="K28" s="20" t="s">
        <v>340</v>
      </c>
      <c r="L28" s="20">
        <v>106.61</v>
      </c>
      <c r="M28" s="20">
        <v>1</v>
      </c>
    </row>
    <row r="29" spans="1:13" ht="14.25" customHeight="1">
      <c r="A29" s="20">
        <v>1029</v>
      </c>
      <c r="B29" s="20">
        <v>45106</v>
      </c>
      <c r="C29" s="20">
        <v>523</v>
      </c>
      <c r="D29" s="20" t="s">
        <v>380</v>
      </c>
      <c r="E29" s="20" t="s">
        <v>88</v>
      </c>
      <c r="F29" s="20">
        <v>45</v>
      </c>
      <c r="G29" s="20" t="s">
        <v>332</v>
      </c>
      <c r="H29" s="20" t="s">
        <v>381</v>
      </c>
      <c r="I29" s="20">
        <v>10026</v>
      </c>
      <c r="J29" s="20" t="s">
        <v>343</v>
      </c>
      <c r="K29" s="20" t="s">
        <v>340</v>
      </c>
      <c r="L29" s="20">
        <v>143.80000000000001</v>
      </c>
      <c r="M29" s="20">
        <v>5</v>
      </c>
    </row>
    <row r="30" spans="1:13" ht="14.25" customHeight="1">
      <c r="A30" s="20">
        <v>1030</v>
      </c>
      <c r="B30" s="20">
        <v>45107</v>
      </c>
      <c r="C30" s="20">
        <v>540</v>
      </c>
      <c r="D30" s="20" t="s">
        <v>372</v>
      </c>
      <c r="E30" s="20" t="s">
        <v>81</v>
      </c>
      <c r="F30" s="20">
        <v>18</v>
      </c>
      <c r="G30" s="20" t="s">
        <v>337</v>
      </c>
      <c r="H30" s="20" t="s">
        <v>373</v>
      </c>
      <c r="I30" s="20">
        <v>10048</v>
      </c>
      <c r="J30" s="20" t="s">
        <v>343</v>
      </c>
      <c r="K30" s="20" t="s">
        <v>361</v>
      </c>
      <c r="L30" s="20">
        <v>112.1</v>
      </c>
      <c r="M30" s="20">
        <v>9</v>
      </c>
    </row>
    <row r="31" spans="1:13" ht="14.25" customHeight="1">
      <c r="A31" s="20">
        <v>1031</v>
      </c>
      <c r="B31" s="20">
        <v>45108</v>
      </c>
      <c r="C31" s="20">
        <v>511</v>
      </c>
      <c r="D31" s="20" t="s">
        <v>362</v>
      </c>
      <c r="E31" s="20" t="s">
        <v>128</v>
      </c>
      <c r="F31" s="20">
        <v>41</v>
      </c>
      <c r="G31" s="20" t="s">
        <v>337</v>
      </c>
      <c r="H31" s="20" t="s">
        <v>363</v>
      </c>
      <c r="I31" s="20">
        <v>10021</v>
      </c>
      <c r="J31" s="20" t="s">
        <v>339</v>
      </c>
      <c r="K31" s="20" t="s">
        <v>347</v>
      </c>
      <c r="L31" s="20">
        <v>48.26</v>
      </c>
      <c r="M31" s="20">
        <v>1</v>
      </c>
    </row>
    <row r="32" spans="1:13" ht="14.25" customHeight="1">
      <c r="A32" s="20">
        <v>1032</v>
      </c>
      <c r="B32" s="20">
        <v>45109</v>
      </c>
      <c r="C32" s="20">
        <v>506</v>
      </c>
      <c r="D32" s="20" t="s">
        <v>350</v>
      </c>
      <c r="E32" s="20" t="s">
        <v>345</v>
      </c>
      <c r="F32" s="20">
        <v>39</v>
      </c>
      <c r="G32" s="20" t="s">
        <v>337</v>
      </c>
      <c r="H32" s="20" t="s">
        <v>351</v>
      </c>
      <c r="I32" s="20">
        <v>10039</v>
      </c>
      <c r="J32" s="20" t="s">
        <v>352</v>
      </c>
      <c r="K32" s="20" t="s">
        <v>335</v>
      </c>
      <c r="L32" s="20">
        <v>87.91</v>
      </c>
      <c r="M32" s="20">
        <v>9</v>
      </c>
    </row>
    <row r="33" spans="1:13" ht="14.25" customHeight="1">
      <c r="A33" s="20">
        <v>1033</v>
      </c>
      <c r="B33" s="20">
        <v>45110</v>
      </c>
      <c r="C33" s="20">
        <v>523</v>
      </c>
      <c r="D33" s="20" t="s">
        <v>380</v>
      </c>
      <c r="E33" s="20" t="s">
        <v>88</v>
      </c>
      <c r="F33" s="20">
        <v>45</v>
      </c>
      <c r="G33" s="20" t="s">
        <v>332</v>
      </c>
      <c r="H33" s="20" t="s">
        <v>381</v>
      </c>
      <c r="I33" s="20">
        <v>10036</v>
      </c>
      <c r="J33" s="20" t="s">
        <v>352</v>
      </c>
      <c r="K33" s="20" t="s">
        <v>357</v>
      </c>
      <c r="L33" s="20">
        <v>20.47</v>
      </c>
      <c r="M33" s="20">
        <v>8</v>
      </c>
    </row>
    <row r="34" spans="1:13" ht="14.25" customHeight="1">
      <c r="A34" s="20">
        <v>1034</v>
      </c>
      <c r="B34" s="20">
        <v>45111</v>
      </c>
      <c r="C34" s="20">
        <v>501</v>
      </c>
      <c r="D34" s="20" t="s">
        <v>331</v>
      </c>
      <c r="E34" s="20" t="s">
        <v>63</v>
      </c>
      <c r="F34" s="20">
        <v>32</v>
      </c>
      <c r="G34" s="20" t="s">
        <v>332</v>
      </c>
      <c r="H34" s="20" t="s">
        <v>333</v>
      </c>
      <c r="I34" s="20">
        <v>10033</v>
      </c>
      <c r="J34" s="20" t="s">
        <v>334</v>
      </c>
      <c r="K34" s="20" t="s">
        <v>340</v>
      </c>
      <c r="L34" s="20">
        <v>176.29</v>
      </c>
      <c r="M34" s="20">
        <v>6</v>
      </c>
    </row>
    <row r="35" spans="1:13" ht="14.25" customHeight="1">
      <c r="A35" s="20">
        <v>1035</v>
      </c>
      <c r="B35" s="20">
        <v>45112</v>
      </c>
      <c r="C35" s="20">
        <v>558</v>
      </c>
      <c r="D35" s="20" t="s">
        <v>344</v>
      </c>
      <c r="E35" s="20" t="s">
        <v>345</v>
      </c>
      <c r="F35" s="20">
        <v>68</v>
      </c>
      <c r="G35" s="20" t="s">
        <v>332</v>
      </c>
      <c r="H35" s="20" t="s">
        <v>346</v>
      </c>
      <c r="I35" s="20">
        <v>10030</v>
      </c>
      <c r="J35" s="20" t="s">
        <v>339</v>
      </c>
      <c r="K35" s="20" t="s">
        <v>335</v>
      </c>
      <c r="L35" s="20">
        <v>35.21</v>
      </c>
      <c r="M35" s="20">
        <v>7</v>
      </c>
    </row>
    <row r="36" spans="1:13" ht="14.25" customHeight="1">
      <c r="A36" s="20">
        <v>1036</v>
      </c>
      <c r="B36" s="20">
        <v>45113</v>
      </c>
      <c r="C36" s="20">
        <v>527</v>
      </c>
      <c r="D36" s="20" t="s">
        <v>365</v>
      </c>
      <c r="E36" s="20" t="s">
        <v>63</v>
      </c>
      <c r="F36" s="20">
        <v>29</v>
      </c>
      <c r="G36" s="20" t="s">
        <v>337</v>
      </c>
      <c r="H36" s="20" t="s">
        <v>366</v>
      </c>
      <c r="I36" s="20">
        <v>10037</v>
      </c>
      <c r="J36" s="20" t="s">
        <v>343</v>
      </c>
      <c r="K36" s="20" t="s">
        <v>340</v>
      </c>
      <c r="L36" s="20">
        <v>127.51</v>
      </c>
      <c r="M36" s="20">
        <v>3</v>
      </c>
    </row>
    <row r="37" spans="1:13" ht="14.25" customHeight="1">
      <c r="A37" s="20">
        <v>1037</v>
      </c>
      <c r="B37" s="20">
        <v>45114</v>
      </c>
      <c r="C37" s="20">
        <v>525</v>
      </c>
      <c r="D37" s="20" t="s">
        <v>367</v>
      </c>
      <c r="E37" s="20" t="s">
        <v>81</v>
      </c>
      <c r="F37" s="20">
        <v>26</v>
      </c>
      <c r="G37" s="20" t="s">
        <v>332</v>
      </c>
      <c r="H37" s="20" t="s">
        <v>368</v>
      </c>
      <c r="I37" s="20">
        <v>10023</v>
      </c>
      <c r="J37" s="20" t="s">
        <v>352</v>
      </c>
      <c r="K37" s="20" t="s">
        <v>340</v>
      </c>
      <c r="L37" s="20">
        <v>197.53</v>
      </c>
      <c r="M37" s="20">
        <v>1</v>
      </c>
    </row>
    <row r="38" spans="1:13" ht="14.25" customHeight="1">
      <c r="A38" s="20">
        <v>1038</v>
      </c>
      <c r="B38" s="20">
        <v>45115</v>
      </c>
      <c r="C38" s="20">
        <v>508</v>
      </c>
      <c r="D38" s="20" t="s">
        <v>341</v>
      </c>
      <c r="E38" s="20" t="s">
        <v>81</v>
      </c>
      <c r="F38" s="20">
        <v>18</v>
      </c>
      <c r="G38" s="20" t="s">
        <v>337</v>
      </c>
      <c r="H38" s="20" t="s">
        <v>342</v>
      </c>
      <c r="I38" s="20">
        <v>10010</v>
      </c>
      <c r="J38" s="20" t="s">
        <v>339</v>
      </c>
      <c r="K38" s="20" t="s">
        <v>340</v>
      </c>
      <c r="L38" s="20">
        <v>116.59</v>
      </c>
      <c r="M38" s="20">
        <v>5</v>
      </c>
    </row>
    <row r="39" spans="1:13" ht="14.25" customHeight="1">
      <c r="A39" s="20">
        <v>1039</v>
      </c>
      <c r="B39" s="20">
        <v>45116</v>
      </c>
      <c r="C39" s="20">
        <v>527</v>
      </c>
      <c r="D39" s="20" t="s">
        <v>365</v>
      </c>
      <c r="E39" s="20" t="s">
        <v>63</v>
      </c>
      <c r="F39" s="20">
        <v>29</v>
      </c>
      <c r="G39" s="20" t="s">
        <v>337</v>
      </c>
      <c r="H39" s="20" t="s">
        <v>366</v>
      </c>
      <c r="I39" s="20">
        <v>10005</v>
      </c>
      <c r="J39" s="20" t="s">
        <v>360</v>
      </c>
      <c r="K39" s="20" t="s">
        <v>357</v>
      </c>
      <c r="L39" s="20">
        <v>186.33</v>
      </c>
      <c r="M39" s="20">
        <v>2</v>
      </c>
    </row>
    <row r="40" spans="1:13" ht="14.25" customHeight="1">
      <c r="A40" s="20">
        <v>1040</v>
      </c>
      <c r="B40" s="20">
        <v>45117</v>
      </c>
      <c r="C40" s="20">
        <v>540</v>
      </c>
      <c r="D40" s="20" t="s">
        <v>372</v>
      </c>
      <c r="E40" s="20" t="s">
        <v>81</v>
      </c>
      <c r="F40" s="20">
        <v>18</v>
      </c>
      <c r="G40" s="20" t="s">
        <v>337</v>
      </c>
      <c r="H40" s="20" t="s">
        <v>373</v>
      </c>
      <c r="I40" s="20">
        <v>10036</v>
      </c>
      <c r="J40" s="20" t="s">
        <v>352</v>
      </c>
      <c r="K40" s="20" t="s">
        <v>347</v>
      </c>
      <c r="L40" s="20">
        <v>62.5</v>
      </c>
      <c r="M40" s="20">
        <v>5</v>
      </c>
    </row>
    <row r="41" spans="1:13" ht="14.25" customHeight="1">
      <c r="A41" s="20">
        <v>1042</v>
      </c>
      <c r="B41" s="20">
        <v>45119</v>
      </c>
      <c r="C41" s="20">
        <v>508</v>
      </c>
      <c r="D41" s="20" t="s">
        <v>341</v>
      </c>
      <c r="E41" s="20" t="s">
        <v>81</v>
      </c>
      <c r="F41" s="20">
        <v>18</v>
      </c>
      <c r="G41" s="20" t="s">
        <v>337</v>
      </c>
      <c r="H41" s="20" t="s">
        <v>342</v>
      </c>
      <c r="I41" s="20">
        <v>10031</v>
      </c>
      <c r="J41" s="20" t="s">
        <v>360</v>
      </c>
      <c r="K41" s="20" t="s">
        <v>369</v>
      </c>
      <c r="L41" s="20">
        <v>115.63</v>
      </c>
      <c r="M41" s="20">
        <v>9</v>
      </c>
    </row>
    <row r="42" spans="1:13" ht="14.25" customHeight="1">
      <c r="A42" s="20">
        <v>1043</v>
      </c>
      <c r="B42" s="20">
        <v>45120</v>
      </c>
      <c r="C42" s="20">
        <v>558</v>
      </c>
      <c r="D42" s="20" t="s">
        <v>344</v>
      </c>
      <c r="E42" s="20" t="s">
        <v>345</v>
      </c>
      <c r="F42" s="20">
        <v>68</v>
      </c>
      <c r="G42" s="20" t="s">
        <v>332</v>
      </c>
      <c r="H42" s="20" t="s">
        <v>346</v>
      </c>
      <c r="I42" s="20">
        <v>10010</v>
      </c>
      <c r="J42" s="20" t="s">
        <v>352</v>
      </c>
      <c r="K42" s="20" t="s">
        <v>335</v>
      </c>
      <c r="L42" s="20">
        <v>149.69</v>
      </c>
      <c r="M42" s="20">
        <v>2</v>
      </c>
    </row>
    <row r="43" spans="1:13" ht="14.25" customHeight="1">
      <c r="A43" s="20">
        <v>1044</v>
      </c>
      <c r="B43" s="20">
        <v>45121</v>
      </c>
      <c r="C43" s="20">
        <v>523</v>
      </c>
      <c r="D43" s="20" t="s">
        <v>380</v>
      </c>
      <c r="E43" s="20" t="s">
        <v>88</v>
      </c>
      <c r="F43" s="20">
        <v>45</v>
      </c>
      <c r="G43" s="20" t="s">
        <v>332</v>
      </c>
      <c r="H43" s="20" t="s">
        <v>381</v>
      </c>
      <c r="I43" s="20">
        <v>10019</v>
      </c>
      <c r="J43" s="20" t="s">
        <v>343</v>
      </c>
      <c r="K43" s="20" t="s">
        <v>347</v>
      </c>
      <c r="L43" s="20">
        <v>31.22</v>
      </c>
      <c r="M43" s="20">
        <v>3</v>
      </c>
    </row>
    <row r="44" spans="1:13" ht="14.25" customHeight="1">
      <c r="A44" s="20">
        <v>1045</v>
      </c>
      <c r="B44" s="20">
        <v>45122</v>
      </c>
      <c r="C44" s="20">
        <v>553</v>
      </c>
      <c r="D44" s="20" t="s">
        <v>382</v>
      </c>
      <c r="E44" s="20" t="s">
        <v>383</v>
      </c>
      <c r="F44" s="20">
        <v>32</v>
      </c>
      <c r="G44" s="20" t="s">
        <v>337</v>
      </c>
      <c r="H44" s="20" t="s">
        <v>384</v>
      </c>
      <c r="I44" s="20">
        <v>10032</v>
      </c>
      <c r="J44" s="20" t="s">
        <v>356</v>
      </c>
      <c r="K44" s="20" t="s">
        <v>347</v>
      </c>
      <c r="L44" s="20">
        <v>46.59</v>
      </c>
      <c r="M44" s="20">
        <v>3</v>
      </c>
    </row>
    <row r="45" spans="1:13" ht="14.25" customHeight="1">
      <c r="A45" s="20">
        <v>1046</v>
      </c>
      <c r="B45" s="20">
        <v>45123</v>
      </c>
      <c r="C45" s="20">
        <v>523</v>
      </c>
      <c r="D45" s="20" t="s">
        <v>380</v>
      </c>
      <c r="E45" s="20" t="s">
        <v>88</v>
      </c>
      <c r="F45" s="20">
        <v>45</v>
      </c>
      <c r="G45" s="20" t="s">
        <v>332</v>
      </c>
      <c r="H45" s="20" t="s">
        <v>381</v>
      </c>
      <c r="I45" s="20">
        <v>10001</v>
      </c>
      <c r="J45" s="20" t="s">
        <v>360</v>
      </c>
      <c r="K45" s="20" t="s">
        <v>347</v>
      </c>
      <c r="L45" s="20">
        <v>43.96</v>
      </c>
      <c r="M45" s="20">
        <v>1</v>
      </c>
    </row>
    <row r="46" spans="1:13" ht="14.25" customHeight="1">
      <c r="A46" s="20">
        <v>1047</v>
      </c>
      <c r="B46" s="20">
        <v>45124</v>
      </c>
      <c r="C46" s="20">
        <v>547</v>
      </c>
      <c r="D46" s="20" t="s">
        <v>358</v>
      </c>
      <c r="E46" s="20" t="s">
        <v>128</v>
      </c>
      <c r="F46" s="20">
        <v>22</v>
      </c>
      <c r="G46" s="20" t="s">
        <v>337</v>
      </c>
      <c r="H46" s="20" t="s">
        <v>359</v>
      </c>
      <c r="I46" s="20">
        <v>10005</v>
      </c>
      <c r="J46" s="20" t="s">
        <v>334</v>
      </c>
      <c r="K46" s="20" t="s">
        <v>347</v>
      </c>
      <c r="L46" s="20">
        <v>143.69</v>
      </c>
      <c r="M46" s="20">
        <v>8</v>
      </c>
    </row>
    <row r="47" spans="1:13" ht="14.25" customHeight="1">
      <c r="A47" s="20">
        <v>1048</v>
      </c>
      <c r="B47" s="20">
        <v>45125</v>
      </c>
      <c r="C47" s="20">
        <v>523</v>
      </c>
      <c r="D47" s="20" t="s">
        <v>380</v>
      </c>
      <c r="E47" s="20" t="s">
        <v>88</v>
      </c>
      <c r="F47" s="20">
        <v>45</v>
      </c>
      <c r="G47" s="20" t="s">
        <v>332</v>
      </c>
      <c r="H47" s="20" t="s">
        <v>381</v>
      </c>
      <c r="I47" s="20">
        <v>10045</v>
      </c>
      <c r="J47" s="20" t="s">
        <v>334</v>
      </c>
      <c r="K47" s="20" t="s">
        <v>357</v>
      </c>
      <c r="L47" s="20">
        <v>172</v>
      </c>
      <c r="M47" s="20">
        <v>6</v>
      </c>
    </row>
    <row r="48" spans="1:13" ht="14.25" customHeight="1">
      <c r="A48" s="20">
        <v>1049</v>
      </c>
      <c r="B48" s="20">
        <v>45126</v>
      </c>
      <c r="C48" s="20">
        <v>522</v>
      </c>
      <c r="D48" s="20" t="s">
        <v>7</v>
      </c>
      <c r="E48" s="20" t="s">
        <v>88</v>
      </c>
      <c r="F48" s="20">
        <v>47</v>
      </c>
      <c r="G48" s="20" t="s">
        <v>332</v>
      </c>
      <c r="H48" s="20" t="s">
        <v>379</v>
      </c>
      <c r="I48" s="20">
        <v>10004</v>
      </c>
      <c r="J48" s="20" t="s">
        <v>343</v>
      </c>
      <c r="K48" s="20" t="s">
        <v>347</v>
      </c>
      <c r="L48" s="20">
        <v>154.93</v>
      </c>
      <c r="M48" s="20">
        <v>8</v>
      </c>
    </row>
    <row r="49" spans="1:13" ht="14.25" customHeight="1">
      <c r="A49" s="20">
        <v>1050</v>
      </c>
      <c r="B49" s="20">
        <v>45127</v>
      </c>
      <c r="C49" s="20">
        <v>523</v>
      </c>
      <c r="D49" s="20" t="s">
        <v>380</v>
      </c>
      <c r="E49" s="20" t="s">
        <v>88</v>
      </c>
      <c r="F49" s="20">
        <v>45</v>
      </c>
      <c r="G49" s="20" t="s">
        <v>332</v>
      </c>
      <c r="H49" s="20" t="s">
        <v>381</v>
      </c>
      <c r="I49" s="20">
        <v>10016</v>
      </c>
      <c r="J49" s="20" t="s">
        <v>352</v>
      </c>
      <c r="K49" s="20" t="s">
        <v>361</v>
      </c>
      <c r="L49" s="20">
        <v>25.48</v>
      </c>
      <c r="M49" s="20">
        <v>9</v>
      </c>
    </row>
    <row r="50" spans="1:13" ht="14.25" customHeight="1">
      <c r="A50" s="20">
        <v>1051</v>
      </c>
      <c r="B50" s="20">
        <v>45128</v>
      </c>
      <c r="C50" s="20">
        <v>525</v>
      </c>
      <c r="D50" s="20" t="s">
        <v>367</v>
      </c>
      <c r="E50" s="20" t="s">
        <v>63</v>
      </c>
      <c r="F50" s="20">
        <v>26</v>
      </c>
      <c r="G50" s="20" t="s">
        <v>332</v>
      </c>
      <c r="H50" s="20" t="s">
        <v>368</v>
      </c>
      <c r="I50" s="20">
        <v>10024</v>
      </c>
      <c r="J50" s="20" t="s">
        <v>339</v>
      </c>
      <c r="K50" s="20" t="s">
        <v>335</v>
      </c>
      <c r="L50" s="20">
        <v>176.1</v>
      </c>
      <c r="M50" s="20">
        <v>5</v>
      </c>
    </row>
    <row r="51" spans="1:13" ht="14.25" customHeight="1">
      <c r="A51" s="20">
        <v>1052</v>
      </c>
      <c r="B51" s="20">
        <v>45129</v>
      </c>
      <c r="C51" s="20">
        <v>578</v>
      </c>
      <c r="D51" s="20" t="s">
        <v>354</v>
      </c>
      <c r="E51" s="20" t="s">
        <v>345</v>
      </c>
      <c r="F51" s="20">
        <v>34</v>
      </c>
      <c r="G51" s="20" t="s">
        <v>332</v>
      </c>
      <c r="H51" s="20" t="s">
        <v>355</v>
      </c>
      <c r="I51" s="20">
        <v>10016</v>
      </c>
      <c r="J51" s="20" t="s">
        <v>352</v>
      </c>
      <c r="K51" s="20" t="s">
        <v>347</v>
      </c>
      <c r="L51" s="20">
        <v>83.75</v>
      </c>
      <c r="M51" s="20">
        <v>3</v>
      </c>
    </row>
    <row r="52" spans="1:13" ht="14.25" customHeight="1">
      <c r="A52" s="20">
        <v>1053</v>
      </c>
      <c r="B52" s="20">
        <v>45130</v>
      </c>
      <c r="C52" s="20">
        <v>553</v>
      </c>
      <c r="D52" s="20" t="s">
        <v>382</v>
      </c>
      <c r="E52" s="20" t="s">
        <v>383</v>
      </c>
      <c r="F52" s="20">
        <v>32</v>
      </c>
      <c r="G52" s="20" t="s">
        <v>337</v>
      </c>
      <c r="H52" s="20" t="s">
        <v>384</v>
      </c>
      <c r="I52" s="20">
        <v>10002</v>
      </c>
      <c r="J52" s="20" t="s">
        <v>343</v>
      </c>
      <c r="K52" s="20" t="s">
        <v>335</v>
      </c>
      <c r="L52" s="20">
        <v>91.49</v>
      </c>
      <c r="M52" s="20">
        <v>5</v>
      </c>
    </row>
    <row r="53" spans="1:13" ht="14.25" customHeight="1">
      <c r="A53" s="20">
        <v>1054</v>
      </c>
      <c r="B53" s="20">
        <v>45131</v>
      </c>
      <c r="C53" s="20">
        <v>574</v>
      </c>
      <c r="D53" s="20" t="s">
        <v>370</v>
      </c>
      <c r="E53" s="20" t="s">
        <v>63</v>
      </c>
      <c r="F53" s="20">
        <v>30</v>
      </c>
      <c r="G53" s="20" t="s">
        <v>337</v>
      </c>
      <c r="H53" s="20" t="s">
        <v>371</v>
      </c>
      <c r="I53" s="20">
        <v>10049</v>
      </c>
      <c r="J53" s="20" t="s">
        <v>334</v>
      </c>
      <c r="K53" s="20" t="s">
        <v>361</v>
      </c>
      <c r="L53" s="20">
        <v>38.880000000000003</v>
      </c>
      <c r="M53" s="20">
        <v>5</v>
      </c>
    </row>
    <row r="54" spans="1:13" ht="14.25" customHeight="1">
      <c r="A54" s="20">
        <v>1055</v>
      </c>
      <c r="B54" s="20">
        <v>45132</v>
      </c>
      <c r="C54" s="20">
        <v>568</v>
      </c>
      <c r="D54" s="20" t="s">
        <v>376</v>
      </c>
      <c r="E54" s="20" t="s">
        <v>377</v>
      </c>
      <c r="F54" s="20">
        <v>56</v>
      </c>
      <c r="G54" s="20" t="s">
        <v>337</v>
      </c>
      <c r="H54" s="20" t="s">
        <v>378</v>
      </c>
      <c r="I54" s="20">
        <v>10028</v>
      </c>
      <c r="J54" s="20" t="s">
        <v>352</v>
      </c>
      <c r="K54" s="20" t="s">
        <v>361</v>
      </c>
      <c r="L54" s="20">
        <v>152.72999999999999</v>
      </c>
      <c r="M54" s="20">
        <v>5</v>
      </c>
    </row>
    <row r="55" spans="1:13" ht="14.25" customHeight="1">
      <c r="A55" s="20">
        <v>1056</v>
      </c>
      <c r="B55" s="20">
        <v>45133</v>
      </c>
      <c r="C55" s="20">
        <v>540</v>
      </c>
      <c r="D55" s="20" t="s">
        <v>372</v>
      </c>
      <c r="E55" s="20" t="s">
        <v>81</v>
      </c>
      <c r="F55" s="20">
        <v>18</v>
      </c>
      <c r="G55" s="20" t="s">
        <v>337</v>
      </c>
      <c r="H55" s="20" t="s">
        <v>373</v>
      </c>
      <c r="I55" s="20">
        <v>10032</v>
      </c>
      <c r="J55" s="20" t="s">
        <v>334</v>
      </c>
      <c r="K55" s="20" t="s">
        <v>335</v>
      </c>
      <c r="L55" s="20">
        <v>52.81</v>
      </c>
      <c r="M55" s="20">
        <v>3</v>
      </c>
    </row>
    <row r="56" spans="1:13" ht="14.25" customHeight="1">
      <c r="A56" s="20">
        <v>1057</v>
      </c>
      <c r="B56" s="20">
        <v>45134</v>
      </c>
      <c r="C56" s="20">
        <v>506</v>
      </c>
      <c r="D56" s="20" t="s">
        <v>350</v>
      </c>
      <c r="E56" s="20" t="s">
        <v>345</v>
      </c>
      <c r="F56" s="20">
        <v>39</v>
      </c>
      <c r="G56" s="20" t="s">
        <v>337</v>
      </c>
      <c r="H56" s="20" t="s">
        <v>351</v>
      </c>
      <c r="I56" s="20">
        <v>10027</v>
      </c>
      <c r="J56" s="20" t="s">
        <v>360</v>
      </c>
      <c r="K56" s="20" t="s">
        <v>340</v>
      </c>
      <c r="L56" s="20">
        <v>121.51</v>
      </c>
      <c r="M56" s="20">
        <v>4</v>
      </c>
    </row>
    <row r="57" spans="1:13" ht="14.25" customHeight="1">
      <c r="A57" s="20">
        <v>1058</v>
      </c>
      <c r="B57" s="20">
        <v>45135</v>
      </c>
      <c r="C57" s="20">
        <v>558</v>
      </c>
      <c r="D57" s="20" t="s">
        <v>344</v>
      </c>
      <c r="E57" s="20" t="s">
        <v>345</v>
      </c>
      <c r="F57" s="20">
        <v>68</v>
      </c>
      <c r="G57" s="20" t="s">
        <v>332</v>
      </c>
      <c r="H57" s="20" t="s">
        <v>346</v>
      </c>
      <c r="I57" s="20">
        <v>10020</v>
      </c>
      <c r="J57" s="20" t="s">
        <v>339</v>
      </c>
      <c r="K57" s="20" t="s">
        <v>369</v>
      </c>
      <c r="L57" s="20">
        <v>171.33</v>
      </c>
      <c r="M57" s="20">
        <v>9</v>
      </c>
    </row>
    <row r="58" spans="1:13" ht="14.25" customHeight="1">
      <c r="A58" s="20">
        <v>1059</v>
      </c>
      <c r="B58" s="20">
        <v>45136</v>
      </c>
      <c r="C58" s="20">
        <v>566</v>
      </c>
      <c r="D58" s="20" t="s">
        <v>385</v>
      </c>
      <c r="E58" s="20" t="s">
        <v>383</v>
      </c>
      <c r="F58" s="20">
        <v>54</v>
      </c>
      <c r="G58" s="20" t="s">
        <v>337</v>
      </c>
      <c r="H58" s="20" t="s">
        <v>386</v>
      </c>
      <c r="I58" s="20">
        <v>10024</v>
      </c>
      <c r="J58" s="20" t="s">
        <v>360</v>
      </c>
      <c r="K58" s="20" t="s">
        <v>340</v>
      </c>
      <c r="L58" s="20">
        <v>36.06</v>
      </c>
      <c r="M58" s="20">
        <v>9</v>
      </c>
    </row>
    <row r="59" spans="1:13" ht="14.25" customHeight="1">
      <c r="A59" s="20">
        <v>1060</v>
      </c>
      <c r="B59" s="20">
        <v>45137</v>
      </c>
      <c r="C59" s="20">
        <v>511</v>
      </c>
      <c r="D59" s="20" t="s">
        <v>362</v>
      </c>
      <c r="E59" s="20" t="s">
        <v>128</v>
      </c>
      <c r="F59" s="20">
        <v>41</v>
      </c>
      <c r="G59" s="20" t="s">
        <v>337</v>
      </c>
      <c r="H59" s="20" t="s">
        <v>363</v>
      </c>
      <c r="I59" s="20">
        <v>10012</v>
      </c>
      <c r="J59" s="20" t="s">
        <v>334</v>
      </c>
      <c r="K59" s="20" t="s">
        <v>340</v>
      </c>
      <c r="L59" s="20">
        <v>116.36</v>
      </c>
      <c r="M59" s="20">
        <v>2</v>
      </c>
    </row>
    <row r="60" spans="1:13" ht="14.25" customHeight="1">
      <c r="A60" s="20">
        <v>1061</v>
      </c>
      <c r="B60" s="20">
        <v>45138</v>
      </c>
      <c r="C60" s="20">
        <v>540</v>
      </c>
      <c r="D60" s="20" t="s">
        <v>372</v>
      </c>
      <c r="E60" s="20" t="s">
        <v>81</v>
      </c>
      <c r="F60" s="20">
        <v>18</v>
      </c>
      <c r="G60" s="20" t="s">
        <v>337</v>
      </c>
      <c r="H60" s="20" t="s">
        <v>373</v>
      </c>
      <c r="I60" s="20">
        <v>10035</v>
      </c>
      <c r="J60" s="20" t="s">
        <v>334</v>
      </c>
      <c r="K60" s="20" t="s">
        <v>357</v>
      </c>
      <c r="L60" s="20">
        <v>61.98</v>
      </c>
      <c r="M60" s="20">
        <v>8</v>
      </c>
    </row>
    <row r="61" spans="1:13" ht="14.25" customHeight="1">
      <c r="A61" s="20">
        <v>1062</v>
      </c>
      <c r="B61" s="20">
        <v>45139</v>
      </c>
      <c r="C61" s="20">
        <v>508</v>
      </c>
      <c r="D61" s="20" t="s">
        <v>341</v>
      </c>
      <c r="E61" s="20" t="s">
        <v>81</v>
      </c>
      <c r="F61" s="20">
        <v>18</v>
      </c>
      <c r="G61" s="20" t="s">
        <v>337</v>
      </c>
      <c r="H61" s="20" t="s">
        <v>342</v>
      </c>
      <c r="I61" s="20">
        <v>10033</v>
      </c>
      <c r="J61" s="20" t="s">
        <v>356</v>
      </c>
      <c r="K61" s="20" t="s">
        <v>340</v>
      </c>
      <c r="L61" s="20">
        <v>81.73</v>
      </c>
      <c r="M61" s="20">
        <v>8</v>
      </c>
    </row>
    <row r="62" spans="1:13" ht="14.25" customHeight="1">
      <c r="A62" s="20">
        <v>1063</v>
      </c>
      <c r="B62" s="20">
        <v>45140</v>
      </c>
      <c r="C62" s="20">
        <v>540</v>
      </c>
      <c r="D62" s="20" t="s">
        <v>372</v>
      </c>
      <c r="E62" s="20" t="s">
        <v>81</v>
      </c>
      <c r="F62" s="20">
        <v>18</v>
      </c>
      <c r="G62" s="20" t="s">
        <v>337</v>
      </c>
      <c r="H62" s="20" t="s">
        <v>373</v>
      </c>
      <c r="I62" s="20">
        <v>10033</v>
      </c>
      <c r="J62" s="20" t="s">
        <v>356</v>
      </c>
      <c r="K62" s="20" t="s">
        <v>347</v>
      </c>
      <c r="L62" s="20">
        <v>105.31</v>
      </c>
      <c r="M62" s="20">
        <v>7</v>
      </c>
    </row>
    <row r="63" spans="1:13" ht="14.25" customHeight="1">
      <c r="A63" s="20">
        <v>1064</v>
      </c>
      <c r="B63" s="20">
        <v>45141</v>
      </c>
      <c r="C63" s="20">
        <v>522</v>
      </c>
      <c r="D63" s="20" t="s">
        <v>7</v>
      </c>
      <c r="E63" s="20" t="s">
        <v>88</v>
      </c>
      <c r="F63" s="20">
        <v>47</v>
      </c>
      <c r="G63" s="20" t="s">
        <v>332</v>
      </c>
      <c r="H63" s="20" t="s">
        <v>379</v>
      </c>
      <c r="I63" s="20">
        <v>10043</v>
      </c>
      <c r="J63" s="20" t="s">
        <v>360</v>
      </c>
      <c r="K63" s="20" t="s">
        <v>357</v>
      </c>
      <c r="L63" s="20">
        <v>83.92</v>
      </c>
      <c r="M63" s="20">
        <v>8</v>
      </c>
    </row>
    <row r="64" spans="1:13" ht="14.25" customHeight="1">
      <c r="A64" s="20">
        <v>1065</v>
      </c>
      <c r="B64" s="20">
        <v>45142</v>
      </c>
      <c r="C64" s="20">
        <v>566</v>
      </c>
      <c r="D64" s="20" t="s">
        <v>385</v>
      </c>
      <c r="E64" s="20" t="s">
        <v>383</v>
      </c>
      <c r="F64" s="20">
        <v>54</v>
      </c>
      <c r="G64" s="20" t="s">
        <v>337</v>
      </c>
      <c r="H64" s="20" t="s">
        <v>386</v>
      </c>
      <c r="I64" s="20">
        <v>10037</v>
      </c>
      <c r="J64" s="20" t="s">
        <v>364</v>
      </c>
      <c r="K64" s="20" t="s">
        <v>357</v>
      </c>
      <c r="L64" s="20">
        <v>136.79</v>
      </c>
      <c r="M64" s="20">
        <v>3</v>
      </c>
    </row>
    <row r="65" spans="1:13" ht="14.25" customHeight="1">
      <c r="A65" s="20">
        <v>1066</v>
      </c>
      <c r="B65" s="20">
        <v>45143</v>
      </c>
      <c r="C65" s="20">
        <v>506</v>
      </c>
      <c r="D65" s="20" t="s">
        <v>350</v>
      </c>
      <c r="E65" s="20" t="s">
        <v>345</v>
      </c>
      <c r="F65" s="20">
        <v>39</v>
      </c>
      <c r="G65" s="20" t="s">
        <v>337</v>
      </c>
      <c r="H65" s="20" t="s">
        <v>351</v>
      </c>
      <c r="I65" s="20">
        <v>10012</v>
      </c>
      <c r="J65" s="20" t="s">
        <v>360</v>
      </c>
      <c r="K65" s="20" t="s">
        <v>361</v>
      </c>
      <c r="L65" s="20">
        <v>106.32</v>
      </c>
      <c r="M65" s="20">
        <v>6</v>
      </c>
    </row>
    <row r="66" spans="1:13" ht="14.25" customHeight="1">
      <c r="A66" s="20">
        <v>1067</v>
      </c>
      <c r="B66" s="20">
        <v>45144</v>
      </c>
      <c r="C66" s="20">
        <v>568</v>
      </c>
      <c r="D66" s="20" t="s">
        <v>376</v>
      </c>
      <c r="E66" s="20" t="s">
        <v>377</v>
      </c>
      <c r="F66" s="20">
        <v>56</v>
      </c>
      <c r="G66" s="20" t="s">
        <v>337</v>
      </c>
      <c r="H66" s="20" t="s">
        <v>378</v>
      </c>
      <c r="I66" s="20">
        <v>10003</v>
      </c>
      <c r="J66" s="20" t="s">
        <v>356</v>
      </c>
      <c r="K66" s="20" t="s">
        <v>340</v>
      </c>
      <c r="L66" s="20">
        <v>125.16</v>
      </c>
      <c r="M66" s="20">
        <v>1</v>
      </c>
    </row>
    <row r="67" spans="1:13" ht="14.25" customHeight="1">
      <c r="A67" s="20">
        <v>1068</v>
      </c>
      <c r="B67" s="20">
        <v>45145</v>
      </c>
      <c r="C67" s="20">
        <v>569</v>
      </c>
      <c r="D67" s="20" t="s">
        <v>348</v>
      </c>
      <c r="E67" s="20" t="s">
        <v>128</v>
      </c>
      <c r="F67" s="20">
        <v>62</v>
      </c>
      <c r="G67" s="20" t="s">
        <v>337</v>
      </c>
      <c r="H67" s="20" t="s">
        <v>349</v>
      </c>
      <c r="I67" s="20">
        <v>10001</v>
      </c>
      <c r="J67" s="20" t="s">
        <v>334</v>
      </c>
      <c r="K67" s="20" t="s">
        <v>361</v>
      </c>
      <c r="L67" s="20">
        <v>152.63</v>
      </c>
      <c r="M67" s="20">
        <v>7</v>
      </c>
    </row>
    <row r="68" spans="1:13" ht="14.25" customHeight="1">
      <c r="A68" s="20">
        <v>1069</v>
      </c>
      <c r="B68" s="20">
        <v>45146</v>
      </c>
      <c r="C68" s="20">
        <v>525</v>
      </c>
      <c r="D68" s="20" t="s">
        <v>367</v>
      </c>
      <c r="E68" s="20" t="s">
        <v>81</v>
      </c>
      <c r="F68" s="20">
        <v>26</v>
      </c>
      <c r="G68" s="20" t="s">
        <v>332</v>
      </c>
      <c r="H68" s="20" t="s">
        <v>368</v>
      </c>
      <c r="I68" s="20">
        <v>10033</v>
      </c>
      <c r="J68" s="20" t="s">
        <v>343</v>
      </c>
      <c r="K68" s="20" t="s">
        <v>335</v>
      </c>
      <c r="L68" s="20">
        <v>120.39</v>
      </c>
      <c r="M68" s="20">
        <v>1</v>
      </c>
    </row>
    <row r="69" spans="1:13" ht="14.25" customHeight="1">
      <c r="A69" s="20">
        <v>1070</v>
      </c>
      <c r="B69" s="20">
        <v>45147</v>
      </c>
      <c r="C69" s="20">
        <v>558</v>
      </c>
      <c r="D69" s="20" t="s">
        <v>344</v>
      </c>
      <c r="E69" s="20" t="s">
        <v>345</v>
      </c>
      <c r="F69" s="20">
        <v>68</v>
      </c>
      <c r="G69" s="20" t="s">
        <v>332</v>
      </c>
      <c r="H69" s="20" t="s">
        <v>346</v>
      </c>
      <c r="I69" s="20">
        <v>10040</v>
      </c>
      <c r="J69" s="20" t="s">
        <v>360</v>
      </c>
      <c r="K69" s="20" t="s">
        <v>369</v>
      </c>
      <c r="L69" s="20">
        <v>125.58</v>
      </c>
      <c r="M69" s="20">
        <v>9</v>
      </c>
    </row>
    <row r="70" spans="1:13" ht="14.25" customHeight="1">
      <c r="A70" s="20">
        <v>1071</v>
      </c>
      <c r="B70" s="20">
        <v>45148</v>
      </c>
      <c r="C70" s="20">
        <v>578</v>
      </c>
      <c r="D70" s="20" t="s">
        <v>354</v>
      </c>
      <c r="E70" s="20" t="s">
        <v>345</v>
      </c>
      <c r="F70" s="20">
        <v>34</v>
      </c>
      <c r="G70" s="20" t="s">
        <v>332</v>
      </c>
      <c r="H70" s="20" t="s">
        <v>355</v>
      </c>
      <c r="I70" s="20">
        <v>10010</v>
      </c>
      <c r="J70" s="20" t="s">
        <v>334</v>
      </c>
      <c r="K70" s="20" t="s">
        <v>357</v>
      </c>
      <c r="L70" s="20">
        <v>121.6</v>
      </c>
      <c r="M70" s="20">
        <v>1</v>
      </c>
    </row>
    <row r="71" spans="1:13" ht="14.25" customHeight="1">
      <c r="A71" s="20">
        <v>1072</v>
      </c>
      <c r="B71" s="20">
        <v>45149</v>
      </c>
      <c r="C71" s="20">
        <v>569</v>
      </c>
      <c r="D71" s="20" t="s">
        <v>348</v>
      </c>
      <c r="E71" s="20" t="s">
        <v>128</v>
      </c>
      <c r="F71" s="20">
        <v>62</v>
      </c>
      <c r="G71" s="20" t="s">
        <v>337</v>
      </c>
      <c r="H71" s="20" t="s">
        <v>349</v>
      </c>
      <c r="I71" s="20">
        <v>10043</v>
      </c>
      <c r="J71" s="20" t="s">
        <v>343</v>
      </c>
      <c r="K71" s="20" t="s">
        <v>335</v>
      </c>
      <c r="L71" s="20">
        <v>88.18</v>
      </c>
      <c r="M71" s="20">
        <v>1</v>
      </c>
    </row>
    <row r="72" spans="1:13" ht="14.25" customHeight="1">
      <c r="A72" s="20">
        <v>1073</v>
      </c>
      <c r="B72" s="20">
        <v>45150</v>
      </c>
      <c r="C72" s="20">
        <v>574</v>
      </c>
      <c r="D72" s="20" t="s">
        <v>370</v>
      </c>
      <c r="E72" s="20" t="s">
        <v>63</v>
      </c>
      <c r="F72" s="20">
        <v>30</v>
      </c>
      <c r="G72" s="20" t="s">
        <v>337</v>
      </c>
      <c r="H72" s="20" t="s">
        <v>371</v>
      </c>
      <c r="I72" s="20">
        <v>10044</v>
      </c>
      <c r="J72" s="20" t="s">
        <v>343</v>
      </c>
      <c r="K72" s="20" t="s">
        <v>335</v>
      </c>
      <c r="L72" s="20">
        <v>80.739999999999995</v>
      </c>
      <c r="M72" s="20">
        <v>7</v>
      </c>
    </row>
    <row r="73" spans="1:13" ht="14.25" customHeight="1">
      <c r="A73" s="20">
        <v>1074</v>
      </c>
      <c r="B73" s="20">
        <v>45151</v>
      </c>
      <c r="C73" s="20">
        <v>501</v>
      </c>
      <c r="D73" s="20" t="s">
        <v>331</v>
      </c>
      <c r="E73" s="20" t="s">
        <v>63</v>
      </c>
      <c r="F73" s="20">
        <v>32</v>
      </c>
      <c r="G73" s="20" t="s">
        <v>332</v>
      </c>
      <c r="H73" s="20" t="s">
        <v>333</v>
      </c>
      <c r="I73" s="20">
        <v>10029</v>
      </c>
      <c r="J73" s="20" t="s">
        <v>356</v>
      </c>
      <c r="K73" s="20" t="s">
        <v>347</v>
      </c>
      <c r="L73" s="20">
        <v>181.94</v>
      </c>
      <c r="M73" s="20">
        <v>2</v>
      </c>
    </row>
    <row r="74" spans="1:13" ht="14.25" customHeight="1">
      <c r="A74" s="20">
        <v>1075</v>
      </c>
      <c r="B74" s="20">
        <v>45152</v>
      </c>
      <c r="C74" s="20">
        <v>527</v>
      </c>
      <c r="D74" s="20" t="s">
        <v>365</v>
      </c>
      <c r="E74" s="20" t="s">
        <v>63</v>
      </c>
      <c r="F74" s="20">
        <v>29</v>
      </c>
      <c r="G74" s="20" t="s">
        <v>337</v>
      </c>
      <c r="H74" s="20" t="s">
        <v>366</v>
      </c>
      <c r="I74" s="20">
        <v>10013</v>
      </c>
      <c r="J74" s="20" t="s">
        <v>360</v>
      </c>
      <c r="K74" s="20" t="s">
        <v>369</v>
      </c>
      <c r="L74" s="20">
        <v>129.36000000000001</v>
      </c>
      <c r="M74" s="20">
        <v>5</v>
      </c>
    </row>
    <row r="75" spans="1:13" ht="14.25" customHeight="1">
      <c r="A75" s="20">
        <v>1076</v>
      </c>
      <c r="B75" s="20">
        <v>45153</v>
      </c>
      <c r="C75" s="20">
        <v>568</v>
      </c>
      <c r="D75" s="20" t="s">
        <v>376</v>
      </c>
      <c r="E75" s="20" t="s">
        <v>377</v>
      </c>
      <c r="F75" s="20">
        <v>56</v>
      </c>
      <c r="G75" s="20" t="s">
        <v>337</v>
      </c>
      <c r="H75" s="20" t="s">
        <v>378</v>
      </c>
      <c r="I75" s="20">
        <v>10012</v>
      </c>
      <c r="J75" s="20" t="s">
        <v>352</v>
      </c>
      <c r="K75" s="20" t="s">
        <v>335</v>
      </c>
      <c r="L75" s="20">
        <v>63.98</v>
      </c>
      <c r="M75" s="20">
        <v>8</v>
      </c>
    </row>
    <row r="76" spans="1:13" ht="14.25" customHeight="1">
      <c r="A76" s="20">
        <v>1077</v>
      </c>
      <c r="B76" s="20">
        <v>45154</v>
      </c>
      <c r="C76" s="20">
        <v>578</v>
      </c>
      <c r="D76" s="20" t="s">
        <v>354</v>
      </c>
      <c r="E76" s="20" t="s">
        <v>345</v>
      </c>
      <c r="F76" s="20">
        <v>34</v>
      </c>
      <c r="G76" s="20" t="s">
        <v>332</v>
      </c>
      <c r="H76" s="20" t="s">
        <v>355</v>
      </c>
      <c r="I76" s="20">
        <v>10031</v>
      </c>
      <c r="J76" s="20" t="s">
        <v>339</v>
      </c>
      <c r="K76" s="20" t="s">
        <v>335</v>
      </c>
      <c r="L76" s="20">
        <v>109.68</v>
      </c>
      <c r="M76" s="20">
        <v>8</v>
      </c>
    </row>
    <row r="77" spans="1:13" ht="14.25" customHeight="1">
      <c r="A77" s="20">
        <v>1078</v>
      </c>
      <c r="B77" s="20">
        <v>45155</v>
      </c>
      <c r="C77" s="20">
        <v>511</v>
      </c>
      <c r="D77" s="20" t="s">
        <v>362</v>
      </c>
      <c r="E77" s="20" t="s">
        <v>128</v>
      </c>
      <c r="F77" s="20">
        <v>41</v>
      </c>
      <c r="G77" s="20" t="s">
        <v>337</v>
      </c>
      <c r="H77" s="20" t="s">
        <v>363</v>
      </c>
      <c r="I77" s="20">
        <v>10046</v>
      </c>
      <c r="J77" s="20" t="s">
        <v>356</v>
      </c>
      <c r="K77" s="20" t="s">
        <v>369</v>
      </c>
      <c r="L77" s="20">
        <v>79.459999999999994</v>
      </c>
      <c r="M77" s="20">
        <v>3</v>
      </c>
    </row>
    <row r="78" spans="1:13" ht="14.25" customHeight="1">
      <c r="A78" s="20">
        <v>1079</v>
      </c>
      <c r="B78" s="20">
        <v>45156</v>
      </c>
      <c r="C78" s="20">
        <v>506</v>
      </c>
      <c r="D78" s="20" t="s">
        <v>350</v>
      </c>
      <c r="E78" s="20" t="s">
        <v>345</v>
      </c>
      <c r="F78" s="20">
        <v>39</v>
      </c>
      <c r="G78" s="20" t="s">
        <v>337</v>
      </c>
      <c r="H78" s="20" t="s">
        <v>351</v>
      </c>
      <c r="I78" s="20">
        <v>10002</v>
      </c>
      <c r="J78" s="20" t="s">
        <v>356</v>
      </c>
      <c r="K78" s="20" t="s">
        <v>369</v>
      </c>
      <c r="L78" s="20">
        <v>188.06</v>
      </c>
      <c r="M78" s="20">
        <v>7</v>
      </c>
    </row>
    <row r="79" spans="1:13" ht="14.25" customHeight="1">
      <c r="A79" s="20">
        <v>1080</v>
      </c>
      <c r="B79" s="20">
        <v>45157</v>
      </c>
      <c r="C79" s="20">
        <v>519</v>
      </c>
      <c r="D79" s="20" t="s">
        <v>374</v>
      </c>
      <c r="E79" s="20" t="s">
        <v>88</v>
      </c>
      <c r="F79" s="20">
        <v>22</v>
      </c>
      <c r="G79" s="20" t="s">
        <v>332</v>
      </c>
      <c r="H79" s="20" t="s">
        <v>375</v>
      </c>
      <c r="I79" s="20">
        <v>10035</v>
      </c>
      <c r="J79" s="20" t="s">
        <v>352</v>
      </c>
      <c r="K79" s="20" t="s">
        <v>335</v>
      </c>
      <c r="L79" s="20">
        <v>21.36</v>
      </c>
      <c r="M79" s="20">
        <v>3</v>
      </c>
    </row>
    <row r="80" spans="1:13" ht="14.25" customHeight="1">
      <c r="A80" s="20">
        <v>1081</v>
      </c>
      <c r="B80" s="20">
        <v>45158</v>
      </c>
      <c r="C80" s="20">
        <v>558</v>
      </c>
      <c r="D80" s="20" t="s">
        <v>344</v>
      </c>
      <c r="E80" s="20" t="s">
        <v>345</v>
      </c>
      <c r="F80" s="20">
        <v>68</v>
      </c>
      <c r="G80" s="20" t="s">
        <v>332</v>
      </c>
      <c r="H80" s="20" t="s">
        <v>346</v>
      </c>
      <c r="I80" s="20">
        <v>10023</v>
      </c>
      <c r="J80" s="20" t="s">
        <v>339</v>
      </c>
      <c r="K80" s="20" t="s">
        <v>369</v>
      </c>
      <c r="L80" s="20">
        <v>60.56</v>
      </c>
      <c r="M80" s="20">
        <v>6</v>
      </c>
    </row>
    <row r="81" spans="1:13" ht="14.25" customHeight="1">
      <c r="A81" s="20">
        <v>1082</v>
      </c>
      <c r="B81" s="20">
        <v>45159</v>
      </c>
      <c r="C81" s="20">
        <v>501</v>
      </c>
      <c r="D81" s="20" t="s">
        <v>331</v>
      </c>
      <c r="E81" s="20" t="s">
        <v>63</v>
      </c>
      <c r="F81" s="20">
        <v>32</v>
      </c>
      <c r="G81" s="20" t="s">
        <v>332</v>
      </c>
      <c r="H81" s="20" t="s">
        <v>333</v>
      </c>
      <c r="I81" s="20">
        <v>10017</v>
      </c>
      <c r="J81" s="20" t="s">
        <v>334</v>
      </c>
      <c r="K81" s="20" t="s">
        <v>335</v>
      </c>
      <c r="L81" s="20">
        <v>85.76</v>
      </c>
      <c r="M81" s="20">
        <v>6</v>
      </c>
    </row>
    <row r="82" spans="1:13" ht="14.25" customHeight="1">
      <c r="A82" s="20">
        <v>1083</v>
      </c>
      <c r="B82" s="20">
        <v>45160</v>
      </c>
      <c r="C82" s="20">
        <v>578</v>
      </c>
      <c r="D82" s="20" t="s">
        <v>354</v>
      </c>
      <c r="E82" s="20" t="s">
        <v>345</v>
      </c>
      <c r="F82" s="20">
        <v>34</v>
      </c>
      <c r="G82" s="20" t="s">
        <v>332</v>
      </c>
      <c r="H82" s="20" t="s">
        <v>355</v>
      </c>
      <c r="I82" s="20">
        <v>10026</v>
      </c>
      <c r="J82" s="20" t="s">
        <v>364</v>
      </c>
      <c r="K82" s="20" t="s">
        <v>335</v>
      </c>
      <c r="L82" s="20">
        <v>107.81</v>
      </c>
      <c r="M82" s="20">
        <v>3</v>
      </c>
    </row>
    <row r="83" spans="1:13" ht="14.25" customHeight="1">
      <c r="A83" s="20">
        <v>1084</v>
      </c>
      <c r="B83" s="20">
        <v>45161</v>
      </c>
      <c r="D83" s="20" t="s">
        <v>387</v>
      </c>
      <c r="E83" s="20" t="s">
        <v>81</v>
      </c>
      <c r="G83" s="20" t="s">
        <v>387</v>
      </c>
      <c r="I83" s="20">
        <v>10008</v>
      </c>
      <c r="J83" s="20" t="s">
        <v>360</v>
      </c>
      <c r="K83" s="20" t="s">
        <v>347</v>
      </c>
      <c r="L83" s="20">
        <v>173.15</v>
      </c>
      <c r="M83" s="20">
        <v>7</v>
      </c>
    </row>
    <row r="84" spans="1:13" ht="14.25" customHeight="1">
      <c r="A84" s="20">
        <v>1085</v>
      </c>
      <c r="B84" s="20">
        <v>45162</v>
      </c>
      <c r="C84" s="20">
        <v>568</v>
      </c>
      <c r="D84" s="20" t="s">
        <v>376</v>
      </c>
      <c r="E84" s="20" t="s">
        <v>377</v>
      </c>
      <c r="F84" s="20">
        <v>56</v>
      </c>
      <c r="G84" s="20" t="s">
        <v>337</v>
      </c>
      <c r="H84" s="20" t="s">
        <v>378</v>
      </c>
      <c r="I84" s="20">
        <v>10029</v>
      </c>
      <c r="J84" s="20" t="s">
        <v>364</v>
      </c>
      <c r="K84" s="20" t="s">
        <v>340</v>
      </c>
      <c r="L84" s="20">
        <v>35.82</v>
      </c>
      <c r="M84" s="20">
        <v>3</v>
      </c>
    </row>
    <row r="85" spans="1:13" ht="14.25" customHeight="1">
      <c r="A85" s="20">
        <v>1086</v>
      </c>
      <c r="B85" s="20">
        <v>45163</v>
      </c>
      <c r="C85" s="20">
        <v>522</v>
      </c>
      <c r="D85" s="20" t="s">
        <v>7</v>
      </c>
      <c r="E85" s="20" t="s">
        <v>88</v>
      </c>
      <c r="F85" s="20">
        <v>47</v>
      </c>
      <c r="G85" s="20" t="s">
        <v>332</v>
      </c>
      <c r="H85" s="20" t="s">
        <v>379</v>
      </c>
      <c r="I85" s="20">
        <v>10026</v>
      </c>
      <c r="J85" s="20" t="s">
        <v>334</v>
      </c>
      <c r="K85" s="20" t="s">
        <v>335</v>
      </c>
      <c r="L85" s="20">
        <v>165.06</v>
      </c>
      <c r="M85" s="20">
        <v>8</v>
      </c>
    </row>
    <row r="86" spans="1:13" ht="14.25" customHeight="1">
      <c r="A86" s="20">
        <v>1087</v>
      </c>
      <c r="B86" s="20">
        <v>45164</v>
      </c>
      <c r="C86" s="20">
        <v>501</v>
      </c>
      <c r="D86" s="20" t="s">
        <v>331</v>
      </c>
      <c r="E86" s="20" t="s">
        <v>63</v>
      </c>
      <c r="F86" s="20">
        <v>3.2</v>
      </c>
      <c r="G86" s="20" t="s">
        <v>332</v>
      </c>
      <c r="H86" s="20" t="s">
        <v>333</v>
      </c>
      <c r="I86" s="20">
        <v>10010</v>
      </c>
      <c r="J86" s="20" t="s">
        <v>356</v>
      </c>
      <c r="K86" s="20" t="s">
        <v>361</v>
      </c>
      <c r="L86" s="20">
        <v>30.02</v>
      </c>
      <c r="M86" s="20">
        <v>4</v>
      </c>
    </row>
    <row r="87" spans="1:13" ht="14.25" customHeight="1">
      <c r="A87" s="20">
        <v>1088</v>
      </c>
      <c r="B87" s="20">
        <v>45165</v>
      </c>
      <c r="C87" s="20">
        <v>527</v>
      </c>
      <c r="D87" s="20" t="s">
        <v>365</v>
      </c>
      <c r="E87" s="20" t="s">
        <v>63</v>
      </c>
      <c r="F87" s="20">
        <v>29</v>
      </c>
      <c r="G87" s="20" t="s">
        <v>337</v>
      </c>
      <c r="H87" s="20" t="s">
        <v>366</v>
      </c>
      <c r="I87" s="20">
        <v>10026</v>
      </c>
      <c r="J87" s="20" t="s">
        <v>339</v>
      </c>
      <c r="K87" s="20" t="s">
        <v>357</v>
      </c>
      <c r="L87" s="20">
        <v>171.62</v>
      </c>
      <c r="M87" s="20">
        <v>1</v>
      </c>
    </row>
    <row r="88" spans="1:13" ht="14.25" customHeight="1">
      <c r="A88" s="20">
        <v>1089</v>
      </c>
      <c r="B88" s="20">
        <v>45166</v>
      </c>
      <c r="C88" s="20">
        <v>502</v>
      </c>
      <c r="D88" s="20" t="s">
        <v>336</v>
      </c>
      <c r="E88" s="20" t="s">
        <v>81</v>
      </c>
      <c r="F88" s="20">
        <v>28</v>
      </c>
      <c r="G88" s="20" t="s">
        <v>337</v>
      </c>
      <c r="H88" s="20" t="s">
        <v>338</v>
      </c>
      <c r="I88" s="20">
        <v>10034</v>
      </c>
      <c r="J88" s="20" t="s">
        <v>356</v>
      </c>
      <c r="K88" s="20" t="s">
        <v>340</v>
      </c>
      <c r="L88" s="20">
        <v>29.29</v>
      </c>
      <c r="M88" s="20">
        <v>4</v>
      </c>
    </row>
    <row r="89" spans="1:13" ht="14.25" customHeight="1">
      <c r="A89" s="20">
        <v>1090</v>
      </c>
      <c r="B89" s="20">
        <v>45167</v>
      </c>
      <c r="C89" s="20">
        <v>574</v>
      </c>
      <c r="D89" s="20" t="s">
        <v>370</v>
      </c>
      <c r="E89" s="20" t="s">
        <v>63</v>
      </c>
      <c r="F89" s="20">
        <v>30</v>
      </c>
      <c r="G89" s="20" t="s">
        <v>337</v>
      </c>
      <c r="H89" s="20" t="s">
        <v>371</v>
      </c>
      <c r="I89" s="20">
        <v>10041</v>
      </c>
      <c r="J89" s="20" t="s">
        <v>343</v>
      </c>
      <c r="K89" s="20" t="s">
        <v>340</v>
      </c>
      <c r="L89" s="20">
        <v>23.28</v>
      </c>
      <c r="M89" s="20">
        <v>7</v>
      </c>
    </row>
    <row r="90" spans="1:13" ht="14.25" customHeight="1">
      <c r="A90" s="20">
        <v>1091</v>
      </c>
      <c r="B90" s="20">
        <v>45168</v>
      </c>
      <c r="C90" s="20">
        <v>574</v>
      </c>
      <c r="D90" s="20" t="s">
        <v>370</v>
      </c>
      <c r="E90" s="20" t="s">
        <v>63</v>
      </c>
      <c r="F90" s="20">
        <v>30</v>
      </c>
      <c r="G90" s="20" t="s">
        <v>337</v>
      </c>
      <c r="H90" s="20" t="s">
        <v>371</v>
      </c>
      <c r="I90" s="20">
        <v>10007</v>
      </c>
      <c r="J90" s="20" t="s">
        <v>356</v>
      </c>
      <c r="K90" s="20" t="s">
        <v>340</v>
      </c>
      <c r="L90" s="20">
        <v>145.44999999999999</v>
      </c>
      <c r="M90" s="20">
        <v>4</v>
      </c>
    </row>
    <row r="91" spans="1:13" ht="14.25" customHeight="1">
      <c r="A91" s="20">
        <v>1092</v>
      </c>
      <c r="B91" s="20">
        <v>45169</v>
      </c>
      <c r="C91" s="20">
        <v>506</v>
      </c>
      <c r="D91" s="20" t="s">
        <v>350</v>
      </c>
      <c r="E91" s="20" t="s">
        <v>345</v>
      </c>
      <c r="F91" s="20">
        <v>39</v>
      </c>
      <c r="G91" s="20" t="s">
        <v>337</v>
      </c>
      <c r="H91" s="20" t="s">
        <v>351</v>
      </c>
      <c r="I91" s="20">
        <v>10004</v>
      </c>
      <c r="J91" s="20" t="s">
        <v>356</v>
      </c>
      <c r="K91" s="20" t="s">
        <v>347</v>
      </c>
      <c r="L91" s="20">
        <v>199.51</v>
      </c>
      <c r="M91" s="20">
        <v>6</v>
      </c>
    </row>
    <row r="92" spans="1:13" ht="13.5" customHeight="1">
      <c r="A92" s="20">
        <v>1093</v>
      </c>
      <c r="B92" s="20">
        <v>45170</v>
      </c>
      <c r="C92" s="20">
        <v>540</v>
      </c>
      <c r="D92" s="20" t="s">
        <v>372</v>
      </c>
      <c r="E92" s="20" t="s">
        <v>81</v>
      </c>
      <c r="F92" s="20">
        <v>18</v>
      </c>
      <c r="G92" s="20" t="s">
        <v>337</v>
      </c>
      <c r="H92" s="20" t="s">
        <v>373</v>
      </c>
      <c r="I92" s="20">
        <v>10045</v>
      </c>
      <c r="J92" s="20" t="s">
        <v>334</v>
      </c>
      <c r="K92" s="20" t="s">
        <v>335</v>
      </c>
      <c r="L92" s="20">
        <v>181.39</v>
      </c>
      <c r="M92" s="20">
        <v>9</v>
      </c>
    </row>
    <row r="93" spans="1:13" ht="14.25" customHeight="1">
      <c r="A93" s="20">
        <v>1094</v>
      </c>
      <c r="B93" s="20">
        <v>45171</v>
      </c>
      <c r="C93" s="20">
        <v>523</v>
      </c>
      <c r="D93" s="20" t="s">
        <v>380</v>
      </c>
      <c r="E93" s="20" t="s">
        <v>88</v>
      </c>
      <c r="F93" s="20">
        <v>45</v>
      </c>
      <c r="G93" s="20" t="s">
        <v>332</v>
      </c>
      <c r="H93" s="20" t="s">
        <v>381</v>
      </c>
      <c r="I93" s="20">
        <v>10011</v>
      </c>
      <c r="J93" s="20" t="s">
        <v>334</v>
      </c>
      <c r="K93" s="20" t="s">
        <v>347</v>
      </c>
      <c r="L93" s="20">
        <v>123.68</v>
      </c>
      <c r="M93" s="20">
        <v>1</v>
      </c>
    </row>
    <row r="94" spans="1:13" ht="14.25" customHeight="1">
      <c r="A94" s="20">
        <v>1095</v>
      </c>
      <c r="B94" s="20">
        <v>45172</v>
      </c>
      <c r="C94" s="20">
        <v>523</v>
      </c>
      <c r="D94" s="20" t="s">
        <v>380</v>
      </c>
      <c r="E94" s="20" t="s">
        <v>88</v>
      </c>
      <c r="F94" s="20">
        <v>45</v>
      </c>
      <c r="G94" s="20" t="s">
        <v>332</v>
      </c>
      <c r="H94" s="20" t="s">
        <v>381</v>
      </c>
      <c r="I94" s="20">
        <v>10029</v>
      </c>
      <c r="J94" s="20" t="s">
        <v>334</v>
      </c>
      <c r="K94" s="20" t="s">
        <v>335</v>
      </c>
      <c r="L94" s="20">
        <v>185.13</v>
      </c>
      <c r="M94" s="20">
        <v>5</v>
      </c>
    </row>
    <row r="95" spans="1:13" ht="14.25" customHeight="1">
      <c r="A95" s="20">
        <v>1096</v>
      </c>
      <c r="B95" s="20">
        <v>45173</v>
      </c>
      <c r="C95" s="20">
        <v>574</v>
      </c>
      <c r="D95" s="20" t="s">
        <v>370</v>
      </c>
      <c r="E95" s="20" t="s">
        <v>63</v>
      </c>
      <c r="F95" s="20">
        <v>30</v>
      </c>
      <c r="G95" s="20" t="s">
        <v>337</v>
      </c>
      <c r="H95" s="20" t="s">
        <v>371</v>
      </c>
      <c r="I95" s="20">
        <v>10036</v>
      </c>
      <c r="J95" s="20" t="s">
        <v>364</v>
      </c>
      <c r="K95" s="20" t="s">
        <v>347</v>
      </c>
      <c r="L95" s="20">
        <v>20.95</v>
      </c>
      <c r="M95" s="20">
        <v>7</v>
      </c>
    </row>
    <row r="96" spans="1:13" ht="14.25" customHeight="1">
      <c r="A96" s="20">
        <v>1097</v>
      </c>
      <c r="B96" s="20">
        <v>45174</v>
      </c>
      <c r="C96" s="20">
        <v>522</v>
      </c>
      <c r="D96" s="20" t="s">
        <v>7</v>
      </c>
      <c r="E96" s="20" t="s">
        <v>88</v>
      </c>
      <c r="F96" s="20">
        <v>47</v>
      </c>
      <c r="G96" s="20" t="s">
        <v>332</v>
      </c>
      <c r="H96" s="20" t="s">
        <v>379</v>
      </c>
      <c r="I96" s="20">
        <v>10025</v>
      </c>
      <c r="J96" s="20" t="s">
        <v>343</v>
      </c>
      <c r="K96" s="20" t="s">
        <v>347</v>
      </c>
      <c r="L96" s="20">
        <v>195.51</v>
      </c>
      <c r="M96" s="20">
        <v>1</v>
      </c>
    </row>
    <row r="97" spans="1:14" ht="14.25" customHeight="1">
      <c r="A97" s="20">
        <v>1098</v>
      </c>
      <c r="B97" s="20">
        <v>45175</v>
      </c>
      <c r="C97" s="20">
        <v>502</v>
      </c>
      <c r="D97" s="20" t="s">
        <v>336</v>
      </c>
      <c r="E97" s="20" t="s">
        <v>81</v>
      </c>
      <c r="F97" s="20">
        <v>28</v>
      </c>
      <c r="G97" s="20" t="s">
        <v>337</v>
      </c>
      <c r="H97" s="20" t="s">
        <v>338</v>
      </c>
      <c r="I97" s="20">
        <v>10021</v>
      </c>
      <c r="J97" s="20" t="s">
        <v>334</v>
      </c>
      <c r="K97" s="20" t="s">
        <v>357</v>
      </c>
      <c r="L97" s="20">
        <v>108.33</v>
      </c>
      <c r="M97" s="20">
        <v>4</v>
      </c>
    </row>
    <row r="98" spans="1:14" ht="14.25" customHeight="1">
      <c r="A98" s="20">
        <v>1099</v>
      </c>
      <c r="B98" s="20">
        <v>45176</v>
      </c>
      <c r="D98" s="20" t="s">
        <v>387</v>
      </c>
      <c r="E98" s="20" t="s">
        <v>128</v>
      </c>
      <c r="G98" s="20" t="s">
        <v>387</v>
      </c>
      <c r="H98" s="20" t="s">
        <v>388</v>
      </c>
      <c r="I98" s="20">
        <v>10036</v>
      </c>
      <c r="J98" s="20" t="s">
        <v>339</v>
      </c>
      <c r="K98" s="20" t="s">
        <v>361</v>
      </c>
      <c r="L98" s="20">
        <v>150.12</v>
      </c>
      <c r="M98" s="20">
        <v>6</v>
      </c>
    </row>
    <row r="99" spans="1:14" ht="14.25" customHeight="1">
      <c r="A99" s="20">
        <v>1100</v>
      </c>
      <c r="B99" s="20">
        <v>45177</v>
      </c>
      <c r="D99" s="20" t="s">
        <v>387</v>
      </c>
      <c r="E99" s="20" t="s">
        <v>81</v>
      </c>
      <c r="G99" s="20" t="s">
        <v>387</v>
      </c>
      <c r="H99" s="20" t="s">
        <v>389</v>
      </c>
      <c r="I99" s="20">
        <v>10010</v>
      </c>
      <c r="J99" s="20" t="s">
        <v>364</v>
      </c>
      <c r="K99" s="20" t="s">
        <v>347</v>
      </c>
      <c r="L99" s="20">
        <v>167.76</v>
      </c>
      <c r="M99" s="20">
        <v>2</v>
      </c>
    </row>
    <row r="100" spans="1:14" ht="14.25" customHeight="1"/>
    <row r="101" spans="1:14" ht="14.25" customHeight="1"/>
    <row r="102" spans="1:14" ht="14.25" customHeight="1"/>
    <row r="103" spans="1:14" ht="14.25" customHeight="1">
      <c r="B103" s="26"/>
      <c r="C103" s="27"/>
      <c r="M103" s="27"/>
      <c r="N103" s="28"/>
    </row>
    <row r="104" spans="1:14" ht="14.25" customHeight="1">
      <c r="B104" s="26"/>
      <c r="C104" s="27"/>
      <c r="M104" s="27"/>
      <c r="N104" s="28"/>
    </row>
    <row r="105" spans="1:14" ht="14.25" customHeight="1">
      <c r="B105" s="26"/>
      <c r="C105" s="27"/>
      <c r="M105" s="27"/>
      <c r="N105" s="28"/>
    </row>
    <row r="106" spans="1:14" ht="14.25" customHeight="1">
      <c r="B106" s="26"/>
      <c r="C106" s="27"/>
      <c r="M106" s="27"/>
      <c r="N106" s="28"/>
    </row>
    <row r="107" spans="1:14" ht="14.25" customHeight="1">
      <c r="B107" s="26"/>
      <c r="C107" s="27"/>
      <c r="M107" s="27"/>
      <c r="N107" s="28"/>
    </row>
    <row r="108" spans="1:14" ht="14.25" customHeight="1">
      <c r="B108" s="26"/>
      <c r="C108" s="27"/>
      <c r="M108" s="27"/>
      <c r="N108" s="28"/>
    </row>
    <row r="109" spans="1:14" ht="14.25" customHeight="1">
      <c r="B109" s="26"/>
      <c r="C109" s="27"/>
      <c r="M109" s="27"/>
      <c r="N109" s="28"/>
    </row>
    <row r="110" spans="1:14" ht="14.25" customHeight="1">
      <c r="B110" s="26"/>
      <c r="C110" s="27"/>
      <c r="M110" s="27"/>
      <c r="N110" s="28"/>
    </row>
    <row r="111" spans="1:14" ht="14.25" customHeight="1">
      <c r="B111" s="26"/>
      <c r="C111" s="27"/>
      <c r="M111" s="27"/>
      <c r="N111" s="28"/>
    </row>
    <row r="112" spans="1:14" ht="14.25" customHeight="1">
      <c r="B112" s="26"/>
      <c r="C112" s="27"/>
      <c r="M112" s="27"/>
      <c r="N112" s="28"/>
    </row>
    <row r="113" spans="2:14" ht="14.25" customHeight="1">
      <c r="B113" s="26"/>
      <c r="C113" s="27"/>
      <c r="M113" s="27"/>
      <c r="N113" s="28"/>
    </row>
    <row r="114" spans="2:14" ht="14.25" customHeight="1">
      <c r="B114" s="26"/>
      <c r="C114" s="27"/>
      <c r="M114" s="27"/>
      <c r="N114" s="28"/>
    </row>
    <row r="115" spans="2:14" ht="14.25" customHeight="1">
      <c r="B115" s="26"/>
      <c r="C115" s="27"/>
      <c r="M115" s="27"/>
      <c r="N115" s="28"/>
    </row>
    <row r="116" spans="2:14" ht="14.25" customHeight="1">
      <c r="B116" s="26"/>
      <c r="C116" s="27"/>
      <c r="M116" s="27"/>
      <c r="N116" s="28"/>
    </row>
    <row r="117" spans="2:14" ht="14.25" customHeight="1">
      <c r="B117" s="26"/>
      <c r="C117" s="27"/>
      <c r="M117" s="27"/>
      <c r="N117" s="28"/>
    </row>
    <row r="118" spans="2:14" ht="14.25" customHeight="1">
      <c r="B118" s="26"/>
      <c r="C118" s="27"/>
      <c r="M118" s="27"/>
      <c r="N118" s="28"/>
    </row>
    <row r="119" spans="2:14" ht="14.25" customHeight="1">
      <c r="B119" s="26"/>
      <c r="C119" s="27"/>
      <c r="M119" s="27"/>
      <c r="N119" s="28"/>
    </row>
    <row r="120" spans="2:14" ht="14.25" customHeight="1">
      <c r="B120" s="26"/>
      <c r="C120" s="27"/>
      <c r="M120" s="27"/>
      <c r="N120" s="28"/>
    </row>
    <row r="121" spans="2:14" ht="14.25" customHeight="1">
      <c r="B121" s="26"/>
      <c r="C121" s="27"/>
      <c r="M121" s="27"/>
      <c r="N121" s="28"/>
    </row>
    <row r="122" spans="2:14" ht="14.25" customHeight="1">
      <c r="B122" s="26"/>
      <c r="C122" s="27"/>
      <c r="M122" s="27"/>
      <c r="N122" s="28"/>
    </row>
    <row r="123" spans="2:14" ht="14.25" customHeight="1">
      <c r="B123" s="26"/>
      <c r="C123" s="27"/>
      <c r="M123" s="27"/>
      <c r="N123" s="28"/>
    </row>
    <row r="124" spans="2:14" ht="14.25" customHeight="1">
      <c r="B124" s="26"/>
      <c r="C124" s="27"/>
      <c r="M124" s="27"/>
      <c r="N124" s="28"/>
    </row>
    <row r="125" spans="2:14" ht="14.25" customHeight="1">
      <c r="B125" s="26"/>
      <c r="C125" s="27"/>
      <c r="M125" s="27"/>
      <c r="N125" s="28"/>
    </row>
    <row r="126" spans="2:14" ht="14.25" customHeight="1">
      <c r="B126" s="26"/>
      <c r="C126" s="27"/>
      <c r="M126" s="27"/>
      <c r="N126" s="28"/>
    </row>
    <row r="127" spans="2:14" ht="14.25" customHeight="1">
      <c r="B127" s="26"/>
      <c r="C127" s="27"/>
      <c r="M127" s="27"/>
      <c r="N127" s="28"/>
    </row>
    <row r="128" spans="2:14" ht="14.25" customHeight="1">
      <c r="B128" s="26"/>
      <c r="C128" s="27"/>
      <c r="M128" s="27"/>
      <c r="N128" s="28"/>
    </row>
    <row r="129" spans="2:14" ht="14.25" customHeight="1">
      <c r="B129" s="26"/>
      <c r="C129" s="27"/>
      <c r="M129" s="27"/>
      <c r="N129" s="28"/>
    </row>
    <row r="130" spans="2:14" ht="14.25" customHeight="1">
      <c r="B130" s="26"/>
      <c r="C130" s="27"/>
      <c r="M130" s="27"/>
      <c r="N130" s="28"/>
    </row>
    <row r="131" spans="2:14" ht="14.25" customHeight="1">
      <c r="B131" s="26"/>
      <c r="C131" s="27"/>
      <c r="M131" s="27"/>
      <c r="N131" s="28"/>
    </row>
    <row r="132" spans="2:14" ht="14.25" customHeight="1">
      <c r="B132" s="26"/>
      <c r="C132" s="27"/>
      <c r="M132" s="27"/>
      <c r="N132" s="28"/>
    </row>
    <row r="133" spans="2:14" ht="14.25" customHeight="1">
      <c r="B133" s="26"/>
      <c r="C133" s="27"/>
      <c r="M133" s="27"/>
      <c r="N133" s="28"/>
    </row>
    <row r="134" spans="2:14" ht="14.25" customHeight="1">
      <c r="B134" s="26"/>
      <c r="C134" s="27"/>
      <c r="M134" s="27"/>
      <c r="N134" s="28"/>
    </row>
    <row r="135" spans="2:14" ht="14.25" customHeight="1">
      <c r="B135" s="26"/>
      <c r="C135" s="27"/>
      <c r="M135" s="27"/>
      <c r="N135" s="28"/>
    </row>
    <row r="136" spans="2:14" ht="14.25" customHeight="1">
      <c r="B136" s="26"/>
      <c r="C136" s="27"/>
      <c r="M136" s="27"/>
      <c r="N136" s="28"/>
    </row>
    <row r="137" spans="2:14" ht="14.25" customHeight="1">
      <c r="B137" s="26"/>
      <c r="C137" s="27"/>
      <c r="M137" s="27"/>
      <c r="N137" s="28"/>
    </row>
    <row r="138" spans="2:14" ht="14.25" customHeight="1">
      <c r="B138" s="26"/>
      <c r="C138" s="27"/>
      <c r="M138" s="27"/>
      <c r="N138" s="28"/>
    </row>
    <row r="139" spans="2:14" ht="14.25" customHeight="1">
      <c r="B139" s="26"/>
      <c r="C139" s="27"/>
      <c r="M139" s="27"/>
      <c r="N139" s="28"/>
    </row>
    <row r="140" spans="2:14" ht="14.25" customHeight="1">
      <c r="B140" s="26"/>
      <c r="C140" s="27"/>
      <c r="M140" s="27"/>
      <c r="N140" s="28"/>
    </row>
    <row r="141" spans="2:14" ht="14.25" customHeight="1">
      <c r="B141" s="26"/>
      <c r="C141" s="27"/>
      <c r="M141" s="27"/>
      <c r="N141" s="28"/>
    </row>
    <row r="142" spans="2:14" ht="14.25" customHeight="1">
      <c r="B142" s="26"/>
      <c r="C142" s="27"/>
      <c r="M142" s="27"/>
      <c r="N142" s="28"/>
    </row>
    <row r="143" spans="2:14" ht="14.25" customHeight="1">
      <c r="B143" s="26"/>
      <c r="C143" s="27"/>
      <c r="M143" s="27"/>
      <c r="N143" s="28"/>
    </row>
    <row r="144" spans="2:14" ht="14.25" customHeight="1">
      <c r="B144" s="26"/>
      <c r="C144" s="27"/>
      <c r="M144" s="27"/>
      <c r="N144" s="28"/>
    </row>
    <row r="145" spans="2:14" ht="14.25" customHeight="1">
      <c r="B145" s="26"/>
      <c r="C145" s="27"/>
      <c r="M145" s="27"/>
      <c r="N145" s="28"/>
    </row>
    <row r="146" spans="2:14" ht="14.25" customHeight="1">
      <c r="B146" s="26"/>
      <c r="C146" s="27"/>
      <c r="M146" s="27"/>
      <c r="N146" s="28"/>
    </row>
    <row r="147" spans="2:14" ht="14.25" customHeight="1">
      <c r="B147" s="26"/>
      <c r="C147" s="27"/>
      <c r="M147" s="27"/>
      <c r="N147" s="28"/>
    </row>
    <row r="148" spans="2:14" ht="14.25" customHeight="1">
      <c r="B148" s="26"/>
      <c r="C148" s="27"/>
      <c r="M148" s="27"/>
      <c r="N148" s="28"/>
    </row>
    <row r="149" spans="2:14" ht="14.25" customHeight="1">
      <c r="B149" s="26"/>
      <c r="C149" s="27"/>
      <c r="M149" s="27"/>
      <c r="N149" s="28"/>
    </row>
    <row r="150" spans="2:14" ht="14.25" customHeight="1">
      <c r="B150" s="26"/>
      <c r="C150" s="27"/>
      <c r="M150" s="27"/>
      <c r="N150" s="28"/>
    </row>
    <row r="151" spans="2:14" ht="14.25" customHeight="1">
      <c r="B151" s="26"/>
      <c r="C151" s="27"/>
      <c r="M151" s="27"/>
      <c r="N151" s="28"/>
    </row>
    <row r="152" spans="2:14" ht="14.25" customHeight="1">
      <c r="B152" s="26"/>
      <c r="C152" s="27"/>
      <c r="M152" s="27"/>
      <c r="N152" s="28"/>
    </row>
    <row r="153" spans="2:14" ht="14.25" customHeight="1">
      <c r="B153" s="26"/>
      <c r="C153" s="27"/>
      <c r="M153" s="27"/>
      <c r="N153" s="28"/>
    </row>
    <row r="154" spans="2:14" ht="14.25" customHeight="1">
      <c r="B154" s="26"/>
      <c r="C154" s="27"/>
      <c r="M154" s="27"/>
      <c r="N154" s="28"/>
    </row>
    <row r="155" spans="2:14" ht="14.25" customHeight="1">
      <c r="B155" s="26"/>
      <c r="C155" s="27"/>
      <c r="M155" s="27"/>
      <c r="N155" s="28"/>
    </row>
    <row r="156" spans="2:14" ht="14.25" customHeight="1">
      <c r="B156" s="26"/>
      <c r="C156" s="27"/>
      <c r="M156" s="27"/>
      <c r="N156" s="28"/>
    </row>
    <row r="157" spans="2:14" ht="14.25" customHeight="1">
      <c r="B157" s="26"/>
      <c r="C157" s="27"/>
      <c r="M157" s="27"/>
      <c r="N157" s="28"/>
    </row>
    <row r="158" spans="2:14" ht="14.25" customHeight="1">
      <c r="B158" s="26"/>
      <c r="C158" s="27"/>
      <c r="M158" s="27"/>
      <c r="N158" s="28"/>
    </row>
    <row r="159" spans="2:14" ht="14.25" customHeight="1">
      <c r="B159" s="26"/>
      <c r="C159" s="27"/>
      <c r="M159" s="27"/>
      <c r="N159" s="28"/>
    </row>
    <row r="160" spans="2:14" ht="14.25" customHeight="1">
      <c r="B160" s="26"/>
      <c r="C160" s="27"/>
      <c r="M160" s="27"/>
      <c r="N160" s="28"/>
    </row>
    <row r="161" spans="2:14" ht="14.25" customHeight="1">
      <c r="B161" s="26"/>
      <c r="C161" s="27"/>
      <c r="M161" s="27"/>
      <c r="N161" s="28"/>
    </row>
    <row r="162" spans="2:14" ht="14.25" customHeight="1">
      <c r="B162" s="26"/>
      <c r="C162" s="27"/>
      <c r="M162" s="27"/>
      <c r="N162" s="28"/>
    </row>
    <row r="163" spans="2:14" ht="14.25" customHeight="1">
      <c r="B163" s="26"/>
      <c r="C163" s="27"/>
      <c r="M163" s="27"/>
      <c r="N163" s="28"/>
    </row>
    <row r="164" spans="2:14" ht="14.25" customHeight="1">
      <c r="B164" s="26"/>
      <c r="C164" s="27"/>
      <c r="M164" s="27"/>
      <c r="N164" s="28"/>
    </row>
    <row r="165" spans="2:14" ht="14.25" customHeight="1">
      <c r="B165" s="26"/>
      <c r="C165" s="27"/>
      <c r="M165" s="27"/>
      <c r="N165" s="28"/>
    </row>
    <row r="166" spans="2:14" ht="14.25" customHeight="1">
      <c r="B166" s="26"/>
      <c r="C166" s="27"/>
      <c r="M166" s="27"/>
      <c r="N166" s="28"/>
    </row>
    <row r="167" spans="2:14" ht="14.25" customHeight="1">
      <c r="B167" s="26"/>
      <c r="C167" s="27"/>
      <c r="M167" s="27"/>
      <c r="N167" s="28"/>
    </row>
    <row r="168" spans="2:14" ht="14.25" customHeight="1">
      <c r="B168" s="26"/>
      <c r="C168" s="27"/>
      <c r="M168" s="27"/>
      <c r="N168" s="28"/>
    </row>
    <row r="169" spans="2:14" ht="14.25" customHeight="1">
      <c r="B169" s="26"/>
      <c r="C169" s="27"/>
      <c r="M169" s="27"/>
      <c r="N169" s="28"/>
    </row>
    <row r="170" spans="2:14" ht="14.25" customHeight="1">
      <c r="B170" s="26"/>
      <c r="C170" s="27"/>
      <c r="M170" s="27"/>
      <c r="N170" s="28"/>
    </row>
    <row r="171" spans="2:14" ht="14.25" customHeight="1">
      <c r="B171" s="26"/>
      <c r="C171" s="27"/>
      <c r="M171" s="27"/>
      <c r="N171" s="28"/>
    </row>
    <row r="172" spans="2:14" ht="14.25" customHeight="1">
      <c r="B172" s="26"/>
      <c r="C172" s="27"/>
      <c r="M172" s="27"/>
      <c r="N172" s="28"/>
    </row>
    <row r="173" spans="2:14" ht="14.25" customHeight="1">
      <c r="B173" s="26"/>
      <c r="C173" s="27"/>
      <c r="M173" s="27"/>
      <c r="N173" s="28"/>
    </row>
    <row r="174" spans="2:14" ht="14.25" customHeight="1">
      <c r="B174" s="26"/>
      <c r="C174" s="27"/>
      <c r="M174" s="27"/>
      <c r="N174" s="28"/>
    </row>
    <row r="175" spans="2:14" ht="14.25" customHeight="1">
      <c r="B175" s="26"/>
      <c r="C175" s="27"/>
      <c r="M175" s="27"/>
      <c r="N175" s="28"/>
    </row>
    <row r="176" spans="2:14" ht="14.25" customHeight="1">
      <c r="B176" s="26"/>
      <c r="C176" s="27"/>
      <c r="M176" s="27"/>
      <c r="N176" s="28"/>
    </row>
    <row r="177" spans="2:14" ht="14.25" customHeight="1">
      <c r="B177" s="26"/>
      <c r="C177" s="27"/>
      <c r="M177" s="27"/>
      <c r="N177" s="28"/>
    </row>
    <row r="178" spans="2:14" ht="14.25" customHeight="1">
      <c r="B178" s="26"/>
      <c r="C178" s="27"/>
      <c r="M178" s="27"/>
      <c r="N178" s="28"/>
    </row>
    <row r="179" spans="2:14" ht="14.25" customHeight="1">
      <c r="B179" s="26"/>
      <c r="C179" s="27"/>
      <c r="M179" s="27"/>
      <c r="N179" s="28"/>
    </row>
    <row r="180" spans="2:14" ht="14.25" customHeight="1">
      <c r="B180" s="26"/>
      <c r="C180" s="27"/>
      <c r="M180" s="27"/>
      <c r="N180" s="28"/>
    </row>
    <row r="181" spans="2:14" ht="14.25" customHeight="1">
      <c r="B181" s="26"/>
      <c r="C181" s="27"/>
      <c r="M181" s="27"/>
      <c r="N181" s="28"/>
    </row>
    <row r="182" spans="2:14" ht="14.25" customHeight="1">
      <c r="B182" s="26"/>
      <c r="C182" s="27"/>
      <c r="M182" s="27"/>
      <c r="N182" s="28"/>
    </row>
    <row r="183" spans="2:14" ht="14.25" customHeight="1">
      <c r="B183" s="26"/>
      <c r="C183" s="27"/>
      <c r="M183" s="27"/>
      <c r="N183" s="28"/>
    </row>
    <row r="184" spans="2:14" ht="14.25" customHeight="1">
      <c r="B184" s="26"/>
      <c r="C184" s="27"/>
      <c r="M184" s="27"/>
      <c r="N184" s="28"/>
    </row>
    <row r="185" spans="2:14" ht="14.25" customHeight="1">
      <c r="B185" s="26"/>
      <c r="C185" s="27"/>
      <c r="M185" s="27"/>
      <c r="N185" s="28"/>
    </row>
    <row r="186" spans="2:14" ht="14.25" customHeight="1">
      <c r="B186" s="26"/>
      <c r="C186" s="27"/>
      <c r="M186" s="27"/>
      <c r="N186" s="28"/>
    </row>
    <row r="187" spans="2:14" ht="14.25" customHeight="1">
      <c r="B187" s="26"/>
      <c r="C187" s="27"/>
      <c r="M187" s="27"/>
      <c r="N187" s="28"/>
    </row>
    <row r="188" spans="2:14" ht="14.25" customHeight="1">
      <c r="B188" s="26"/>
      <c r="C188" s="27"/>
      <c r="M188" s="27"/>
      <c r="N188" s="28"/>
    </row>
    <row r="189" spans="2:14" ht="14.25" customHeight="1">
      <c r="B189" s="26"/>
      <c r="C189" s="27"/>
      <c r="M189" s="27"/>
      <c r="N189" s="28"/>
    </row>
    <row r="190" spans="2:14" ht="14.25" customHeight="1">
      <c r="B190" s="26"/>
      <c r="C190" s="27"/>
      <c r="M190" s="27"/>
      <c r="N190" s="28"/>
    </row>
    <row r="191" spans="2:14" ht="14.25" customHeight="1">
      <c r="B191" s="26"/>
      <c r="C191" s="27"/>
      <c r="M191" s="27"/>
      <c r="N191" s="28"/>
    </row>
    <row r="192" spans="2:14" ht="14.25" customHeight="1">
      <c r="B192" s="26"/>
      <c r="C192" s="27"/>
      <c r="M192" s="27"/>
      <c r="N192" s="28"/>
    </row>
    <row r="193" spans="2:14" ht="14.25" customHeight="1">
      <c r="B193" s="26"/>
      <c r="C193" s="27"/>
      <c r="M193" s="27"/>
      <c r="N193" s="28"/>
    </row>
    <row r="194" spans="2:14" ht="14.25" customHeight="1">
      <c r="B194" s="26"/>
      <c r="C194" s="27"/>
      <c r="M194" s="27"/>
      <c r="N194" s="28"/>
    </row>
    <row r="195" spans="2:14" ht="14.25" customHeight="1">
      <c r="B195" s="26"/>
      <c r="C195" s="27"/>
      <c r="M195" s="27"/>
      <c r="N195" s="28"/>
    </row>
    <row r="196" spans="2:14" ht="14.25" customHeight="1">
      <c r="B196" s="26"/>
      <c r="C196" s="27"/>
      <c r="M196" s="27"/>
      <c r="N196" s="28"/>
    </row>
    <row r="197" spans="2:14" ht="14.25" customHeight="1">
      <c r="B197" s="26"/>
      <c r="C197" s="27"/>
      <c r="M197" s="27"/>
      <c r="N197" s="28"/>
    </row>
    <row r="198" spans="2:14" ht="14.25" customHeight="1">
      <c r="B198" s="26"/>
      <c r="C198" s="27"/>
      <c r="M198" s="27"/>
      <c r="N198" s="28"/>
    </row>
    <row r="199" spans="2:14" ht="14.25" customHeight="1">
      <c r="B199" s="26"/>
      <c r="C199" s="27"/>
      <c r="M199" s="27"/>
      <c r="N199" s="28"/>
    </row>
    <row r="200" spans="2:14" ht="14.25" customHeight="1">
      <c r="B200" s="26"/>
      <c r="C200" s="27"/>
      <c r="M200" s="27"/>
      <c r="N200" s="28"/>
    </row>
    <row r="201" spans="2:14" ht="14.25" customHeight="1">
      <c r="B201" s="26"/>
      <c r="C201" s="27"/>
      <c r="M201" s="27"/>
      <c r="N201" s="28"/>
    </row>
    <row r="202" spans="2:14" ht="14.25" customHeight="1">
      <c r="B202" s="26"/>
      <c r="C202" s="27"/>
      <c r="M202" s="27"/>
      <c r="N202" s="28"/>
    </row>
    <row r="203" spans="2:14" ht="14.25" customHeight="1">
      <c r="B203" s="26"/>
      <c r="C203" s="27"/>
      <c r="M203" s="27"/>
      <c r="N203" s="28"/>
    </row>
    <row r="204" spans="2:14" ht="14.25" customHeight="1">
      <c r="B204" s="26"/>
      <c r="C204" s="27"/>
      <c r="M204" s="27"/>
      <c r="N204" s="28"/>
    </row>
    <row r="205" spans="2:14" ht="14.25" customHeight="1">
      <c r="B205" s="26"/>
      <c r="C205" s="27"/>
      <c r="M205" s="27"/>
      <c r="N205" s="28"/>
    </row>
    <row r="206" spans="2:14" ht="14.25" customHeight="1">
      <c r="B206" s="26"/>
      <c r="C206" s="27"/>
      <c r="M206" s="27"/>
      <c r="N206" s="28"/>
    </row>
    <row r="207" spans="2:14" ht="14.25" customHeight="1">
      <c r="B207" s="26"/>
      <c r="C207" s="27"/>
      <c r="M207" s="27"/>
      <c r="N207" s="28"/>
    </row>
    <row r="208" spans="2:14" ht="14.25" customHeight="1">
      <c r="B208" s="26"/>
      <c r="C208" s="27"/>
      <c r="M208" s="27"/>
      <c r="N208" s="28"/>
    </row>
    <row r="209" spans="2:14" ht="14.25" customHeight="1">
      <c r="B209" s="26"/>
      <c r="C209" s="27"/>
      <c r="M209" s="27"/>
      <c r="N209" s="28"/>
    </row>
    <row r="210" spans="2:14" ht="14.25" customHeight="1">
      <c r="B210" s="26"/>
      <c r="C210" s="27"/>
      <c r="M210" s="27"/>
      <c r="N210" s="28"/>
    </row>
    <row r="211" spans="2:14" ht="14.25" customHeight="1">
      <c r="B211" s="26"/>
      <c r="C211" s="27"/>
      <c r="M211" s="27"/>
      <c r="N211" s="28"/>
    </row>
    <row r="212" spans="2:14" ht="14.25" customHeight="1">
      <c r="B212" s="26"/>
      <c r="C212" s="27"/>
      <c r="M212" s="27"/>
      <c r="N212" s="28"/>
    </row>
    <row r="213" spans="2:14" ht="14.25" customHeight="1">
      <c r="B213" s="26"/>
      <c r="C213" s="27"/>
      <c r="M213" s="27"/>
      <c r="N213" s="28"/>
    </row>
    <row r="214" spans="2:14" ht="14.25" customHeight="1">
      <c r="B214" s="26"/>
      <c r="C214" s="27"/>
      <c r="M214" s="27"/>
      <c r="N214" s="28"/>
    </row>
    <row r="215" spans="2:14" ht="14.25" customHeight="1">
      <c r="B215" s="26"/>
      <c r="C215" s="27"/>
      <c r="M215" s="27"/>
      <c r="N215" s="28"/>
    </row>
    <row r="216" spans="2:14" ht="14.25" customHeight="1">
      <c r="B216" s="26"/>
      <c r="C216" s="27"/>
      <c r="M216" s="27"/>
      <c r="N216" s="28"/>
    </row>
    <row r="217" spans="2:14" ht="14.25" customHeight="1">
      <c r="B217" s="26"/>
      <c r="C217" s="27"/>
      <c r="M217" s="27"/>
      <c r="N217" s="28"/>
    </row>
    <row r="218" spans="2:14" ht="14.25" customHeight="1">
      <c r="B218" s="26"/>
      <c r="C218" s="27"/>
      <c r="M218" s="27"/>
      <c r="N218" s="28"/>
    </row>
    <row r="219" spans="2:14" ht="14.25" customHeight="1">
      <c r="B219" s="26"/>
      <c r="C219" s="27"/>
      <c r="M219" s="27"/>
      <c r="N219" s="28"/>
    </row>
    <row r="220" spans="2:14" ht="14.25" customHeight="1">
      <c r="B220" s="26"/>
      <c r="C220" s="27"/>
      <c r="M220" s="27"/>
      <c r="N220" s="28"/>
    </row>
    <row r="221" spans="2:14" ht="14.25" customHeight="1">
      <c r="B221" s="26"/>
      <c r="C221" s="27"/>
      <c r="M221" s="27"/>
      <c r="N221" s="28"/>
    </row>
    <row r="222" spans="2:14" ht="14.25" customHeight="1">
      <c r="B222" s="26"/>
      <c r="C222" s="27"/>
      <c r="M222" s="27"/>
      <c r="N222" s="28"/>
    </row>
    <row r="223" spans="2:14" ht="14.25" customHeight="1">
      <c r="B223" s="26"/>
      <c r="C223" s="27"/>
      <c r="M223" s="27"/>
      <c r="N223" s="28"/>
    </row>
    <row r="224" spans="2:14" ht="14.25" customHeight="1">
      <c r="B224" s="26"/>
      <c r="C224" s="27"/>
      <c r="M224" s="27"/>
      <c r="N224" s="28"/>
    </row>
    <row r="225" spans="2:14" ht="14.25" customHeight="1">
      <c r="B225" s="26"/>
      <c r="C225" s="27"/>
      <c r="M225" s="27"/>
      <c r="N225" s="28"/>
    </row>
    <row r="226" spans="2:14" ht="14.25" customHeight="1">
      <c r="B226" s="26"/>
      <c r="C226" s="27"/>
      <c r="M226" s="27"/>
      <c r="N226" s="28"/>
    </row>
    <row r="227" spans="2:14" ht="14.25" customHeight="1">
      <c r="B227" s="26"/>
      <c r="C227" s="27"/>
      <c r="M227" s="27"/>
      <c r="N227" s="28"/>
    </row>
    <row r="228" spans="2:14" ht="14.25" customHeight="1">
      <c r="B228" s="26"/>
      <c r="C228" s="27"/>
      <c r="M228" s="27"/>
      <c r="N228" s="28"/>
    </row>
    <row r="229" spans="2:14" ht="14.25" customHeight="1">
      <c r="B229" s="26"/>
      <c r="C229" s="27"/>
      <c r="M229" s="27"/>
      <c r="N229" s="28"/>
    </row>
    <row r="230" spans="2:14" ht="14.25" customHeight="1">
      <c r="B230" s="26"/>
      <c r="C230" s="27"/>
      <c r="M230" s="27"/>
      <c r="N230" s="28"/>
    </row>
    <row r="231" spans="2:14" ht="14.25" customHeight="1">
      <c r="B231" s="26"/>
      <c r="C231" s="27"/>
      <c r="M231" s="27"/>
      <c r="N231" s="28"/>
    </row>
    <row r="232" spans="2:14" ht="14.25" customHeight="1">
      <c r="B232" s="26"/>
      <c r="C232" s="27"/>
      <c r="M232" s="27"/>
      <c r="N232" s="28"/>
    </row>
    <row r="233" spans="2:14" ht="14.25" customHeight="1">
      <c r="B233" s="26"/>
      <c r="C233" s="27"/>
      <c r="M233" s="27"/>
      <c r="N233" s="28"/>
    </row>
    <row r="234" spans="2:14" ht="14.25" customHeight="1">
      <c r="B234" s="26"/>
      <c r="C234" s="27"/>
      <c r="M234" s="27"/>
      <c r="N234" s="28"/>
    </row>
    <row r="235" spans="2:14" ht="14.25" customHeight="1">
      <c r="B235" s="26"/>
      <c r="C235" s="27"/>
      <c r="M235" s="27"/>
      <c r="N235" s="28"/>
    </row>
    <row r="236" spans="2:14" ht="14.25" customHeight="1">
      <c r="B236" s="26"/>
      <c r="C236" s="27"/>
      <c r="M236" s="27"/>
      <c r="N236" s="28"/>
    </row>
    <row r="237" spans="2:14" ht="14.25" customHeight="1">
      <c r="B237" s="26"/>
      <c r="C237" s="27"/>
      <c r="M237" s="27"/>
      <c r="N237" s="28"/>
    </row>
    <row r="238" spans="2:14" ht="14.25" customHeight="1">
      <c r="B238" s="26"/>
      <c r="C238" s="27"/>
      <c r="M238" s="27"/>
      <c r="N238" s="28"/>
    </row>
    <row r="239" spans="2:14" ht="14.25" customHeight="1">
      <c r="B239" s="26"/>
      <c r="C239" s="27"/>
      <c r="M239" s="27"/>
      <c r="N239" s="28"/>
    </row>
    <row r="240" spans="2:14" ht="14.25" customHeight="1">
      <c r="B240" s="26"/>
      <c r="C240" s="27"/>
      <c r="M240" s="27"/>
      <c r="N240" s="28"/>
    </row>
    <row r="241" spans="2:14" ht="14.25" customHeight="1">
      <c r="B241" s="26"/>
      <c r="C241" s="27"/>
      <c r="M241" s="27"/>
      <c r="N241" s="28"/>
    </row>
    <row r="242" spans="2:14" ht="14.25" customHeight="1">
      <c r="B242" s="26"/>
      <c r="C242" s="27"/>
      <c r="M242" s="27"/>
      <c r="N242" s="28"/>
    </row>
    <row r="243" spans="2:14" ht="14.25" customHeight="1">
      <c r="B243" s="26"/>
      <c r="C243" s="27"/>
      <c r="M243" s="27"/>
      <c r="N243" s="28"/>
    </row>
    <row r="244" spans="2:14" ht="14.25" customHeight="1">
      <c r="B244" s="26"/>
      <c r="C244" s="27"/>
      <c r="M244" s="27"/>
      <c r="N244" s="28"/>
    </row>
    <row r="245" spans="2:14" ht="14.25" customHeight="1">
      <c r="B245" s="26"/>
      <c r="C245" s="27"/>
      <c r="M245" s="27"/>
      <c r="N245" s="28"/>
    </row>
    <row r="246" spans="2:14" ht="14.25" customHeight="1">
      <c r="B246" s="26"/>
      <c r="C246" s="27"/>
      <c r="M246" s="27"/>
      <c r="N246" s="28"/>
    </row>
    <row r="247" spans="2:14" ht="14.25" customHeight="1">
      <c r="B247" s="26"/>
      <c r="C247" s="27"/>
      <c r="M247" s="27"/>
      <c r="N247" s="28"/>
    </row>
    <row r="248" spans="2:14" ht="14.25" customHeight="1">
      <c r="B248" s="26"/>
      <c r="C248" s="27"/>
      <c r="M248" s="27"/>
      <c r="N248" s="28"/>
    </row>
    <row r="249" spans="2:14" ht="14.25" customHeight="1">
      <c r="B249" s="26"/>
      <c r="C249" s="27"/>
      <c r="M249" s="27"/>
      <c r="N249" s="28"/>
    </row>
    <row r="250" spans="2:14" ht="14.25" customHeight="1">
      <c r="B250" s="26"/>
      <c r="C250" s="27"/>
      <c r="M250" s="27"/>
      <c r="N250" s="28"/>
    </row>
    <row r="251" spans="2:14" ht="14.25" customHeight="1">
      <c r="B251" s="26"/>
      <c r="C251" s="27"/>
      <c r="M251" s="27"/>
      <c r="N251" s="28"/>
    </row>
    <row r="252" spans="2:14" ht="14.25" customHeight="1">
      <c r="B252" s="26"/>
      <c r="C252" s="27"/>
      <c r="M252" s="27"/>
      <c r="N252" s="28"/>
    </row>
    <row r="253" spans="2:14" ht="14.25" customHeight="1">
      <c r="B253" s="26"/>
      <c r="C253" s="27"/>
      <c r="M253" s="27"/>
      <c r="N253" s="28"/>
    </row>
    <row r="254" spans="2:14" ht="14.25" customHeight="1">
      <c r="B254" s="26"/>
      <c r="C254" s="27"/>
      <c r="M254" s="27"/>
      <c r="N254" s="28"/>
    </row>
    <row r="255" spans="2:14" ht="14.25" customHeight="1">
      <c r="B255" s="26"/>
      <c r="C255" s="27"/>
      <c r="M255" s="27"/>
      <c r="N255" s="28"/>
    </row>
    <row r="256" spans="2:14" ht="14.25" customHeight="1">
      <c r="B256" s="26"/>
      <c r="C256" s="27"/>
      <c r="M256" s="27"/>
      <c r="N256" s="28"/>
    </row>
    <row r="257" spans="2:14" ht="14.25" customHeight="1">
      <c r="B257" s="26"/>
      <c r="C257" s="27"/>
      <c r="M257" s="27"/>
      <c r="N257" s="28"/>
    </row>
    <row r="258" spans="2:14" ht="14.25" customHeight="1">
      <c r="B258" s="26"/>
      <c r="C258" s="27"/>
      <c r="M258" s="27"/>
      <c r="N258" s="28"/>
    </row>
    <row r="259" spans="2:14" ht="14.25" customHeight="1">
      <c r="B259" s="26"/>
      <c r="C259" s="27"/>
      <c r="M259" s="27"/>
      <c r="N259" s="28"/>
    </row>
    <row r="260" spans="2:14" ht="14.25" customHeight="1">
      <c r="B260" s="26"/>
      <c r="C260" s="27"/>
      <c r="M260" s="27"/>
      <c r="N260" s="28"/>
    </row>
    <row r="261" spans="2:14" ht="14.25" customHeight="1">
      <c r="B261" s="26"/>
      <c r="C261" s="27"/>
      <c r="M261" s="27"/>
      <c r="N261" s="28"/>
    </row>
    <row r="262" spans="2:14" ht="14.25" customHeight="1">
      <c r="B262" s="26"/>
      <c r="C262" s="27"/>
      <c r="M262" s="27"/>
      <c r="N262" s="28"/>
    </row>
    <row r="263" spans="2:14" ht="14.25" customHeight="1">
      <c r="B263" s="26"/>
      <c r="C263" s="27"/>
      <c r="M263" s="27"/>
      <c r="N263" s="28"/>
    </row>
    <row r="264" spans="2:14" ht="14.25" customHeight="1">
      <c r="B264" s="26"/>
      <c r="C264" s="27"/>
      <c r="M264" s="27"/>
      <c r="N264" s="28"/>
    </row>
    <row r="265" spans="2:14" ht="14.25" customHeight="1">
      <c r="B265" s="26"/>
      <c r="C265" s="27"/>
      <c r="M265" s="27"/>
      <c r="N265" s="28"/>
    </row>
    <row r="266" spans="2:14" ht="14.25" customHeight="1">
      <c r="B266" s="26"/>
      <c r="C266" s="27"/>
      <c r="M266" s="27"/>
      <c r="N266" s="28"/>
    </row>
    <row r="267" spans="2:14" ht="14.25" customHeight="1">
      <c r="B267" s="26"/>
      <c r="C267" s="27"/>
      <c r="M267" s="27"/>
      <c r="N267" s="28"/>
    </row>
    <row r="268" spans="2:14" ht="14.25" customHeight="1">
      <c r="B268" s="26"/>
      <c r="C268" s="27"/>
      <c r="M268" s="27"/>
      <c r="N268" s="28"/>
    </row>
    <row r="269" spans="2:14" ht="14.25" customHeight="1">
      <c r="B269" s="26"/>
      <c r="C269" s="27"/>
      <c r="M269" s="27"/>
      <c r="N269" s="28"/>
    </row>
    <row r="270" spans="2:14" ht="14.25" customHeight="1">
      <c r="B270" s="26"/>
      <c r="C270" s="27"/>
      <c r="M270" s="27"/>
      <c r="N270" s="28"/>
    </row>
    <row r="271" spans="2:14" ht="14.25" customHeight="1">
      <c r="B271" s="26"/>
      <c r="C271" s="27"/>
      <c r="M271" s="27"/>
      <c r="N271" s="28"/>
    </row>
    <row r="272" spans="2:14" ht="14.25" customHeight="1">
      <c r="B272" s="26"/>
      <c r="C272" s="27"/>
      <c r="M272" s="27"/>
      <c r="N272" s="28"/>
    </row>
    <row r="273" spans="2:14" ht="14.25" customHeight="1">
      <c r="B273" s="26"/>
      <c r="C273" s="27"/>
      <c r="M273" s="27"/>
      <c r="N273" s="28"/>
    </row>
    <row r="274" spans="2:14" ht="14.25" customHeight="1">
      <c r="B274" s="26"/>
      <c r="C274" s="27"/>
      <c r="M274" s="27"/>
      <c r="N274" s="28"/>
    </row>
    <row r="275" spans="2:14" ht="14.25" customHeight="1">
      <c r="B275" s="26"/>
      <c r="C275" s="27"/>
      <c r="M275" s="27"/>
      <c r="N275" s="28"/>
    </row>
    <row r="276" spans="2:14" ht="14.25" customHeight="1">
      <c r="B276" s="26"/>
      <c r="C276" s="27"/>
      <c r="M276" s="27"/>
      <c r="N276" s="28"/>
    </row>
    <row r="277" spans="2:14" ht="14.25" customHeight="1">
      <c r="B277" s="26"/>
      <c r="C277" s="27"/>
      <c r="M277" s="27"/>
      <c r="N277" s="28"/>
    </row>
    <row r="278" spans="2:14" ht="14.25" customHeight="1">
      <c r="B278" s="26"/>
      <c r="C278" s="27"/>
      <c r="M278" s="27"/>
      <c r="N278" s="28"/>
    </row>
    <row r="279" spans="2:14" ht="14.25" customHeight="1">
      <c r="B279" s="26"/>
      <c r="C279" s="27"/>
      <c r="M279" s="27"/>
      <c r="N279" s="28"/>
    </row>
    <row r="280" spans="2:14" ht="14.25" customHeight="1">
      <c r="B280" s="26"/>
      <c r="C280" s="27"/>
      <c r="M280" s="27"/>
      <c r="N280" s="28"/>
    </row>
    <row r="281" spans="2:14" ht="14.25" customHeight="1">
      <c r="B281" s="26"/>
      <c r="C281" s="27"/>
      <c r="M281" s="27"/>
      <c r="N281" s="28"/>
    </row>
    <row r="282" spans="2:14" ht="14.25" customHeight="1">
      <c r="B282" s="26"/>
      <c r="C282" s="27"/>
      <c r="M282" s="27"/>
      <c r="N282" s="28"/>
    </row>
    <row r="283" spans="2:14" ht="14.25" customHeight="1">
      <c r="B283" s="26"/>
      <c r="C283" s="27"/>
      <c r="M283" s="27"/>
      <c r="N283" s="28"/>
    </row>
    <row r="284" spans="2:14" ht="14.25" customHeight="1">
      <c r="B284" s="26"/>
      <c r="C284" s="27"/>
      <c r="M284" s="27"/>
      <c r="N284" s="28"/>
    </row>
    <row r="285" spans="2:14" ht="14.25" customHeight="1">
      <c r="B285" s="26"/>
      <c r="C285" s="27"/>
      <c r="M285" s="27"/>
      <c r="N285" s="28"/>
    </row>
    <row r="286" spans="2:14" ht="14.25" customHeight="1">
      <c r="B286" s="26"/>
      <c r="C286" s="27"/>
      <c r="M286" s="27"/>
      <c r="N286" s="28"/>
    </row>
    <row r="287" spans="2:14" ht="14.25" customHeight="1">
      <c r="B287" s="26"/>
      <c r="C287" s="27"/>
      <c r="M287" s="27"/>
      <c r="N287" s="28"/>
    </row>
    <row r="288" spans="2:14" ht="14.25" customHeight="1">
      <c r="B288" s="26"/>
      <c r="C288" s="27"/>
      <c r="M288" s="27"/>
      <c r="N288" s="28"/>
    </row>
    <row r="289" spans="2:14" ht="14.25" customHeight="1">
      <c r="B289" s="26"/>
      <c r="C289" s="27"/>
      <c r="M289" s="27"/>
      <c r="N289" s="28"/>
    </row>
    <row r="290" spans="2:14" ht="14.25" customHeight="1">
      <c r="B290" s="26"/>
      <c r="C290" s="27"/>
      <c r="M290" s="27"/>
      <c r="N290" s="28"/>
    </row>
    <row r="291" spans="2:14" ht="14.25" customHeight="1">
      <c r="B291" s="26"/>
      <c r="C291" s="27"/>
      <c r="M291" s="27"/>
      <c r="N291" s="28"/>
    </row>
    <row r="292" spans="2:14" ht="14.25" customHeight="1">
      <c r="B292" s="26"/>
      <c r="C292" s="27"/>
      <c r="M292" s="27"/>
      <c r="N292" s="28"/>
    </row>
    <row r="293" spans="2:14" ht="14.25" customHeight="1">
      <c r="B293" s="26"/>
      <c r="C293" s="27"/>
      <c r="M293" s="27"/>
      <c r="N293" s="28"/>
    </row>
    <row r="294" spans="2:14" ht="14.25" customHeight="1">
      <c r="B294" s="26"/>
      <c r="C294" s="27"/>
      <c r="M294" s="27"/>
      <c r="N294" s="28"/>
    </row>
    <row r="295" spans="2:14" ht="14.25" customHeight="1">
      <c r="B295" s="26"/>
      <c r="C295" s="27"/>
      <c r="M295" s="27"/>
      <c r="N295" s="28"/>
    </row>
    <row r="296" spans="2:14" ht="14.25" customHeight="1">
      <c r="B296" s="26"/>
      <c r="C296" s="27"/>
      <c r="M296" s="27"/>
      <c r="N296" s="28"/>
    </row>
    <row r="297" spans="2:14" ht="14.25" customHeight="1">
      <c r="B297" s="26"/>
      <c r="C297" s="27"/>
      <c r="M297" s="27"/>
      <c r="N297" s="28"/>
    </row>
    <row r="298" spans="2:14" ht="14.25" customHeight="1">
      <c r="B298" s="26"/>
      <c r="C298" s="27"/>
      <c r="M298" s="27"/>
      <c r="N298" s="28"/>
    </row>
    <row r="299" spans="2:14" ht="14.25" customHeight="1">
      <c r="B299" s="26"/>
      <c r="C299" s="27"/>
      <c r="M299" s="27"/>
      <c r="N299" s="28"/>
    </row>
    <row r="300" spans="2:14" ht="14.25" customHeight="1">
      <c r="B300" s="26"/>
      <c r="C300" s="27"/>
      <c r="M300" s="27"/>
      <c r="N300" s="28"/>
    </row>
    <row r="301" spans="2:14" ht="14.25" customHeight="1">
      <c r="B301" s="26"/>
      <c r="C301" s="27"/>
      <c r="M301" s="27"/>
      <c r="N301" s="28"/>
    </row>
    <row r="302" spans="2:14" ht="14.25" customHeight="1">
      <c r="B302" s="26"/>
      <c r="C302" s="27"/>
      <c r="M302" s="27"/>
      <c r="N302" s="28"/>
    </row>
    <row r="303" spans="2:14" ht="14.25" customHeight="1">
      <c r="B303" s="26"/>
      <c r="C303" s="27"/>
      <c r="M303" s="27"/>
      <c r="N303" s="28"/>
    </row>
    <row r="304" spans="2:14" ht="14.25" customHeight="1">
      <c r="B304" s="26"/>
      <c r="C304" s="27"/>
      <c r="M304" s="27"/>
      <c r="N304" s="28"/>
    </row>
    <row r="305" spans="2:14" ht="14.25" customHeight="1">
      <c r="B305" s="26"/>
      <c r="C305" s="27"/>
      <c r="M305" s="27"/>
      <c r="N305" s="28"/>
    </row>
    <row r="306" spans="2:14" ht="14.25" customHeight="1">
      <c r="B306" s="26"/>
      <c r="C306" s="27"/>
      <c r="M306" s="27"/>
      <c r="N306" s="28"/>
    </row>
    <row r="307" spans="2:14" ht="14.25" customHeight="1">
      <c r="B307" s="26"/>
      <c r="C307" s="27"/>
      <c r="M307" s="27"/>
      <c r="N307" s="28"/>
    </row>
    <row r="308" spans="2:14" ht="14.25" customHeight="1">
      <c r="B308" s="26"/>
      <c r="C308" s="27"/>
      <c r="M308" s="27"/>
      <c r="N308" s="28"/>
    </row>
    <row r="309" spans="2:14" ht="14.25" customHeight="1">
      <c r="B309" s="26"/>
      <c r="C309" s="27"/>
      <c r="M309" s="27"/>
      <c r="N309" s="28"/>
    </row>
    <row r="310" spans="2:14" ht="14.25" customHeight="1">
      <c r="B310" s="26"/>
      <c r="C310" s="27"/>
      <c r="M310" s="27"/>
      <c r="N310" s="28"/>
    </row>
    <row r="311" spans="2:14" ht="14.25" customHeight="1">
      <c r="B311" s="26"/>
      <c r="C311" s="27"/>
      <c r="M311" s="27"/>
      <c r="N311" s="28"/>
    </row>
    <row r="312" spans="2:14" ht="14.25" customHeight="1">
      <c r="B312" s="26"/>
      <c r="C312" s="27"/>
      <c r="M312" s="27"/>
      <c r="N312" s="28"/>
    </row>
    <row r="313" spans="2:14" ht="14.25" customHeight="1">
      <c r="B313" s="26"/>
      <c r="C313" s="27"/>
      <c r="M313" s="27"/>
      <c r="N313" s="28"/>
    </row>
    <row r="314" spans="2:14" ht="14.25" customHeight="1">
      <c r="B314" s="26"/>
      <c r="C314" s="27"/>
      <c r="M314" s="27"/>
      <c r="N314" s="28"/>
    </row>
    <row r="315" spans="2:14" ht="14.25" customHeight="1">
      <c r="B315" s="26"/>
      <c r="C315" s="27"/>
      <c r="M315" s="27"/>
      <c r="N315" s="28"/>
    </row>
    <row r="316" spans="2:14" ht="14.25" customHeight="1">
      <c r="B316" s="26"/>
      <c r="C316" s="27"/>
      <c r="M316" s="27"/>
      <c r="N316" s="28"/>
    </row>
    <row r="317" spans="2:14" ht="14.25" customHeight="1">
      <c r="B317" s="26"/>
      <c r="C317" s="27"/>
      <c r="M317" s="27"/>
      <c r="N317" s="28"/>
    </row>
    <row r="318" spans="2:14" ht="14.25" customHeight="1">
      <c r="B318" s="26"/>
      <c r="C318" s="27"/>
      <c r="M318" s="27"/>
      <c r="N318" s="28"/>
    </row>
    <row r="319" spans="2:14" ht="14.25" customHeight="1">
      <c r="B319" s="26"/>
      <c r="C319" s="27"/>
      <c r="M319" s="27"/>
      <c r="N319" s="28"/>
    </row>
    <row r="320" spans="2:14" ht="14.25" customHeight="1">
      <c r="B320" s="26"/>
      <c r="C320" s="27"/>
      <c r="M320" s="27"/>
      <c r="N320" s="28"/>
    </row>
    <row r="321" spans="2:14" ht="14.25" customHeight="1">
      <c r="B321" s="26"/>
      <c r="C321" s="27"/>
      <c r="M321" s="27"/>
      <c r="N321" s="28"/>
    </row>
    <row r="322" spans="2:14" ht="14.25" customHeight="1">
      <c r="B322" s="26"/>
      <c r="C322" s="27"/>
      <c r="M322" s="27"/>
      <c r="N322" s="28"/>
    </row>
    <row r="323" spans="2:14" ht="14.25" customHeight="1">
      <c r="B323" s="26"/>
      <c r="C323" s="27"/>
      <c r="M323" s="27"/>
      <c r="N323" s="28"/>
    </row>
    <row r="324" spans="2:14" ht="14.25" customHeight="1">
      <c r="B324" s="26"/>
      <c r="C324" s="27"/>
      <c r="M324" s="27"/>
      <c r="N324" s="28"/>
    </row>
    <row r="325" spans="2:14" ht="14.25" customHeight="1">
      <c r="B325" s="26"/>
      <c r="C325" s="27"/>
      <c r="M325" s="27"/>
      <c r="N325" s="28"/>
    </row>
    <row r="326" spans="2:14" ht="14.25" customHeight="1">
      <c r="B326" s="26"/>
      <c r="C326" s="27"/>
      <c r="M326" s="27"/>
      <c r="N326" s="28"/>
    </row>
    <row r="327" spans="2:14" ht="14.25" customHeight="1">
      <c r="B327" s="26"/>
      <c r="C327" s="27"/>
      <c r="M327" s="27"/>
      <c r="N327" s="28"/>
    </row>
    <row r="328" spans="2:14" ht="14.25" customHeight="1">
      <c r="B328" s="26"/>
      <c r="C328" s="27"/>
      <c r="M328" s="27"/>
      <c r="N328" s="28"/>
    </row>
    <row r="329" spans="2:14" ht="14.25" customHeight="1">
      <c r="B329" s="26"/>
      <c r="C329" s="27"/>
      <c r="M329" s="27"/>
      <c r="N329" s="28"/>
    </row>
    <row r="330" spans="2:14" ht="14.25" customHeight="1">
      <c r="B330" s="26"/>
      <c r="C330" s="27"/>
      <c r="M330" s="27"/>
      <c r="N330" s="28"/>
    </row>
    <row r="331" spans="2:14" ht="14.25" customHeight="1">
      <c r="B331" s="26"/>
      <c r="C331" s="27"/>
      <c r="M331" s="27"/>
      <c r="N331" s="28"/>
    </row>
    <row r="332" spans="2:14" ht="14.25" customHeight="1">
      <c r="B332" s="26"/>
      <c r="C332" s="27"/>
      <c r="M332" s="27"/>
      <c r="N332" s="28"/>
    </row>
    <row r="333" spans="2:14" ht="14.25" customHeight="1">
      <c r="B333" s="26"/>
      <c r="C333" s="27"/>
      <c r="M333" s="27"/>
      <c r="N333" s="28"/>
    </row>
    <row r="334" spans="2:14" ht="14.25" customHeight="1">
      <c r="B334" s="26"/>
      <c r="C334" s="27"/>
      <c r="M334" s="27"/>
      <c r="N334" s="28"/>
    </row>
    <row r="335" spans="2:14" ht="14.25" customHeight="1">
      <c r="B335" s="26"/>
      <c r="C335" s="27"/>
      <c r="M335" s="27"/>
      <c r="N335" s="28"/>
    </row>
    <row r="336" spans="2:14" ht="14.25" customHeight="1">
      <c r="B336" s="26"/>
      <c r="C336" s="27"/>
      <c r="M336" s="27"/>
      <c r="N336" s="28"/>
    </row>
    <row r="337" spans="2:14" ht="14.25" customHeight="1">
      <c r="B337" s="26"/>
      <c r="C337" s="27"/>
      <c r="M337" s="27"/>
      <c r="N337" s="28"/>
    </row>
    <row r="338" spans="2:14" ht="14.25" customHeight="1">
      <c r="B338" s="26"/>
      <c r="C338" s="27"/>
      <c r="M338" s="27"/>
      <c r="N338" s="28"/>
    </row>
    <row r="339" spans="2:14" ht="14.25" customHeight="1">
      <c r="B339" s="26"/>
      <c r="C339" s="27"/>
      <c r="M339" s="27"/>
      <c r="N339" s="28"/>
    </row>
    <row r="340" spans="2:14" ht="14.25" customHeight="1">
      <c r="B340" s="26"/>
      <c r="C340" s="27"/>
      <c r="M340" s="27"/>
      <c r="N340" s="28"/>
    </row>
    <row r="341" spans="2:14" ht="14.25" customHeight="1">
      <c r="B341" s="26"/>
      <c r="C341" s="27"/>
      <c r="M341" s="27"/>
      <c r="N341" s="28"/>
    </row>
    <row r="342" spans="2:14" ht="14.25" customHeight="1">
      <c r="B342" s="26"/>
      <c r="C342" s="27"/>
      <c r="M342" s="27"/>
      <c r="N342" s="28"/>
    </row>
    <row r="343" spans="2:14" ht="14.25" customHeight="1">
      <c r="B343" s="26"/>
      <c r="C343" s="27"/>
      <c r="M343" s="27"/>
      <c r="N343" s="28"/>
    </row>
    <row r="344" spans="2:14" ht="14.25" customHeight="1">
      <c r="B344" s="26"/>
      <c r="C344" s="27"/>
      <c r="M344" s="27"/>
      <c r="N344" s="28"/>
    </row>
    <row r="345" spans="2:14" ht="14.25" customHeight="1">
      <c r="B345" s="26"/>
      <c r="C345" s="27"/>
      <c r="M345" s="27"/>
      <c r="N345" s="28"/>
    </row>
    <row r="346" spans="2:14" ht="14.25" customHeight="1">
      <c r="B346" s="26"/>
      <c r="C346" s="27"/>
      <c r="M346" s="27"/>
      <c r="N346" s="28"/>
    </row>
    <row r="347" spans="2:14" ht="14.25" customHeight="1">
      <c r="B347" s="26"/>
      <c r="C347" s="27"/>
      <c r="M347" s="27"/>
      <c r="N347" s="28"/>
    </row>
    <row r="348" spans="2:14" ht="14.25" customHeight="1">
      <c r="B348" s="26"/>
      <c r="C348" s="27"/>
      <c r="M348" s="27"/>
      <c r="N348" s="28"/>
    </row>
    <row r="349" spans="2:14" ht="14.25" customHeight="1">
      <c r="B349" s="26"/>
      <c r="C349" s="27"/>
      <c r="M349" s="27"/>
      <c r="N349" s="28"/>
    </row>
    <row r="350" spans="2:14" ht="14.25" customHeight="1">
      <c r="B350" s="26"/>
      <c r="C350" s="27"/>
      <c r="M350" s="27"/>
      <c r="N350" s="28"/>
    </row>
    <row r="351" spans="2:14" ht="14.25" customHeight="1">
      <c r="B351" s="26"/>
      <c r="C351" s="27"/>
      <c r="M351" s="27"/>
      <c r="N351" s="28"/>
    </row>
    <row r="352" spans="2:14" ht="14.25" customHeight="1">
      <c r="B352" s="26"/>
      <c r="C352" s="27"/>
      <c r="M352" s="27"/>
      <c r="N352" s="28"/>
    </row>
    <row r="353" spans="2:14" ht="14.25" customHeight="1">
      <c r="B353" s="26"/>
      <c r="C353" s="27"/>
      <c r="M353" s="27"/>
      <c r="N353" s="28"/>
    </row>
    <row r="354" spans="2:14" ht="14.25" customHeight="1">
      <c r="B354" s="26"/>
      <c r="C354" s="27"/>
      <c r="M354" s="27"/>
      <c r="N354" s="28"/>
    </row>
    <row r="355" spans="2:14" ht="14.25" customHeight="1">
      <c r="B355" s="26"/>
      <c r="C355" s="27"/>
      <c r="M355" s="27"/>
      <c r="N355" s="28"/>
    </row>
    <row r="356" spans="2:14" ht="14.25" customHeight="1">
      <c r="B356" s="26"/>
      <c r="C356" s="27"/>
      <c r="M356" s="27"/>
      <c r="N356" s="28"/>
    </row>
    <row r="357" spans="2:14" ht="14.25" customHeight="1">
      <c r="B357" s="26"/>
      <c r="C357" s="27"/>
      <c r="M357" s="27"/>
      <c r="N357" s="28"/>
    </row>
    <row r="358" spans="2:14" ht="14.25" customHeight="1">
      <c r="B358" s="26"/>
      <c r="C358" s="27"/>
      <c r="M358" s="27"/>
      <c r="N358" s="28"/>
    </row>
    <row r="359" spans="2:14" ht="14.25" customHeight="1">
      <c r="B359" s="26"/>
      <c r="C359" s="27"/>
      <c r="M359" s="27"/>
      <c r="N359" s="28"/>
    </row>
    <row r="360" spans="2:14" ht="14.25" customHeight="1">
      <c r="B360" s="26"/>
      <c r="C360" s="27"/>
      <c r="M360" s="27"/>
      <c r="N360" s="28"/>
    </row>
    <row r="361" spans="2:14" ht="14.25" customHeight="1">
      <c r="B361" s="26"/>
      <c r="C361" s="27"/>
      <c r="M361" s="27"/>
      <c r="N361" s="28"/>
    </row>
    <row r="362" spans="2:14" ht="14.25" customHeight="1">
      <c r="B362" s="26"/>
      <c r="C362" s="27"/>
      <c r="M362" s="27"/>
      <c r="N362" s="28"/>
    </row>
    <row r="363" spans="2:14" ht="14.25" customHeight="1">
      <c r="B363" s="26"/>
      <c r="C363" s="27"/>
      <c r="M363" s="27"/>
      <c r="N363" s="28"/>
    </row>
    <row r="364" spans="2:14" ht="14.25" customHeight="1">
      <c r="B364" s="26"/>
      <c r="C364" s="27"/>
      <c r="M364" s="27"/>
      <c r="N364" s="28"/>
    </row>
    <row r="365" spans="2:14" ht="14.25" customHeight="1">
      <c r="B365" s="26"/>
      <c r="C365" s="27"/>
      <c r="M365" s="27"/>
      <c r="N365" s="28"/>
    </row>
    <row r="366" spans="2:14" ht="14.25" customHeight="1">
      <c r="B366" s="26"/>
      <c r="C366" s="27"/>
      <c r="M366" s="27"/>
      <c r="N366" s="28"/>
    </row>
    <row r="367" spans="2:14" ht="14.25" customHeight="1">
      <c r="B367" s="26"/>
      <c r="C367" s="27"/>
      <c r="M367" s="27"/>
      <c r="N367" s="28"/>
    </row>
    <row r="368" spans="2:14" ht="14.25" customHeight="1">
      <c r="B368" s="26"/>
      <c r="C368" s="27"/>
      <c r="M368" s="27"/>
      <c r="N368" s="28"/>
    </row>
    <row r="369" spans="2:14" ht="14.25" customHeight="1">
      <c r="B369" s="26"/>
      <c r="C369" s="27"/>
      <c r="M369" s="27"/>
      <c r="N369" s="28"/>
    </row>
    <row r="370" spans="2:14" ht="14.25" customHeight="1">
      <c r="B370" s="26"/>
      <c r="C370" s="27"/>
      <c r="M370" s="27"/>
      <c r="N370" s="28"/>
    </row>
    <row r="371" spans="2:14" ht="14.25" customHeight="1">
      <c r="B371" s="26"/>
      <c r="C371" s="27"/>
      <c r="M371" s="27"/>
      <c r="N371" s="28"/>
    </row>
    <row r="372" spans="2:14" ht="14.25" customHeight="1">
      <c r="B372" s="26"/>
      <c r="C372" s="27"/>
      <c r="M372" s="27"/>
      <c r="N372" s="28"/>
    </row>
    <row r="373" spans="2:14" ht="14.25" customHeight="1">
      <c r="B373" s="26"/>
      <c r="C373" s="27"/>
      <c r="M373" s="27"/>
      <c r="N373" s="28"/>
    </row>
    <row r="374" spans="2:14" ht="14.25" customHeight="1">
      <c r="B374" s="26"/>
      <c r="C374" s="27"/>
      <c r="M374" s="27"/>
      <c r="N374" s="28"/>
    </row>
    <row r="375" spans="2:14" ht="14.25" customHeight="1">
      <c r="B375" s="26"/>
      <c r="C375" s="27"/>
      <c r="M375" s="27"/>
      <c r="N375" s="28"/>
    </row>
    <row r="376" spans="2:14" ht="14.25" customHeight="1">
      <c r="B376" s="26"/>
      <c r="C376" s="27"/>
      <c r="M376" s="27"/>
      <c r="N376" s="28"/>
    </row>
    <row r="377" spans="2:14" ht="14.25" customHeight="1">
      <c r="B377" s="26"/>
      <c r="C377" s="27"/>
      <c r="M377" s="27"/>
      <c r="N377" s="28"/>
    </row>
    <row r="378" spans="2:14" ht="14.25" customHeight="1">
      <c r="B378" s="26"/>
      <c r="C378" s="27"/>
      <c r="M378" s="27"/>
      <c r="N378" s="28"/>
    </row>
    <row r="379" spans="2:14" ht="14.25" customHeight="1">
      <c r="B379" s="26"/>
      <c r="C379" s="27"/>
      <c r="M379" s="27"/>
      <c r="N379" s="28"/>
    </row>
    <row r="380" spans="2:14" ht="14.25" customHeight="1">
      <c r="B380" s="26"/>
      <c r="C380" s="27"/>
      <c r="M380" s="27"/>
      <c r="N380" s="28"/>
    </row>
    <row r="381" spans="2:14" ht="14.25" customHeight="1">
      <c r="B381" s="26"/>
      <c r="C381" s="27"/>
      <c r="M381" s="27"/>
      <c r="N381" s="28"/>
    </row>
    <row r="382" spans="2:14" ht="14.25" customHeight="1">
      <c r="B382" s="26"/>
      <c r="C382" s="27"/>
      <c r="M382" s="27"/>
      <c r="N382" s="28"/>
    </row>
    <row r="383" spans="2:14" ht="14.25" customHeight="1">
      <c r="B383" s="26"/>
      <c r="C383" s="27"/>
      <c r="M383" s="27"/>
      <c r="N383" s="28"/>
    </row>
    <row r="384" spans="2:14" ht="14.25" customHeight="1">
      <c r="B384" s="26"/>
      <c r="C384" s="27"/>
      <c r="M384" s="27"/>
      <c r="N384" s="28"/>
    </row>
    <row r="385" spans="2:14" ht="14.25" customHeight="1">
      <c r="B385" s="26"/>
      <c r="C385" s="27"/>
      <c r="M385" s="27"/>
      <c r="N385" s="28"/>
    </row>
    <row r="386" spans="2:14" ht="14.25" customHeight="1">
      <c r="B386" s="26"/>
      <c r="C386" s="27"/>
      <c r="M386" s="27"/>
      <c r="N386" s="28"/>
    </row>
    <row r="387" spans="2:14" ht="14.25" customHeight="1">
      <c r="B387" s="26"/>
      <c r="C387" s="27"/>
      <c r="M387" s="27"/>
      <c r="N387" s="28"/>
    </row>
    <row r="388" spans="2:14" ht="14.25" customHeight="1">
      <c r="B388" s="26"/>
      <c r="C388" s="27"/>
      <c r="M388" s="27"/>
      <c r="N388" s="28"/>
    </row>
    <row r="389" spans="2:14" ht="14.25" customHeight="1">
      <c r="B389" s="26"/>
      <c r="C389" s="27"/>
      <c r="M389" s="27"/>
      <c r="N389" s="28"/>
    </row>
    <row r="390" spans="2:14" ht="14.25" customHeight="1">
      <c r="B390" s="26"/>
      <c r="C390" s="27"/>
      <c r="M390" s="27"/>
      <c r="N390" s="28"/>
    </row>
    <row r="391" spans="2:14" ht="14.25" customHeight="1">
      <c r="B391" s="26"/>
      <c r="C391" s="27"/>
      <c r="M391" s="27"/>
      <c r="N391" s="28"/>
    </row>
    <row r="392" spans="2:14" ht="14.25" customHeight="1">
      <c r="B392" s="26"/>
      <c r="C392" s="27"/>
      <c r="M392" s="27"/>
      <c r="N392" s="28"/>
    </row>
    <row r="393" spans="2:14" ht="14.25" customHeight="1">
      <c r="B393" s="26"/>
      <c r="C393" s="27"/>
      <c r="M393" s="27"/>
      <c r="N393" s="28"/>
    </row>
    <row r="394" spans="2:14" ht="14.25" customHeight="1">
      <c r="B394" s="26"/>
      <c r="C394" s="27"/>
      <c r="M394" s="27"/>
      <c r="N394" s="28"/>
    </row>
    <row r="395" spans="2:14" ht="14.25" customHeight="1">
      <c r="B395" s="26"/>
      <c r="C395" s="27"/>
      <c r="M395" s="27"/>
      <c r="N395" s="28"/>
    </row>
    <row r="396" spans="2:14" ht="14.25" customHeight="1">
      <c r="B396" s="26"/>
      <c r="C396" s="27"/>
      <c r="M396" s="27"/>
      <c r="N396" s="28"/>
    </row>
    <row r="397" spans="2:14" ht="14.25" customHeight="1">
      <c r="B397" s="26"/>
      <c r="C397" s="27"/>
      <c r="M397" s="27"/>
      <c r="N397" s="28"/>
    </row>
    <row r="398" spans="2:14" ht="14.25" customHeight="1">
      <c r="B398" s="26"/>
      <c r="C398" s="27"/>
      <c r="M398" s="27"/>
      <c r="N398" s="28"/>
    </row>
    <row r="399" spans="2:14" ht="14.25" customHeight="1">
      <c r="B399" s="26"/>
      <c r="C399" s="27"/>
      <c r="M399" s="27"/>
      <c r="N399" s="28"/>
    </row>
    <row r="400" spans="2:14" ht="14.25" customHeight="1">
      <c r="B400" s="26"/>
      <c r="C400" s="27"/>
      <c r="M400" s="27"/>
      <c r="N400" s="28"/>
    </row>
    <row r="401" spans="2:14" ht="14.25" customHeight="1">
      <c r="B401" s="26"/>
      <c r="C401" s="27"/>
      <c r="M401" s="27"/>
      <c r="N401" s="28"/>
    </row>
    <row r="402" spans="2:14" ht="14.25" customHeight="1">
      <c r="B402" s="26"/>
      <c r="C402" s="27"/>
      <c r="M402" s="27"/>
      <c r="N402" s="28"/>
    </row>
    <row r="403" spans="2:14" ht="14.25" customHeight="1">
      <c r="B403" s="26"/>
      <c r="C403" s="27"/>
      <c r="M403" s="27"/>
      <c r="N403" s="28"/>
    </row>
    <row r="404" spans="2:14" ht="14.25" customHeight="1">
      <c r="B404" s="26"/>
      <c r="C404" s="27"/>
      <c r="M404" s="27"/>
      <c r="N404" s="28"/>
    </row>
    <row r="405" spans="2:14" ht="14.25" customHeight="1">
      <c r="B405" s="26"/>
      <c r="C405" s="27"/>
      <c r="M405" s="27"/>
      <c r="N405" s="28"/>
    </row>
    <row r="406" spans="2:14" ht="14.25" customHeight="1">
      <c r="B406" s="26"/>
      <c r="C406" s="27"/>
      <c r="M406" s="27"/>
      <c r="N406" s="28"/>
    </row>
    <row r="407" spans="2:14" ht="14.25" customHeight="1">
      <c r="B407" s="26"/>
      <c r="C407" s="27"/>
      <c r="M407" s="27"/>
      <c r="N407" s="28"/>
    </row>
    <row r="408" spans="2:14" ht="14.25" customHeight="1">
      <c r="B408" s="26"/>
      <c r="C408" s="27"/>
      <c r="M408" s="27"/>
      <c r="N408" s="28"/>
    </row>
    <row r="409" spans="2:14" ht="14.25" customHeight="1">
      <c r="B409" s="26"/>
      <c r="C409" s="27"/>
      <c r="M409" s="27"/>
      <c r="N409" s="28"/>
    </row>
    <row r="410" spans="2:14" ht="14.25" customHeight="1">
      <c r="B410" s="26"/>
      <c r="C410" s="27"/>
      <c r="M410" s="27"/>
      <c r="N410" s="28"/>
    </row>
    <row r="411" spans="2:14" ht="14.25" customHeight="1">
      <c r="B411" s="26"/>
      <c r="C411" s="27"/>
      <c r="M411" s="27"/>
      <c r="N411" s="28"/>
    </row>
    <row r="412" spans="2:14" ht="14.25" customHeight="1">
      <c r="B412" s="26"/>
      <c r="C412" s="27"/>
      <c r="M412" s="27"/>
      <c r="N412" s="28"/>
    </row>
    <row r="413" spans="2:14" ht="14.25" customHeight="1">
      <c r="B413" s="26"/>
      <c r="C413" s="27"/>
      <c r="M413" s="27"/>
      <c r="N413" s="28"/>
    </row>
    <row r="414" spans="2:14" ht="14.25" customHeight="1">
      <c r="B414" s="26"/>
      <c r="C414" s="27"/>
      <c r="M414" s="27"/>
      <c r="N414" s="28"/>
    </row>
    <row r="415" spans="2:14" ht="14.25" customHeight="1">
      <c r="B415" s="26"/>
      <c r="C415" s="27"/>
      <c r="M415" s="27"/>
      <c r="N415" s="28"/>
    </row>
    <row r="416" spans="2:14" ht="14.25" customHeight="1">
      <c r="B416" s="26"/>
      <c r="C416" s="27"/>
      <c r="M416" s="27"/>
      <c r="N416" s="28"/>
    </row>
    <row r="417" spans="2:14" ht="14.25" customHeight="1">
      <c r="B417" s="26"/>
      <c r="C417" s="27"/>
      <c r="M417" s="27"/>
      <c r="N417" s="28"/>
    </row>
    <row r="418" spans="2:14" ht="14.25" customHeight="1">
      <c r="B418" s="26"/>
      <c r="C418" s="27"/>
      <c r="M418" s="27"/>
      <c r="N418" s="28"/>
    </row>
    <row r="419" spans="2:14" ht="14.25" customHeight="1">
      <c r="B419" s="26"/>
      <c r="C419" s="27"/>
      <c r="M419" s="27"/>
      <c r="N419" s="28"/>
    </row>
    <row r="420" spans="2:14" ht="14.25" customHeight="1">
      <c r="B420" s="26"/>
      <c r="C420" s="27"/>
      <c r="M420" s="27"/>
      <c r="N420" s="28"/>
    </row>
    <row r="421" spans="2:14" ht="14.25" customHeight="1">
      <c r="B421" s="26"/>
      <c r="C421" s="27"/>
      <c r="M421" s="27"/>
      <c r="N421" s="28"/>
    </row>
    <row r="422" spans="2:14" ht="14.25" customHeight="1">
      <c r="B422" s="26"/>
      <c r="C422" s="27"/>
      <c r="M422" s="27"/>
      <c r="N422" s="28"/>
    </row>
    <row r="423" spans="2:14" ht="14.25" customHeight="1">
      <c r="B423" s="26"/>
      <c r="C423" s="27"/>
      <c r="M423" s="27"/>
      <c r="N423" s="28"/>
    </row>
    <row r="424" spans="2:14" ht="14.25" customHeight="1">
      <c r="B424" s="26"/>
      <c r="C424" s="27"/>
      <c r="M424" s="27"/>
      <c r="N424" s="28"/>
    </row>
    <row r="425" spans="2:14" ht="14.25" customHeight="1">
      <c r="B425" s="26"/>
      <c r="C425" s="27"/>
      <c r="M425" s="27"/>
      <c r="N425" s="28"/>
    </row>
    <row r="426" spans="2:14" ht="14.25" customHeight="1">
      <c r="B426" s="26"/>
      <c r="C426" s="27"/>
      <c r="M426" s="27"/>
      <c r="N426" s="28"/>
    </row>
    <row r="427" spans="2:14" ht="14.25" customHeight="1">
      <c r="B427" s="26"/>
      <c r="C427" s="27"/>
      <c r="M427" s="27"/>
      <c r="N427" s="28"/>
    </row>
    <row r="428" spans="2:14" ht="14.25" customHeight="1">
      <c r="B428" s="26"/>
      <c r="C428" s="27"/>
      <c r="M428" s="27"/>
      <c r="N428" s="28"/>
    </row>
    <row r="429" spans="2:14" ht="14.25" customHeight="1">
      <c r="B429" s="26"/>
      <c r="C429" s="27"/>
      <c r="M429" s="27"/>
      <c r="N429" s="28"/>
    </row>
    <row r="430" spans="2:14" ht="14.25" customHeight="1">
      <c r="B430" s="26"/>
      <c r="C430" s="27"/>
      <c r="M430" s="27"/>
      <c r="N430" s="28"/>
    </row>
    <row r="431" spans="2:14" ht="14.25" customHeight="1">
      <c r="B431" s="26"/>
      <c r="C431" s="27"/>
      <c r="M431" s="27"/>
      <c r="N431" s="28"/>
    </row>
    <row r="432" spans="2:14" ht="14.25" customHeight="1">
      <c r="B432" s="26"/>
      <c r="C432" s="27"/>
      <c r="M432" s="27"/>
      <c r="N432" s="28"/>
    </row>
    <row r="433" spans="2:14" ht="14.25" customHeight="1">
      <c r="B433" s="26"/>
      <c r="C433" s="27"/>
      <c r="M433" s="27"/>
      <c r="N433" s="28"/>
    </row>
    <row r="434" spans="2:14" ht="14.25" customHeight="1">
      <c r="B434" s="26"/>
      <c r="C434" s="27"/>
      <c r="M434" s="27"/>
      <c r="N434" s="28"/>
    </row>
    <row r="435" spans="2:14" ht="14.25" customHeight="1">
      <c r="B435" s="26"/>
      <c r="C435" s="27"/>
      <c r="M435" s="27"/>
      <c r="N435" s="28"/>
    </row>
    <row r="436" spans="2:14" ht="14.25" customHeight="1">
      <c r="B436" s="26"/>
      <c r="C436" s="27"/>
      <c r="M436" s="27"/>
      <c r="N436" s="28"/>
    </row>
    <row r="437" spans="2:14" ht="14.25" customHeight="1">
      <c r="B437" s="26"/>
      <c r="C437" s="27"/>
      <c r="M437" s="27"/>
      <c r="N437" s="28"/>
    </row>
    <row r="438" spans="2:14" ht="14.25" customHeight="1">
      <c r="B438" s="26"/>
      <c r="C438" s="27"/>
      <c r="M438" s="27"/>
      <c r="N438" s="28"/>
    </row>
    <row r="439" spans="2:14" ht="14.25" customHeight="1">
      <c r="B439" s="26"/>
      <c r="C439" s="27"/>
      <c r="M439" s="27"/>
      <c r="N439" s="28"/>
    </row>
    <row r="440" spans="2:14" ht="14.25" customHeight="1">
      <c r="B440" s="26"/>
      <c r="C440" s="27"/>
      <c r="M440" s="27"/>
      <c r="N440" s="28"/>
    </row>
    <row r="441" spans="2:14" ht="14.25" customHeight="1">
      <c r="B441" s="26"/>
      <c r="C441" s="27"/>
      <c r="M441" s="27"/>
      <c r="N441" s="28"/>
    </row>
    <row r="442" spans="2:14" ht="14.25" customHeight="1">
      <c r="B442" s="26"/>
      <c r="C442" s="27"/>
      <c r="M442" s="27"/>
      <c r="N442" s="28"/>
    </row>
    <row r="443" spans="2:14" ht="14.25" customHeight="1">
      <c r="B443" s="26"/>
      <c r="C443" s="27"/>
      <c r="M443" s="27"/>
      <c r="N443" s="28"/>
    </row>
    <row r="444" spans="2:14" ht="14.25" customHeight="1">
      <c r="B444" s="26"/>
      <c r="C444" s="27"/>
      <c r="M444" s="27"/>
      <c r="N444" s="28"/>
    </row>
    <row r="445" spans="2:14" ht="14.25" customHeight="1">
      <c r="B445" s="26"/>
      <c r="C445" s="27"/>
      <c r="M445" s="27"/>
      <c r="N445" s="28"/>
    </row>
    <row r="446" spans="2:14" ht="14.25" customHeight="1">
      <c r="B446" s="26"/>
      <c r="C446" s="27"/>
      <c r="M446" s="27"/>
      <c r="N446" s="28"/>
    </row>
    <row r="447" spans="2:14" ht="14.25" customHeight="1">
      <c r="B447" s="26"/>
      <c r="C447" s="27"/>
      <c r="M447" s="27"/>
      <c r="N447" s="28"/>
    </row>
    <row r="448" spans="2:14" ht="14.25" customHeight="1">
      <c r="B448" s="26"/>
      <c r="C448" s="27"/>
      <c r="M448" s="27"/>
      <c r="N448" s="28"/>
    </row>
    <row r="449" spans="2:14" ht="14.25" customHeight="1">
      <c r="B449" s="26"/>
      <c r="C449" s="27"/>
      <c r="M449" s="27"/>
      <c r="N449" s="28"/>
    </row>
    <row r="450" spans="2:14" ht="14.25" customHeight="1">
      <c r="B450" s="26"/>
      <c r="C450" s="27"/>
      <c r="M450" s="27"/>
      <c r="N450" s="28"/>
    </row>
    <row r="451" spans="2:14" ht="14.25" customHeight="1">
      <c r="B451" s="26"/>
      <c r="C451" s="27"/>
      <c r="M451" s="27"/>
      <c r="N451" s="28"/>
    </row>
    <row r="452" spans="2:14" ht="14.25" customHeight="1">
      <c r="B452" s="26"/>
      <c r="C452" s="27"/>
      <c r="M452" s="27"/>
      <c r="N452" s="28"/>
    </row>
    <row r="453" spans="2:14" ht="14.25" customHeight="1">
      <c r="B453" s="26"/>
      <c r="C453" s="27"/>
      <c r="M453" s="27"/>
      <c r="N453" s="28"/>
    </row>
    <row r="454" spans="2:14" ht="14.25" customHeight="1">
      <c r="B454" s="26"/>
      <c r="C454" s="27"/>
      <c r="M454" s="27"/>
      <c r="N454" s="28"/>
    </row>
    <row r="455" spans="2:14" ht="14.25" customHeight="1">
      <c r="B455" s="26"/>
      <c r="C455" s="27"/>
      <c r="M455" s="27"/>
      <c r="N455" s="28"/>
    </row>
    <row r="456" spans="2:14" ht="14.25" customHeight="1">
      <c r="B456" s="26"/>
      <c r="C456" s="27"/>
      <c r="M456" s="27"/>
      <c r="N456" s="28"/>
    </row>
    <row r="457" spans="2:14" ht="14.25" customHeight="1">
      <c r="B457" s="26"/>
      <c r="C457" s="27"/>
      <c r="M457" s="27"/>
      <c r="N457" s="28"/>
    </row>
    <row r="458" spans="2:14" ht="14.25" customHeight="1">
      <c r="B458" s="26"/>
      <c r="C458" s="27"/>
      <c r="M458" s="27"/>
      <c r="N458" s="28"/>
    </row>
    <row r="459" spans="2:14" ht="14.25" customHeight="1">
      <c r="B459" s="26"/>
      <c r="C459" s="27"/>
      <c r="M459" s="27"/>
      <c r="N459" s="28"/>
    </row>
    <row r="460" spans="2:14" ht="14.25" customHeight="1">
      <c r="B460" s="26"/>
      <c r="C460" s="27"/>
      <c r="M460" s="27"/>
      <c r="N460" s="28"/>
    </row>
    <row r="461" spans="2:14" ht="14.25" customHeight="1">
      <c r="B461" s="26"/>
      <c r="C461" s="27"/>
      <c r="M461" s="27"/>
      <c r="N461" s="28"/>
    </row>
    <row r="462" spans="2:14" ht="14.25" customHeight="1">
      <c r="B462" s="26"/>
      <c r="C462" s="27"/>
      <c r="M462" s="27"/>
      <c r="N462" s="28"/>
    </row>
    <row r="463" spans="2:14" ht="14.25" customHeight="1">
      <c r="B463" s="26"/>
      <c r="C463" s="27"/>
      <c r="M463" s="27"/>
      <c r="N463" s="28"/>
    </row>
    <row r="464" spans="2:14" ht="14.25" customHeight="1">
      <c r="B464" s="26"/>
      <c r="C464" s="27"/>
      <c r="M464" s="27"/>
      <c r="N464" s="28"/>
    </row>
    <row r="465" spans="2:14" ht="14.25" customHeight="1">
      <c r="B465" s="26"/>
      <c r="C465" s="27"/>
      <c r="M465" s="27"/>
      <c r="N465" s="28"/>
    </row>
    <row r="466" spans="2:14" ht="14.25" customHeight="1">
      <c r="B466" s="26"/>
      <c r="C466" s="27"/>
      <c r="M466" s="27"/>
      <c r="N466" s="28"/>
    </row>
    <row r="467" spans="2:14" ht="14.25" customHeight="1">
      <c r="B467" s="26"/>
      <c r="C467" s="27"/>
      <c r="M467" s="27"/>
      <c r="N467" s="28"/>
    </row>
    <row r="468" spans="2:14" ht="14.25" customHeight="1">
      <c r="B468" s="26"/>
      <c r="C468" s="27"/>
      <c r="M468" s="27"/>
      <c r="N468" s="28"/>
    </row>
    <row r="469" spans="2:14" ht="14.25" customHeight="1">
      <c r="B469" s="26"/>
      <c r="C469" s="27"/>
      <c r="M469" s="27"/>
      <c r="N469" s="28"/>
    </row>
    <row r="470" spans="2:14" ht="14.25" customHeight="1">
      <c r="B470" s="26"/>
      <c r="C470" s="27"/>
      <c r="M470" s="27"/>
      <c r="N470" s="28"/>
    </row>
    <row r="471" spans="2:14" ht="14.25" customHeight="1">
      <c r="B471" s="26"/>
      <c r="C471" s="27"/>
      <c r="M471" s="27"/>
      <c r="N471" s="28"/>
    </row>
    <row r="472" spans="2:14" ht="14.25" customHeight="1">
      <c r="B472" s="26"/>
      <c r="C472" s="27"/>
      <c r="M472" s="27"/>
      <c r="N472" s="28"/>
    </row>
    <row r="473" spans="2:14" ht="14.25" customHeight="1">
      <c r="B473" s="26"/>
      <c r="C473" s="27"/>
      <c r="M473" s="27"/>
      <c r="N473" s="28"/>
    </row>
    <row r="474" spans="2:14" ht="14.25" customHeight="1">
      <c r="B474" s="26"/>
      <c r="C474" s="27"/>
      <c r="M474" s="27"/>
      <c r="N474" s="28"/>
    </row>
    <row r="475" spans="2:14" ht="14.25" customHeight="1">
      <c r="B475" s="26"/>
      <c r="C475" s="27"/>
      <c r="M475" s="27"/>
      <c r="N475" s="28"/>
    </row>
    <row r="476" spans="2:14" ht="14.25" customHeight="1">
      <c r="B476" s="26"/>
      <c r="C476" s="27"/>
      <c r="M476" s="27"/>
      <c r="N476" s="28"/>
    </row>
    <row r="477" spans="2:14" ht="14.25" customHeight="1">
      <c r="B477" s="26"/>
      <c r="C477" s="27"/>
      <c r="M477" s="27"/>
      <c r="N477" s="28"/>
    </row>
    <row r="478" spans="2:14" ht="14.25" customHeight="1">
      <c r="B478" s="26"/>
      <c r="C478" s="27"/>
      <c r="M478" s="27"/>
      <c r="N478" s="28"/>
    </row>
    <row r="479" spans="2:14" ht="14.25" customHeight="1">
      <c r="B479" s="26"/>
      <c r="C479" s="27"/>
      <c r="M479" s="27"/>
      <c r="N479" s="28"/>
    </row>
    <row r="480" spans="2:14" ht="14.25" customHeight="1">
      <c r="B480" s="26"/>
      <c r="C480" s="27"/>
      <c r="M480" s="27"/>
      <c r="N480" s="28"/>
    </row>
    <row r="481" spans="2:14" ht="14.25" customHeight="1">
      <c r="B481" s="26"/>
      <c r="C481" s="27"/>
      <c r="M481" s="27"/>
      <c r="N481" s="28"/>
    </row>
    <row r="482" spans="2:14" ht="14.25" customHeight="1">
      <c r="B482" s="26"/>
      <c r="C482" s="27"/>
      <c r="M482" s="27"/>
      <c r="N482" s="28"/>
    </row>
    <row r="483" spans="2:14" ht="14.25" customHeight="1">
      <c r="B483" s="26"/>
      <c r="C483" s="27"/>
      <c r="M483" s="27"/>
      <c r="N483" s="28"/>
    </row>
    <row r="484" spans="2:14" ht="14.25" customHeight="1">
      <c r="B484" s="26"/>
      <c r="C484" s="27"/>
      <c r="M484" s="27"/>
      <c r="N484" s="28"/>
    </row>
    <row r="485" spans="2:14" ht="14.25" customHeight="1">
      <c r="B485" s="26"/>
      <c r="C485" s="27"/>
      <c r="M485" s="27"/>
      <c r="N485" s="28"/>
    </row>
    <row r="486" spans="2:14" ht="14.25" customHeight="1">
      <c r="B486" s="26"/>
      <c r="C486" s="27"/>
      <c r="M486" s="27"/>
      <c r="N486" s="28"/>
    </row>
    <row r="487" spans="2:14" ht="14.25" customHeight="1">
      <c r="B487" s="26"/>
      <c r="C487" s="27"/>
      <c r="M487" s="27"/>
      <c r="N487" s="28"/>
    </row>
    <row r="488" spans="2:14" ht="14.25" customHeight="1">
      <c r="B488" s="26"/>
      <c r="C488" s="27"/>
      <c r="M488" s="27"/>
      <c r="N488" s="28"/>
    </row>
    <row r="489" spans="2:14" ht="14.25" customHeight="1">
      <c r="B489" s="26"/>
      <c r="C489" s="27"/>
      <c r="M489" s="27"/>
      <c r="N489" s="28"/>
    </row>
    <row r="490" spans="2:14" ht="14.25" customHeight="1">
      <c r="B490" s="26"/>
      <c r="C490" s="27"/>
      <c r="M490" s="27"/>
      <c r="N490" s="28"/>
    </row>
    <row r="491" spans="2:14" ht="14.25" customHeight="1">
      <c r="B491" s="26"/>
      <c r="C491" s="27"/>
      <c r="M491" s="27"/>
      <c r="N491" s="28"/>
    </row>
    <row r="492" spans="2:14" ht="14.25" customHeight="1">
      <c r="B492" s="26"/>
      <c r="C492" s="27"/>
      <c r="M492" s="27"/>
      <c r="N492" s="28"/>
    </row>
    <row r="493" spans="2:14" ht="14.25" customHeight="1">
      <c r="B493" s="26"/>
      <c r="C493" s="27"/>
      <c r="M493" s="27"/>
      <c r="N493" s="28"/>
    </row>
    <row r="494" spans="2:14" ht="14.25" customHeight="1">
      <c r="B494" s="26"/>
      <c r="C494" s="27"/>
      <c r="M494" s="27"/>
      <c r="N494" s="28"/>
    </row>
    <row r="495" spans="2:14" ht="14.25" customHeight="1">
      <c r="B495" s="26"/>
      <c r="C495" s="27"/>
      <c r="M495" s="27"/>
      <c r="N495" s="28"/>
    </row>
    <row r="496" spans="2:14" ht="14.25" customHeight="1">
      <c r="B496" s="26"/>
      <c r="C496" s="27"/>
      <c r="M496" s="27"/>
      <c r="N496" s="28"/>
    </row>
    <row r="497" spans="2:14" ht="14.25" customHeight="1">
      <c r="B497" s="26"/>
      <c r="C497" s="27"/>
      <c r="M497" s="27"/>
      <c r="N497" s="28"/>
    </row>
    <row r="498" spans="2:14" ht="14.25" customHeight="1">
      <c r="B498" s="26"/>
      <c r="C498" s="27"/>
      <c r="M498" s="27"/>
      <c r="N498" s="28"/>
    </row>
    <row r="499" spans="2:14" ht="14.25" customHeight="1">
      <c r="B499" s="26"/>
      <c r="C499" s="27"/>
      <c r="M499" s="27"/>
      <c r="N499" s="28"/>
    </row>
    <row r="500" spans="2:14" ht="14.25" customHeight="1">
      <c r="B500" s="26"/>
      <c r="C500" s="27"/>
      <c r="M500" s="27"/>
      <c r="N500" s="28"/>
    </row>
    <row r="501" spans="2:14" ht="14.25" customHeight="1">
      <c r="B501" s="26"/>
      <c r="C501" s="27"/>
      <c r="M501" s="27"/>
      <c r="N501" s="28"/>
    </row>
    <row r="502" spans="2:14" ht="14.25" customHeight="1">
      <c r="B502" s="26"/>
      <c r="C502" s="27"/>
      <c r="M502" s="27"/>
      <c r="N502" s="28"/>
    </row>
    <row r="503" spans="2:14" ht="14.25" customHeight="1">
      <c r="B503" s="26"/>
      <c r="C503" s="27"/>
      <c r="M503" s="27"/>
      <c r="N503" s="28"/>
    </row>
    <row r="504" spans="2:14" ht="14.25" customHeight="1">
      <c r="B504" s="26"/>
      <c r="C504" s="27"/>
      <c r="M504" s="27"/>
      <c r="N504" s="28"/>
    </row>
    <row r="505" spans="2:14" ht="14.25" customHeight="1">
      <c r="B505" s="26"/>
      <c r="C505" s="27"/>
      <c r="M505" s="27"/>
      <c r="N505" s="28"/>
    </row>
    <row r="506" spans="2:14" ht="14.25" customHeight="1">
      <c r="B506" s="26"/>
      <c r="C506" s="27"/>
      <c r="M506" s="27"/>
      <c r="N506" s="28"/>
    </row>
    <row r="507" spans="2:14" ht="14.25" customHeight="1">
      <c r="B507" s="26"/>
      <c r="C507" s="27"/>
      <c r="M507" s="27"/>
      <c r="N507" s="28"/>
    </row>
    <row r="508" spans="2:14" ht="14.25" customHeight="1">
      <c r="B508" s="26"/>
      <c r="C508" s="27"/>
      <c r="M508" s="27"/>
      <c r="N508" s="28"/>
    </row>
    <row r="509" spans="2:14" ht="14.25" customHeight="1">
      <c r="B509" s="26"/>
      <c r="C509" s="27"/>
      <c r="M509" s="27"/>
      <c r="N509" s="28"/>
    </row>
    <row r="510" spans="2:14" ht="14.25" customHeight="1">
      <c r="B510" s="26"/>
      <c r="C510" s="27"/>
      <c r="M510" s="27"/>
      <c r="N510" s="28"/>
    </row>
    <row r="511" spans="2:14" ht="14.25" customHeight="1">
      <c r="B511" s="26"/>
      <c r="C511" s="27"/>
      <c r="M511" s="27"/>
      <c r="N511" s="28"/>
    </row>
    <row r="512" spans="2:14" ht="14.25" customHeight="1">
      <c r="B512" s="26"/>
      <c r="C512" s="27"/>
      <c r="M512" s="27"/>
      <c r="N512" s="28"/>
    </row>
    <row r="513" spans="2:14" ht="14.25" customHeight="1">
      <c r="B513" s="26"/>
      <c r="C513" s="27"/>
      <c r="M513" s="27"/>
      <c r="N513" s="28"/>
    </row>
    <row r="514" spans="2:14" ht="14.25" customHeight="1">
      <c r="B514" s="26"/>
      <c r="C514" s="27"/>
      <c r="M514" s="27"/>
      <c r="N514" s="28"/>
    </row>
    <row r="515" spans="2:14" ht="14.25" customHeight="1">
      <c r="B515" s="26"/>
      <c r="C515" s="27"/>
      <c r="M515" s="27"/>
      <c r="N515" s="28"/>
    </row>
    <row r="516" spans="2:14" ht="14.25" customHeight="1">
      <c r="B516" s="26"/>
      <c r="C516" s="27"/>
      <c r="M516" s="27"/>
      <c r="N516" s="28"/>
    </row>
    <row r="517" spans="2:14" ht="14.25" customHeight="1">
      <c r="B517" s="26"/>
      <c r="C517" s="27"/>
      <c r="M517" s="27"/>
      <c r="N517" s="28"/>
    </row>
    <row r="518" spans="2:14" ht="14.25" customHeight="1">
      <c r="B518" s="26"/>
      <c r="C518" s="27"/>
      <c r="M518" s="27"/>
      <c r="N518" s="28"/>
    </row>
    <row r="519" spans="2:14" ht="14.25" customHeight="1">
      <c r="B519" s="26"/>
      <c r="C519" s="27"/>
      <c r="M519" s="27"/>
      <c r="N519" s="28"/>
    </row>
    <row r="520" spans="2:14" ht="14.25" customHeight="1">
      <c r="B520" s="26"/>
      <c r="C520" s="27"/>
      <c r="M520" s="27"/>
      <c r="N520" s="28"/>
    </row>
    <row r="521" spans="2:14" ht="14.25" customHeight="1">
      <c r="B521" s="26"/>
      <c r="C521" s="27"/>
      <c r="M521" s="27"/>
      <c r="N521" s="28"/>
    </row>
    <row r="522" spans="2:14" ht="14.25" customHeight="1">
      <c r="B522" s="26"/>
      <c r="C522" s="27"/>
      <c r="M522" s="27"/>
      <c r="N522" s="28"/>
    </row>
    <row r="523" spans="2:14" ht="14.25" customHeight="1">
      <c r="B523" s="26"/>
      <c r="C523" s="27"/>
      <c r="M523" s="27"/>
      <c r="N523" s="28"/>
    </row>
    <row r="524" spans="2:14" ht="14.25" customHeight="1">
      <c r="B524" s="26"/>
      <c r="C524" s="27"/>
      <c r="M524" s="27"/>
      <c r="N524" s="28"/>
    </row>
    <row r="525" spans="2:14" ht="14.25" customHeight="1">
      <c r="B525" s="26"/>
      <c r="C525" s="27"/>
      <c r="M525" s="27"/>
      <c r="N525" s="28"/>
    </row>
    <row r="526" spans="2:14" ht="14.25" customHeight="1">
      <c r="B526" s="26"/>
      <c r="C526" s="27"/>
      <c r="M526" s="27"/>
      <c r="N526" s="28"/>
    </row>
    <row r="527" spans="2:14" ht="14.25" customHeight="1">
      <c r="B527" s="26"/>
      <c r="C527" s="27"/>
      <c r="M527" s="27"/>
      <c r="N527" s="28"/>
    </row>
    <row r="528" spans="2:14" ht="14.25" customHeight="1">
      <c r="B528" s="26"/>
      <c r="C528" s="27"/>
      <c r="M528" s="27"/>
      <c r="N528" s="28"/>
    </row>
    <row r="529" spans="2:14" ht="14.25" customHeight="1">
      <c r="B529" s="26"/>
      <c r="C529" s="27"/>
      <c r="M529" s="27"/>
      <c r="N529" s="28"/>
    </row>
    <row r="530" spans="2:14" ht="14.25" customHeight="1">
      <c r="B530" s="26"/>
      <c r="C530" s="27"/>
      <c r="M530" s="27"/>
      <c r="N530" s="28"/>
    </row>
    <row r="531" spans="2:14" ht="14.25" customHeight="1">
      <c r="B531" s="26"/>
      <c r="C531" s="27"/>
      <c r="M531" s="27"/>
      <c r="N531" s="28"/>
    </row>
    <row r="532" spans="2:14" ht="14.25" customHeight="1">
      <c r="B532" s="26"/>
      <c r="C532" s="27"/>
      <c r="M532" s="27"/>
      <c r="N532" s="28"/>
    </row>
    <row r="533" spans="2:14" ht="14.25" customHeight="1">
      <c r="B533" s="26"/>
      <c r="C533" s="27"/>
      <c r="M533" s="27"/>
      <c r="N533" s="28"/>
    </row>
    <row r="534" spans="2:14" ht="14.25" customHeight="1">
      <c r="B534" s="26"/>
      <c r="C534" s="27"/>
      <c r="M534" s="27"/>
      <c r="N534" s="28"/>
    </row>
    <row r="535" spans="2:14" ht="14.25" customHeight="1">
      <c r="B535" s="26"/>
      <c r="C535" s="27"/>
      <c r="M535" s="27"/>
      <c r="N535" s="28"/>
    </row>
    <row r="536" spans="2:14" ht="14.25" customHeight="1">
      <c r="B536" s="26"/>
      <c r="C536" s="27"/>
      <c r="M536" s="27"/>
      <c r="N536" s="28"/>
    </row>
    <row r="537" spans="2:14" ht="14.25" customHeight="1">
      <c r="B537" s="26"/>
      <c r="C537" s="27"/>
      <c r="M537" s="27"/>
      <c r="N537" s="28"/>
    </row>
    <row r="538" spans="2:14" ht="14.25" customHeight="1">
      <c r="B538" s="26"/>
      <c r="C538" s="27"/>
      <c r="M538" s="27"/>
      <c r="N538" s="28"/>
    </row>
    <row r="539" spans="2:14" ht="14.25" customHeight="1">
      <c r="B539" s="26"/>
      <c r="C539" s="27"/>
      <c r="M539" s="27"/>
      <c r="N539" s="28"/>
    </row>
    <row r="540" spans="2:14" ht="14.25" customHeight="1">
      <c r="B540" s="26"/>
      <c r="C540" s="27"/>
      <c r="M540" s="27"/>
      <c r="N540" s="28"/>
    </row>
    <row r="541" spans="2:14" ht="14.25" customHeight="1">
      <c r="B541" s="26"/>
      <c r="C541" s="27"/>
      <c r="M541" s="27"/>
      <c r="N541" s="28"/>
    </row>
    <row r="542" spans="2:14" ht="14.25" customHeight="1">
      <c r="B542" s="26"/>
      <c r="C542" s="27"/>
      <c r="M542" s="27"/>
      <c r="N542" s="28"/>
    </row>
    <row r="543" spans="2:14" ht="14.25" customHeight="1">
      <c r="B543" s="26"/>
      <c r="C543" s="27"/>
      <c r="M543" s="27"/>
      <c r="N543" s="28"/>
    </row>
    <row r="544" spans="2:14" ht="14.25" customHeight="1">
      <c r="B544" s="26"/>
      <c r="C544" s="27"/>
      <c r="M544" s="27"/>
      <c r="N544" s="28"/>
    </row>
    <row r="545" spans="2:14" ht="14.25" customHeight="1">
      <c r="B545" s="26"/>
      <c r="C545" s="27"/>
      <c r="M545" s="27"/>
      <c r="N545" s="28"/>
    </row>
    <row r="546" spans="2:14" ht="14.25" customHeight="1">
      <c r="B546" s="26"/>
      <c r="C546" s="27"/>
      <c r="M546" s="27"/>
      <c r="N546" s="28"/>
    </row>
    <row r="547" spans="2:14" ht="14.25" customHeight="1">
      <c r="B547" s="26"/>
      <c r="C547" s="27"/>
      <c r="M547" s="27"/>
      <c r="N547" s="28"/>
    </row>
    <row r="548" spans="2:14" ht="14.25" customHeight="1">
      <c r="B548" s="26"/>
      <c r="C548" s="27"/>
      <c r="M548" s="27"/>
      <c r="N548" s="28"/>
    </row>
    <row r="549" spans="2:14" ht="14.25" customHeight="1">
      <c r="B549" s="26"/>
      <c r="C549" s="27"/>
      <c r="M549" s="27"/>
      <c r="N549" s="28"/>
    </row>
    <row r="550" spans="2:14" ht="14.25" customHeight="1">
      <c r="B550" s="26"/>
      <c r="C550" s="27"/>
      <c r="M550" s="27"/>
      <c r="N550" s="28"/>
    </row>
    <row r="551" spans="2:14" ht="14.25" customHeight="1">
      <c r="B551" s="26"/>
      <c r="C551" s="27"/>
      <c r="M551" s="27"/>
      <c r="N551" s="28"/>
    </row>
    <row r="552" spans="2:14" ht="14.25" customHeight="1">
      <c r="B552" s="26"/>
      <c r="C552" s="27"/>
      <c r="M552" s="27"/>
      <c r="N552" s="28"/>
    </row>
    <row r="553" spans="2:14" ht="14.25" customHeight="1">
      <c r="B553" s="26"/>
      <c r="C553" s="27"/>
      <c r="M553" s="27"/>
      <c r="N553" s="28"/>
    </row>
    <row r="554" spans="2:14" ht="14.25" customHeight="1">
      <c r="B554" s="26"/>
      <c r="C554" s="27"/>
      <c r="M554" s="27"/>
      <c r="N554" s="28"/>
    </row>
    <row r="555" spans="2:14" ht="14.25" customHeight="1">
      <c r="B555" s="26"/>
      <c r="C555" s="27"/>
      <c r="M555" s="27"/>
      <c r="N555" s="28"/>
    </row>
    <row r="556" spans="2:14" ht="14.25" customHeight="1">
      <c r="B556" s="26"/>
      <c r="C556" s="27"/>
      <c r="M556" s="27"/>
      <c r="N556" s="28"/>
    </row>
    <row r="557" spans="2:14" ht="14.25" customHeight="1">
      <c r="B557" s="26"/>
      <c r="C557" s="27"/>
      <c r="M557" s="27"/>
      <c r="N557" s="28"/>
    </row>
    <row r="558" spans="2:14" ht="14.25" customHeight="1">
      <c r="B558" s="26"/>
      <c r="C558" s="27"/>
      <c r="M558" s="27"/>
      <c r="N558" s="28"/>
    </row>
    <row r="559" spans="2:14" ht="14.25" customHeight="1">
      <c r="B559" s="26"/>
      <c r="C559" s="27"/>
      <c r="M559" s="27"/>
      <c r="N559" s="28"/>
    </row>
    <row r="560" spans="2:14" ht="14.25" customHeight="1">
      <c r="B560" s="26"/>
      <c r="C560" s="27"/>
      <c r="M560" s="27"/>
      <c r="N560" s="28"/>
    </row>
    <row r="561" spans="2:14" ht="14.25" customHeight="1">
      <c r="B561" s="26"/>
      <c r="C561" s="27"/>
      <c r="M561" s="27"/>
      <c r="N561" s="28"/>
    </row>
    <row r="562" spans="2:14" ht="14.25" customHeight="1">
      <c r="B562" s="26"/>
      <c r="C562" s="27"/>
      <c r="M562" s="27"/>
      <c r="N562" s="28"/>
    </row>
    <row r="563" spans="2:14" ht="14.25" customHeight="1">
      <c r="B563" s="26"/>
      <c r="C563" s="27"/>
      <c r="M563" s="27"/>
      <c r="N563" s="28"/>
    </row>
    <row r="564" spans="2:14" ht="14.25" customHeight="1">
      <c r="B564" s="26"/>
      <c r="C564" s="27"/>
      <c r="M564" s="27"/>
      <c r="N564" s="28"/>
    </row>
    <row r="565" spans="2:14" ht="14.25" customHeight="1">
      <c r="B565" s="26"/>
      <c r="C565" s="27"/>
      <c r="M565" s="27"/>
      <c r="N565" s="28"/>
    </row>
    <row r="566" spans="2:14" ht="14.25" customHeight="1">
      <c r="B566" s="26"/>
      <c r="C566" s="27"/>
      <c r="M566" s="27"/>
      <c r="N566" s="28"/>
    </row>
    <row r="567" spans="2:14" ht="14.25" customHeight="1">
      <c r="B567" s="26"/>
      <c r="C567" s="27"/>
      <c r="M567" s="27"/>
      <c r="N567" s="28"/>
    </row>
    <row r="568" spans="2:14" ht="14.25" customHeight="1">
      <c r="B568" s="26"/>
      <c r="C568" s="27"/>
      <c r="M568" s="27"/>
      <c r="N568" s="28"/>
    </row>
    <row r="569" spans="2:14" ht="14.25" customHeight="1">
      <c r="B569" s="26"/>
      <c r="C569" s="27"/>
      <c r="M569" s="27"/>
      <c r="N569" s="28"/>
    </row>
    <row r="570" spans="2:14" ht="14.25" customHeight="1">
      <c r="B570" s="26"/>
      <c r="C570" s="27"/>
      <c r="M570" s="27"/>
      <c r="N570" s="28"/>
    </row>
    <row r="571" spans="2:14" ht="14.25" customHeight="1">
      <c r="B571" s="26"/>
      <c r="C571" s="27"/>
      <c r="M571" s="27"/>
      <c r="N571" s="28"/>
    </row>
    <row r="572" spans="2:14" ht="14.25" customHeight="1">
      <c r="B572" s="26"/>
      <c r="C572" s="27"/>
      <c r="M572" s="27"/>
      <c r="N572" s="28"/>
    </row>
    <row r="573" spans="2:14" ht="14.25" customHeight="1">
      <c r="B573" s="26"/>
      <c r="C573" s="27"/>
      <c r="M573" s="27"/>
      <c r="N573" s="28"/>
    </row>
    <row r="574" spans="2:14" ht="14.25" customHeight="1">
      <c r="B574" s="26"/>
      <c r="C574" s="27"/>
      <c r="M574" s="27"/>
      <c r="N574" s="28"/>
    </row>
    <row r="575" spans="2:14" ht="14.25" customHeight="1">
      <c r="B575" s="26"/>
      <c r="C575" s="27"/>
      <c r="M575" s="27"/>
      <c r="N575" s="28"/>
    </row>
    <row r="576" spans="2:14" ht="14.25" customHeight="1">
      <c r="B576" s="26"/>
      <c r="C576" s="27"/>
      <c r="M576" s="27"/>
      <c r="N576" s="28"/>
    </row>
    <row r="577" spans="2:14" ht="14.25" customHeight="1">
      <c r="B577" s="26"/>
      <c r="C577" s="27"/>
      <c r="M577" s="27"/>
      <c r="N577" s="28"/>
    </row>
    <row r="578" spans="2:14" ht="14.25" customHeight="1">
      <c r="B578" s="26"/>
      <c r="C578" s="27"/>
      <c r="M578" s="27"/>
      <c r="N578" s="28"/>
    </row>
    <row r="579" spans="2:14" ht="14.25" customHeight="1">
      <c r="B579" s="26"/>
      <c r="C579" s="27"/>
      <c r="M579" s="27"/>
      <c r="N579" s="28"/>
    </row>
    <row r="580" spans="2:14" ht="14.25" customHeight="1">
      <c r="B580" s="26"/>
      <c r="C580" s="27"/>
      <c r="M580" s="27"/>
      <c r="N580" s="28"/>
    </row>
    <row r="581" spans="2:14" ht="14.25" customHeight="1">
      <c r="B581" s="26"/>
      <c r="C581" s="27"/>
      <c r="M581" s="27"/>
      <c r="N581" s="28"/>
    </row>
    <row r="582" spans="2:14" ht="14.25" customHeight="1">
      <c r="B582" s="26"/>
      <c r="C582" s="27"/>
      <c r="M582" s="27"/>
      <c r="N582" s="28"/>
    </row>
    <row r="583" spans="2:14" ht="14.25" customHeight="1">
      <c r="B583" s="26"/>
      <c r="C583" s="27"/>
      <c r="M583" s="27"/>
      <c r="N583" s="28"/>
    </row>
    <row r="584" spans="2:14" ht="14.25" customHeight="1">
      <c r="B584" s="26"/>
      <c r="C584" s="27"/>
      <c r="M584" s="27"/>
      <c r="N584" s="28"/>
    </row>
    <row r="585" spans="2:14" ht="14.25" customHeight="1">
      <c r="B585" s="26"/>
      <c r="C585" s="27"/>
      <c r="M585" s="27"/>
      <c r="N585" s="28"/>
    </row>
    <row r="586" spans="2:14" ht="14.25" customHeight="1">
      <c r="B586" s="26"/>
      <c r="C586" s="27"/>
      <c r="M586" s="27"/>
      <c r="N586" s="28"/>
    </row>
    <row r="587" spans="2:14" ht="14.25" customHeight="1">
      <c r="B587" s="26"/>
      <c r="C587" s="27"/>
      <c r="M587" s="27"/>
      <c r="N587" s="28"/>
    </row>
    <row r="588" spans="2:14" ht="14.25" customHeight="1">
      <c r="B588" s="26"/>
      <c r="C588" s="27"/>
      <c r="M588" s="27"/>
      <c r="N588" s="28"/>
    </row>
    <row r="589" spans="2:14" ht="14.25" customHeight="1">
      <c r="B589" s="26"/>
      <c r="C589" s="27"/>
      <c r="M589" s="27"/>
      <c r="N589" s="28"/>
    </row>
    <row r="590" spans="2:14" ht="14.25" customHeight="1">
      <c r="B590" s="26"/>
      <c r="C590" s="27"/>
      <c r="M590" s="27"/>
      <c r="N590" s="28"/>
    </row>
    <row r="591" spans="2:14" ht="14.25" customHeight="1">
      <c r="B591" s="26"/>
      <c r="C591" s="27"/>
      <c r="M591" s="27"/>
      <c r="N591" s="28"/>
    </row>
    <row r="592" spans="2:14" ht="14.25" customHeight="1">
      <c r="B592" s="26"/>
      <c r="C592" s="27"/>
      <c r="M592" s="27"/>
      <c r="N592" s="28"/>
    </row>
    <row r="593" spans="2:14" ht="14.25" customHeight="1">
      <c r="B593" s="26"/>
      <c r="C593" s="27"/>
      <c r="M593" s="27"/>
      <c r="N593" s="28"/>
    </row>
    <row r="594" spans="2:14" ht="14.25" customHeight="1">
      <c r="B594" s="26"/>
      <c r="C594" s="27"/>
      <c r="M594" s="27"/>
      <c r="N594" s="28"/>
    </row>
    <row r="595" spans="2:14" ht="14.25" customHeight="1">
      <c r="B595" s="26"/>
      <c r="C595" s="27"/>
      <c r="M595" s="27"/>
      <c r="N595" s="28"/>
    </row>
    <row r="596" spans="2:14" ht="14.25" customHeight="1">
      <c r="B596" s="26"/>
      <c r="C596" s="27"/>
      <c r="M596" s="27"/>
      <c r="N596" s="28"/>
    </row>
    <row r="597" spans="2:14" ht="14.25" customHeight="1">
      <c r="B597" s="26"/>
      <c r="C597" s="27"/>
      <c r="M597" s="27"/>
      <c r="N597" s="28"/>
    </row>
    <row r="598" spans="2:14" ht="14.25" customHeight="1">
      <c r="B598" s="26"/>
      <c r="C598" s="27"/>
      <c r="M598" s="27"/>
      <c r="N598" s="28"/>
    </row>
    <row r="599" spans="2:14" ht="14.25" customHeight="1">
      <c r="B599" s="26"/>
      <c r="C599" s="27"/>
      <c r="M599" s="27"/>
      <c r="N599" s="28"/>
    </row>
    <row r="600" spans="2:14" ht="14.25" customHeight="1">
      <c r="B600" s="26"/>
      <c r="C600" s="27"/>
      <c r="M600" s="27"/>
      <c r="N600" s="28"/>
    </row>
    <row r="601" spans="2:14" ht="14.25" customHeight="1">
      <c r="B601" s="26"/>
      <c r="C601" s="27"/>
      <c r="M601" s="27"/>
      <c r="N601" s="28"/>
    </row>
    <row r="602" spans="2:14" ht="14.25" customHeight="1">
      <c r="B602" s="26"/>
      <c r="C602" s="27"/>
      <c r="M602" s="27"/>
      <c r="N602" s="28"/>
    </row>
    <row r="603" spans="2:14" ht="14.25" customHeight="1">
      <c r="B603" s="26"/>
      <c r="C603" s="27"/>
      <c r="M603" s="27"/>
      <c r="N603" s="28"/>
    </row>
    <row r="604" spans="2:14" ht="14.25" customHeight="1">
      <c r="B604" s="26"/>
      <c r="C604" s="27"/>
      <c r="M604" s="27"/>
      <c r="N604" s="28"/>
    </row>
    <row r="605" spans="2:14" ht="14.25" customHeight="1">
      <c r="B605" s="26"/>
      <c r="C605" s="27"/>
      <c r="M605" s="27"/>
      <c r="N605" s="28"/>
    </row>
    <row r="606" spans="2:14" ht="14.25" customHeight="1">
      <c r="B606" s="26"/>
      <c r="C606" s="27"/>
      <c r="M606" s="27"/>
      <c r="N606" s="28"/>
    </row>
    <row r="607" spans="2:14" ht="14.25" customHeight="1">
      <c r="B607" s="26"/>
      <c r="C607" s="27"/>
      <c r="M607" s="27"/>
      <c r="N607" s="28"/>
    </row>
    <row r="608" spans="2:14" ht="14.25" customHeight="1">
      <c r="B608" s="26"/>
      <c r="C608" s="27"/>
      <c r="M608" s="27"/>
      <c r="N608" s="28"/>
    </row>
    <row r="609" spans="2:14" ht="14.25" customHeight="1">
      <c r="B609" s="26"/>
      <c r="C609" s="27"/>
      <c r="M609" s="27"/>
      <c r="N609" s="28"/>
    </row>
    <row r="610" spans="2:14" ht="14.25" customHeight="1">
      <c r="B610" s="26"/>
      <c r="C610" s="27"/>
      <c r="M610" s="27"/>
      <c r="N610" s="28"/>
    </row>
    <row r="611" spans="2:14" ht="14.25" customHeight="1">
      <c r="B611" s="26"/>
      <c r="C611" s="27"/>
      <c r="M611" s="27"/>
      <c r="N611" s="28"/>
    </row>
    <row r="612" spans="2:14" ht="14.25" customHeight="1">
      <c r="B612" s="26"/>
      <c r="C612" s="27"/>
      <c r="M612" s="27"/>
      <c r="N612" s="28"/>
    </row>
    <row r="613" spans="2:14" ht="14.25" customHeight="1">
      <c r="B613" s="26"/>
      <c r="C613" s="27"/>
      <c r="M613" s="27"/>
      <c r="N613" s="28"/>
    </row>
    <row r="614" spans="2:14" ht="14.25" customHeight="1">
      <c r="B614" s="26"/>
      <c r="C614" s="27"/>
      <c r="M614" s="27"/>
      <c r="N614" s="28"/>
    </row>
    <row r="615" spans="2:14" ht="14.25" customHeight="1">
      <c r="B615" s="26"/>
      <c r="C615" s="27"/>
      <c r="M615" s="27"/>
      <c r="N615" s="28"/>
    </row>
    <row r="616" spans="2:14" ht="14.25" customHeight="1">
      <c r="B616" s="26"/>
      <c r="C616" s="27"/>
      <c r="M616" s="27"/>
      <c r="N616" s="28"/>
    </row>
    <row r="617" spans="2:14" ht="14.25" customHeight="1">
      <c r="B617" s="26"/>
      <c r="C617" s="27"/>
      <c r="M617" s="27"/>
      <c r="N617" s="28"/>
    </row>
    <row r="618" spans="2:14" ht="14.25" customHeight="1">
      <c r="B618" s="26"/>
      <c r="C618" s="27"/>
      <c r="M618" s="27"/>
      <c r="N618" s="28"/>
    </row>
    <row r="619" spans="2:14" ht="14.25" customHeight="1">
      <c r="B619" s="26"/>
      <c r="C619" s="27"/>
      <c r="M619" s="27"/>
      <c r="N619" s="28"/>
    </row>
    <row r="620" spans="2:14" ht="14.25" customHeight="1">
      <c r="B620" s="26"/>
      <c r="C620" s="27"/>
      <c r="M620" s="27"/>
      <c r="N620" s="28"/>
    </row>
    <row r="621" spans="2:14" ht="14.25" customHeight="1">
      <c r="B621" s="26"/>
      <c r="C621" s="27"/>
      <c r="M621" s="27"/>
      <c r="N621" s="28"/>
    </row>
    <row r="622" spans="2:14" ht="14.25" customHeight="1">
      <c r="B622" s="26"/>
      <c r="C622" s="27"/>
      <c r="M622" s="27"/>
      <c r="N622" s="28"/>
    </row>
    <row r="623" spans="2:14" ht="14.25" customHeight="1">
      <c r="B623" s="26"/>
      <c r="C623" s="27"/>
      <c r="M623" s="27"/>
      <c r="N623" s="28"/>
    </row>
    <row r="624" spans="2:14" ht="14.25" customHeight="1">
      <c r="B624" s="26"/>
      <c r="C624" s="27"/>
      <c r="M624" s="27"/>
      <c r="N624" s="28"/>
    </row>
    <row r="625" spans="2:14" ht="14.25" customHeight="1">
      <c r="B625" s="26"/>
      <c r="C625" s="27"/>
      <c r="M625" s="27"/>
      <c r="N625" s="28"/>
    </row>
    <row r="626" spans="2:14" ht="14.25" customHeight="1">
      <c r="B626" s="26"/>
      <c r="C626" s="27"/>
      <c r="M626" s="27"/>
      <c r="N626" s="28"/>
    </row>
    <row r="627" spans="2:14" ht="14.25" customHeight="1">
      <c r="B627" s="26"/>
      <c r="C627" s="27"/>
      <c r="M627" s="27"/>
      <c r="N627" s="28"/>
    </row>
    <row r="628" spans="2:14" ht="14.25" customHeight="1">
      <c r="B628" s="26"/>
      <c r="C628" s="27"/>
      <c r="M628" s="27"/>
      <c r="N628" s="28"/>
    </row>
    <row r="629" spans="2:14" ht="14.25" customHeight="1">
      <c r="B629" s="26"/>
      <c r="C629" s="27"/>
      <c r="M629" s="27"/>
      <c r="N629" s="28"/>
    </row>
    <row r="630" spans="2:14" ht="14.25" customHeight="1">
      <c r="B630" s="26"/>
      <c r="C630" s="27"/>
      <c r="M630" s="27"/>
      <c r="N630" s="28"/>
    </row>
    <row r="631" spans="2:14" ht="14.25" customHeight="1">
      <c r="B631" s="26"/>
      <c r="C631" s="27"/>
      <c r="M631" s="27"/>
      <c r="N631" s="28"/>
    </row>
    <row r="632" spans="2:14" ht="14.25" customHeight="1">
      <c r="B632" s="26"/>
      <c r="C632" s="27"/>
      <c r="M632" s="27"/>
      <c r="N632" s="28"/>
    </row>
    <row r="633" spans="2:14" ht="14.25" customHeight="1">
      <c r="B633" s="26"/>
      <c r="C633" s="27"/>
      <c r="M633" s="27"/>
      <c r="N633" s="28"/>
    </row>
    <row r="634" spans="2:14" ht="14.25" customHeight="1">
      <c r="B634" s="26"/>
      <c r="C634" s="27"/>
      <c r="M634" s="27"/>
      <c r="N634" s="28"/>
    </row>
    <row r="635" spans="2:14" ht="14.25" customHeight="1">
      <c r="B635" s="26"/>
      <c r="C635" s="27"/>
      <c r="M635" s="27"/>
      <c r="N635" s="28"/>
    </row>
    <row r="636" spans="2:14" ht="14.25" customHeight="1">
      <c r="B636" s="26"/>
      <c r="C636" s="27"/>
      <c r="M636" s="27"/>
      <c r="N636" s="28"/>
    </row>
    <row r="637" spans="2:14" ht="14.25" customHeight="1">
      <c r="B637" s="26"/>
      <c r="C637" s="27"/>
      <c r="M637" s="27"/>
      <c r="N637" s="28"/>
    </row>
    <row r="638" spans="2:14" ht="14.25" customHeight="1">
      <c r="B638" s="26"/>
      <c r="C638" s="27"/>
      <c r="M638" s="27"/>
      <c r="N638" s="28"/>
    </row>
    <row r="639" spans="2:14" ht="14.25" customHeight="1">
      <c r="B639" s="26"/>
      <c r="C639" s="27"/>
      <c r="M639" s="27"/>
      <c r="N639" s="28"/>
    </row>
    <row r="640" spans="2:14" ht="14.25" customHeight="1">
      <c r="B640" s="26"/>
      <c r="C640" s="27"/>
      <c r="M640" s="27"/>
      <c r="N640" s="28"/>
    </row>
    <row r="641" spans="2:14" ht="14.25" customHeight="1">
      <c r="B641" s="26"/>
      <c r="C641" s="27"/>
      <c r="M641" s="27"/>
      <c r="N641" s="28"/>
    </row>
    <row r="642" spans="2:14" ht="14.25" customHeight="1">
      <c r="B642" s="26"/>
      <c r="C642" s="27"/>
      <c r="M642" s="27"/>
      <c r="N642" s="28"/>
    </row>
    <row r="643" spans="2:14" ht="14.25" customHeight="1">
      <c r="B643" s="26"/>
      <c r="C643" s="27"/>
      <c r="M643" s="27"/>
      <c r="N643" s="28"/>
    </row>
    <row r="644" spans="2:14" ht="14.25" customHeight="1">
      <c r="B644" s="26"/>
      <c r="C644" s="27"/>
      <c r="M644" s="27"/>
      <c r="N644" s="28"/>
    </row>
    <row r="645" spans="2:14" ht="14.25" customHeight="1">
      <c r="B645" s="26"/>
      <c r="C645" s="27"/>
      <c r="M645" s="27"/>
      <c r="N645" s="28"/>
    </row>
    <row r="646" spans="2:14" ht="14.25" customHeight="1">
      <c r="B646" s="26"/>
      <c r="C646" s="27"/>
      <c r="M646" s="27"/>
      <c r="N646" s="28"/>
    </row>
    <row r="647" spans="2:14" ht="14.25" customHeight="1">
      <c r="B647" s="26"/>
      <c r="C647" s="27"/>
      <c r="M647" s="27"/>
      <c r="N647" s="28"/>
    </row>
    <row r="648" spans="2:14" ht="14.25" customHeight="1">
      <c r="B648" s="26"/>
      <c r="C648" s="27"/>
      <c r="M648" s="27"/>
      <c r="N648" s="28"/>
    </row>
    <row r="649" spans="2:14" ht="14.25" customHeight="1">
      <c r="B649" s="26"/>
      <c r="C649" s="27"/>
      <c r="M649" s="27"/>
      <c r="N649" s="28"/>
    </row>
    <row r="650" spans="2:14" ht="14.25" customHeight="1">
      <c r="B650" s="26"/>
      <c r="C650" s="27"/>
      <c r="M650" s="27"/>
      <c r="N650" s="28"/>
    </row>
    <row r="651" spans="2:14" ht="14.25" customHeight="1">
      <c r="B651" s="26"/>
      <c r="C651" s="27"/>
      <c r="M651" s="27"/>
      <c r="N651" s="28"/>
    </row>
    <row r="652" spans="2:14" ht="14.25" customHeight="1">
      <c r="B652" s="26"/>
      <c r="C652" s="27"/>
      <c r="M652" s="27"/>
      <c r="N652" s="28"/>
    </row>
    <row r="653" spans="2:14" ht="14.25" customHeight="1">
      <c r="B653" s="26"/>
      <c r="C653" s="27"/>
      <c r="M653" s="27"/>
      <c r="N653" s="28"/>
    </row>
    <row r="654" spans="2:14" ht="14.25" customHeight="1">
      <c r="B654" s="26"/>
      <c r="C654" s="27"/>
      <c r="M654" s="27"/>
      <c r="N654" s="28"/>
    </row>
    <row r="655" spans="2:14" ht="14.25" customHeight="1">
      <c r="B655" s="26"/>
      <c r="C655" s="27"/>
      <c r="M655" s="27"/>
      <c r="N655" s="28"/>
    </row>
    <row r="656" spans="2:14" ht="14.25" customHeight="1">
      <c r="B656" s="26"/>
      <c r="C656" s="27"/>
      <c r="M656" s="27"/>
      <c r="N656" s="28"/>
    </row>
    <row r="657" spans="2:14" ht="14.25" customHeight="1">
      <c r="B657" s="26"/>
      <c r="C657" s="27"/>
      <c r="M657" s="27"/>
      <c r="N657" s="28"/>
    </row>
    <row r="658" spans="2:14" ht="14.25" customHeight="1">
      <c r="B658" s="26"/>
      <c r="C658" s="27"/>
      <c r="M658" s="27"/>
      <c r="N658" s="28"/>
    </row>
    <row r="659" spans="2:14" ht="14.25" customHeight="1">
      <c r="B659" s="26"/>
      <c r="C659" s="27"/>
      <c r="M659" s="27"/>
      <c r="N659" s="28"/>
    </row>
    <row r="660" spans="2:14" ht="14.25" customHeight="1">
      <c r="B660" s="26"/>
      <c r="C660" s="27"/>
      <c r="M660" s="27"/>
      <c r="N660" s="28"/>
    </row>
    <row r="661" spans="2:14" ht="14.25" customHeight="1">
      <c r="B661" s="26"/>
      <c r="C661" s="27"/>
      <c r="M661" s="27"/>
      <c r="N661" s="28"/>
    </row>
    <row r="662" spans="2:14" ht="14.25" customHeight="1">
      <c r="B662" s="26"/>
      <c r="C662" s="27"/>
      <c r="M662" s="27"/>
      <c r="N662" s="28"/>
    </row>
    <row r="663" spans="2:14" ht="14.25" customHeight="1">
      <c r="B663" s="26"/>
      <c r="C663" s="27"/>
      <c r="M663" s="27"/>
      <c r="N663" s="28"/>
    </row>
    <row r="664" spans="2:14" ht="14.25" customHeight="1">
      <c r="B664" s="26"/>
      <c r="C664" s="27"/>
      <c r="M664" s="27"/>
      <c r="N664" s="28"/>
    </row>
    <row r="665" spans="2:14" ht="14.25" customHeight="1">
      <c r="B665" s="26"/>
      <c r="C665" s="27"/>
      <c r="M665" s="27"/>
      <c r="N665" s="28"/>
    </row>
    <row r="666" spans="2:14" ht="14.25" customHeight="1">
      <c r="B666" s="26"/>
      <c r="C666" s="27"/>
      <c r="M666" s="27"/>
      <c r="N666" s="28"/>
    </row>
    <row r="667" spans="2:14" ht="14.25" customHeight="1">
      <c r="B667" s="26"/>
      <c r="C667" s="27"/>
      <c r="M667" s="27"/>
      <c r="N667" s="28"/>
    </row>
    <row r="668" spans="2:14" ht="14.25" customHeight="1">
      <c r="B668" s="26"/>
      <c r="C668" s="27"/>
      <c r="M668" s="27"/>
      <c r="N668" s="28"/>
    </row>
    <row r="669" spans="2:14" ht="14.25" customHeight="1">
      <c r="B669" s="26"/>
      <c r="C669" s="27"/>
      <c r="M669" s="27"/>
      <c r="N669" s="28"/>
    </row>
    <row r="670" spans="2:14" ht="14.25" customHeight="1">
      <c r="B670" s="26"/>
      <c r="C670" s="27"/>
      <c r="M670" s="27"/>
      <c r="N670" s="28"/>
    </row>
    <row r="671" spans="2:14" ht="14.25" customHeight="1">
      <c r="B671" s="26"/>
      <c r="C671" s="27"/>
      <c r="M671" s="27"/>
      <c r="N671" s="28"/>
    </row>
    <row r="672" spans="2:14" ht="14.25" customHeight="1">
      <c r="B672" s="26"/>
      <c r="C672" s="27"/>
      <c r="M672" s="27"/>
      <c r="N672" s="28"/>
    </row>
    <row r="673" spans="2:14" ht="14.25" customHeight="1">
      <c r="B673" s="26"/>
      <c r="C673" s="27"/>
      <c r="M673" s="27"/>
      <c r="N673" s="28"/>
    </row>
    <row r="674" spans="2:14" ht="14.25" customHeight="1">
      <c r="B674" s="26"/>
      <c r="C674" s="27"/>
      <c r="M674" s="27"/>
      <c r="N674" s="28"/>
    </row>
    <row r="675" spans="2:14" ht="14.25" customHeight="1">
      <c r="B675" s="26"/>
      <c r="C675" s="27"/>
      <c r="M675" s="27"/>
      <c r="N675" s="28"/>
    </row>
    <row r="676" spans="2:14" ht="14.25" customHeight="1">
      <c r="B676" s="26"/>
      <c r="C676" s="27"/>
      <c r="M676" s="27"/>
      <c r="N676" s="28"/>
    </row>
    <row r="677" spans="2:14" ht="14.25" customHeight="1">
      <c r="B677" s="26"/>
      <c r="C677" s="27"/>
      <c r="M677" s="27"/>
      <c r="N677" s="28"/>
    </row>
    <row r="678" spans="2:14" ht="14.25" customHeight="1">
      <c r="B678" s="26"/>
      <c r="C678" s="27"/>
      <c r="M678" s="27"/>
      <c r="N678" s="28"/>
    </row>
    <row r="679" spans="2:14" ht="14.25" customHeight="1">
      <c r="B679" s="26"/>
      <c r="C679" s="27"/>
      <c r="M679" s="27"/>
      <c r="N679" s="28"/>
    </row>
    <row r="680" spans="2:14" ht="14.25" customHeight="1">
      <c r="B680" s="26"/>
      <c r="C680" s="27"/>
      <c r="M680" s="27"/>
      <c r="N680" s="28"/>
    </row>
    <row r="681" spans="2:14" ht="14.25" customHeight="1">
      <c r="B681" s="26"/>
      <c r="C681" s="27"/>
      <c r="M681" s="27"/>
      <c r="N681" s="28"/>
    </row>
    <row r="682" spans="2:14" ht="14.25" customHeight="1">
      <c r="B682" s="26"/>
      <c r="C682" s="27"/>
      <c r="M682" s="27"/>
      <c r="N682" s="28"/>
    </row>
    <row r="683" spans="2:14" ht="14.25" customHeight="1">
      <c r="B683" s="26"/>
      <c r="C683" s="27"/>
      <c r="M683" s="27"/>
      <c r="N683" s="28"/>
    </row>
    <row r="684" spans="2:14" ht="14.25" customHeight="1">
      <c r="B684" s="26"/>
      <c r="C684" s="27"/>
      <c r="M684" s="27"/>
      <c r="N684" s="28"/>
    </row>
    <row r="685" spans="2:14" ht="14.25" customHeight="1">
      <c r="B685" s="26"/>
      <c r="C685" s="27"/>
      <c r="M685" s="27"/>
      <c r="N685" s="28"/>
    </row>
    <row r="686" spans="2:14" ht="14.25" customHeight="1">
      <c r="B686" s="26"/>
      <c r="C686" s="27"/>
      <c r="M686" s="27"/>
      <c r="N686" s="28"/>
    </row>
    <row r="687" spans="2:14" ht="14.25" customHeight="1">
      <c r="B687" s="26"/>
      <c r="C687" s="27"/>
      <c r="M687" s="27"/>
      <c r="N687" s="28"/>
    </row>
    <row r="688" spans="2:14" ht="14.25" customHeight="1">
      <c r="B688" s="26"/>
      <c r="C688" s="27"/>
      <c r="M688" s="27"/>
      <c r="N688" s="28"/>
    </row>
    <row r="689" spans="2:14" ht="14.25" customHeight="1">
      <c r="B689" s="26"/>
      <c r="C689" s="27"/>
      <c r="M689" s="27"/>
      <c r="N689" s="28"/>
    </row>
    <row r="690" spans="2:14" ht="14.25" customHeight="1">
      <c r="B690" s="26"/>
      <c r="C690" s="27"/>
      <c r="M690" s="27"/>
      <c r="N690" s="28"/>
    </row>
    <row r="691" spans="2:14" ht="14.25" customHeight="1">
      <c r="B691" s="26"/>
      <c r="C691" s="27"/>
      <c r="M691" s="27"/>
      <c r="N691" s="28"/>
    </row>
    <row r="692" spans="2:14" ht="14.25" customHeight="1">
      <c r="B692" s="26"/>
      <c r="C692" s="27"/>
      <c r="M692" s="27"/>
      <c r="N692" s="28"/>
    </row>
    <row r="693" spans="2:14" ht="14.25" customHeight="1">
      <c r="B693" s="26"/>
      <c r="C693" s="27"/>
      <c r="M693" s="27"/>
      <c r="N693" s="28"/>
    </row>
    <row r="694" spans="2:14" ht="14.25" customHeight="1">
      <c r="B694" s="26"/>
      <c r="C694" s="27"/>
      <c r="M694" s="27"/>
      <c r="N694" s="28"/>
    </row>
    <row r="695" spans="2:14" ht="14.25" customHeight="1">
      <c r="B695" s="26"/>
      <c r="C695" s="27"/>
      <c r="M695" s="27"/>
      <c r="N695" s="28"/>
    </row>
    <row r="696" spans="2:14" ht="14.25" customHeight="1">
      <c r="B696" s="26"/>
      <c r="C696" s="27"/>
      <c r="M696" s="27"/>
      <c r="N696" s="28"/>
    </row>
    <row r="697" spans="2:14" ht="14.25" customHeight="1">
      <c r="B697" s="26"/>
      <c r="C697" s="27"/>
      <c r="M697" s="27"/>
      <c r="N697" s="28"/>
    </row>
    <row r="698" spans="2:14" ht="14.25" customHeight="1">
      <c r="B698" s="26"/>
      <c r="C698" s="27"/>
      <c r="M698" s="27"/>
      <c r="N698" s="28"/>
    </row>
    <row r="699" spans="2:14" ht="14.25" customHeight="1">
      <c r="B699" s="26"/>
      <c r="C699" s="27"/>
      <c r="M699" s="27"/>
      <c r="N699" s="28"/>
    </row>
    <row r="700" spans="2:14" ht="14.25" customHeight="1">
      <c r="B700" s="26"/>
      <c r="C700" s="27"/>
      <c r="M700" s="27"/>
      <c r="N700" s="28"/>
    </row>
    <row r="701" spans="2:14" ht="14.25" customHeight="1">
      <c r="B701" s="26"/>
      <c r="C701" s="27"/>
      <c r="M701" s="27"/>
      <c r="N701" s="28"/>
    </row>
    <row r="702" spans="2:14" ht="14.25" customHeight="1">
      <c r="B702" s="26"/>
      <c r="C702" s="27"/>
      <c r="M702" s="27"/>
      <c r="N702" s="28"/>
    </row>
    <row r="703" spans="2:14" ht="14.25" customHeight="1">
      <c r="B703" s="26"/>
      <c r="C703" s="27"/>
      <c r="M703" s="27"/>
      <c r="N703" s="28"/>
    </row>
    <row r="704" spans="2:14" ht="14.25" customHeight="1">
      <c r="B704" s="26"/>
      <c r="C704" s="27"/>
      <c r="M704" s="27"/>
      <c r="N704" s="28"/>
    </row>
    <row r="705" spans="2:14" ht="14.25" customHeight="1">
      <c r="B705" s="26"/>
      <c r="C705" s="27"/>
      <c r="M705" s="27"/>
      <c r="N705" s="28"/>
    </row>
    <row r="706" spans="2:14" ht="14.25" customHeight="1">
      <c r="B706" s="26"/>
      <c r="C706" s="27"/>
      <c r="M706" s="27"/>
      <c r="N706" s="28"/>
    </row>
    <row r="707" spans="2:14" ht="14.25" customHeight="1">
      <c r="B707" s="26"/>
      <c r="C707" s="27"/>
      <c r="M707" s="27"/>
      <c r="N707" s="28"/>
    </row>
    <row r="708" spans="2:14" ht="14.25" customHeight="1">
      <c r="B708" s="26"/>
      <c r="C708" s="27"/>
      <c r="M708" s="27"/>
      <c r="N708" s="28"/>
    </row>
    <row r="709" spans="2:14" ht="14.25" customHeight="1">
      <c r="B709" s="26"/>
      <c r="C709" s="27"/>
      <c r="M709" s="27"/>
      <c r="N709" s="28"/>
    </row>
    <row r="710" spans="2:14" ht="14.25" customHeight="1">
      <c r="B710" s="26"/>
      <c r="C710" s="27"/>
      <c r="M710" s="27"/>
      <c r="N710" s="28"/>
    </row>
    <row r="711" spans="2:14" ht="14.25" customHeight="1">
      <c r="B711" s="26"/>
      <c r="C711" s="27"/>
      <c r="M711" s="27"/>
      <c r="N711" s="28"/>
    </row>
    <row r="712" spans="2:14" ht="14.25" customHeight="1">
      <c r="B712" s="26"/>
      <c r="C712" s="27"/>
      <c r="M712" s="27"/>
      <c r="N712" s="28"/>
    </row>
    <row r="713" spans="2:14" ht="14.25" customHeight="1">
      <c r="B713" s="26"/>
      <c r="C713" s="27"/>
      <c r="M713" s="27"/>
      <c r="N713" s="28"/>
    </row>
    <row r="714" spans="2:14" ht="14.25" customHeight="1">
      <c r="B714" s="26"/>
      <c r="C714" s="27"/>
      <c r="M714" s="27"/>
      <c r="N714" s="28"/>
    </row>
    <row r="715" spans="2:14" ht="14.25" customHeight="1">
      <c r="B715" s="26"/>
      <c r="C715" s="27"/>
      <c r="M715" s="27"/>
      <c r="N715" s="28"/>
    </row>
    <row r="716" spans="2:14" ht="14.25" customHeight="1">
      <c r="B716" s="26"/>
      <c r="C716" s="27"/>
      <c r="M716" s="27"/>
      <c r="N716" s="28"/>
    </row>
    <row r="717" spans="2:14" ht="14.25" customHeight="1">
      <c r="B717" s="26"/>
      <c r="C717" s="27"/>
      <c r="M717" s="27"/>
      <c r="N717" s="28"/>
    </row>
    <row r="718" spans="2:14" ht="14.25" customHeight="1">
      <c r="B718" s="26"/>
      <c r="C718" s="27"/>
      <c r="M718" s="27"/>
      <c r="N718" s="28"/>
    </row>
    <row r="719" spans="2:14" ht="14.25" customHeight="1">
      <c r="B719" s="26"/>
      <c r="C719" s="27"/>
      <c r="M719" s="27"/>
      <c r="N719" s="28"/>
    </row>
    <row r="720" spans="2:14" ht="14.25" customHeight="1">
      <c r="B720" s="26"/>
      <c r="C720" s="27"/>
      <c r="M720" s="27"/>
      <c r="N720" s="28"/>
    </row>
    <row r="721" spans="2:14" ht="14.25" customHeight="1">
      <c r="B721" s="26"/>
      <c r="C721" s="27"/>
      <c r="M721" s="27"/>
      <c r="N721" s="28"/>
    </row>
    <row r="722" spans="2:14" ht="14.25" customHeight="1">
      <c r="B722" s="26"/>
      <c r="C722" s="27"/>
      <c r="M722" s="27"/>
      <c r="N722" s="28"/>
    </row>
    <row r="723" spans="2:14" ht="14.25" customHeight="1">
      <c r="B723" s="26"/>
      <c r="C723" s="27"/>
      <c r="M723" s="27"/>
      <c r="N723" s="28"/>
    </row>
    <row r="724" spans="2:14" ht="14.25" customHeight="1">
      <c r="B724" s="26"/>
      <c r="C724" s="27"/>
      <c r="M724" s="27"/>
      <c r="N724" s="28"/>
    </row>
    <row r="725" spans="2:14" ht="14.25" customHeight="1">
      <c r="B725" s="26"/>
      <c r="C725" s="27"/>
      <c r="M725" s="27"/>
      <c r="N725" s="28"/>
    </row>
    <row r="726" spans="2:14" ht="14.25" customHeight="1">
      <c r="B726" s="26"/>
      <c r="C726" s="27"/>
      <c r="M726" s="27"/>
      <c r="N726" s="28"/>
    </row>
    <row r="727" spans="2:14" ht="14.25" customHeight="1">
      <c r="B727" s="26"/>
      <c r="C727" s="27"/>
      <c r="M727" s="27"/>
      <c r="N727" s="28"/>
    </row>
    <row r="728" spans="2:14" ht="14.25" customHeight="1">
      <c r="B728" s="26"/>
      <c r="C728" s="27"/>
      <c r="M728" s="27"/>
      <c r="N728" s="28"/>
    </row>
    <row r="729" spans="2:14" ht="14.25" customHeight="1">
      <c r="B729" s="26"/>
      <c r="C729" s="27"/>
      <c r="M729" s="27"/>
      <c r="N729" s="28"/>
    </row>
    <row r="730" spans="2:14" ht="14.25" customHeight="1">
      <c r="B730" s="26"/>
      <c r="C730" s="27"/>
      <c r="M730" s="27"/>
      <c r="N730" s="28"/>
    </row>
    <row r="731" spans="2:14" ht="14.25" customHeight="1">
      <c r="B731" s="26"/>
      <c r="C731" s="27"/>
      <c r="M731" s="27"/>
      <c r="N731" s="28"/>
    </row>
    <row r="732" spans="2:14" ht="14.25" customHeight="1">
      <c r="B732" s="26"/>
      <c r="C732" s="27"/>
      <c r="M732" s="27"/>
      <c r="N732" s="28"/>
    </row>
    <row r="733" spans="2:14" ht="14.25" customHeight="1">
      <c r="B733" s="26"/>
      <c r="C733" s="27"/>
      <c r="M733" s="27"/>
      <c r="N733" s="28"/>
    </row>
    <row r="734" spans="2:14" ht="14.25" customHeight="1">
      <c r="B734" s="26"/>
      <c r="C734" s="27"/>
      <c r="M734" s="27"/>
      <c r="N734" s="28"/>
    </row>
    <row r="735" spans="2:14" ht="14.25" customHeight="1">
      <c r="B735" s="26"/>
      <c r="C735" s="27"/>
      <c r="M735" s="27"/>
      <c r="N735" s="28"/>
    </row>
    <row r="736" spans="2:14" ht="14.25" customHeight="1">
      <c r="B736" s="26"/>
      <c r="C736" s="27"/>
      <c r="M736" s="27"/>
      <c r="N736" s="28"/>
    </row>
    <row r="737" spans="2:14" ht="14.25" customHeight="1">
      <c r="B737" s="26"/>
      <c r="C737" s="27"/>
      <c r="M737" s="27"/>
      <c r="N737" s="28"/>
    </row>
    <row r="738" spans="2:14" ht="14.25" customHeight="1">
      <c r="B738" s="26"/>
      <c r="C738" s="27"/>
      <c r="M738" s="27"/>
      <c r="N738" s="28"/>
    </row>
    <row r="739" spans="2:14" ht="14.25" customHeight="1">
      <c r="B739" s="26"/>
      <c r="C739" s="27"/>
      <c r="M739" s="27"/>
      <c r="N739" s="28"/>
    </row>
    <row r="740" spans="2:14" ht="14.25" customHeight="1">
      <c r="B740" s="26"/>
      <c r="C740" s="27"/>
      <c r="M740" s="27"/>
      <c r="N740" s="28"/>
    </row>
    <row r="741" spans="2:14" ht="14.25" customHeight="1">
      <c r="B741" s="26"/>
      <c r="C741" s="27"/>
      <c r="M741" s="27"/>
      <c r="N741" s="28"/>
    </row>
    <row r="742" spans="2:14" ht="14.25" customHeight="1">
      <c r="B742" s="26"/>
      <c r="C742" s="27"/>
      <c r="M742" s="27"/>
      <c r="N742" s="28"/>
    </row>
    <row r="743" spans="2:14" ht="14.25" customHeight="1">
      <c r="B743" s="26"/>
      <c r="C743" s="27"/>
      <c r="M743" s="27"/>
      <c r="N743" s="28"/>
    </row>
    <row r="744" spans="2:14" ht="14.25" customHeight="1">
      <c r="B744" s="26"/>
      <c r="C744" s="27"/>
      <c r="M744" s="27"/>
      <c r="N744" s="28"/>
    </row>
    <row r="745" spans="2:14" ht="14.25" customHeight="1">
      <c r="B745" s="26"/>
      <c r="C745" s="27"/>
      <c r="M745" s="27"/>
      <c r="N745" s="28"/>
    </row>
    <row r="746" spans="2:14" ht="14.25" customHeight="1">
      <c r="B746" s="26"/>
      <c r="C746" s="27"/>
      <c r="M746" s="27"/>
      <c r="N746" s="28"/>
    </row>
    <row r="747" spans="2:14" ht="14.25" customHeight="1">
      <c r="B747" s="26"/>
      <c r="C747" s="27"/>
      <c r="M747" s="27"/>
      <c r="N747" s="28"/>
    </row>
    <row r="748" spans="2:14" ht="14.25" customHeight="1">
      <c r="B748" s="26"/>
      <c r="C748" s="27"/>
      <c r="M748" s="27"/>
      <c r="N748" s="28"/>
    </row>
    <row r="749" spans="2:14" ht="14.25" customHeight="1">
      <c r="B749" s="26"/>
      <c r="C749" s="27"/>
      <c r="M749" s="27"/>
      <c r="N749" s="28"/>
    </row>
    <row r="750" spans="2:14" ht="14.25" customHeight="1">
      <c r="B750" s="26"/>
      <c r="C750" s="27"/>
      <c r="M750" s="27"/>
      <c r="N750" s="28"/>
    </row>
    <row r="751" spans="2:14" ht="14.25" customHeight="1">
      <c r="B751" s="26"/>
      <c r="C751" s="27"/>
      <c r="M751" s="27"/>
      <c r="N751" s="28"/>
    </row>
    <row r="752" spans="2:14" ht="14.25" customHeight="1">
      <c r="B752" s="26"/>
      <c r="C752" s="27"/>
      <c r="M752" s="27"/>
      <c r="N752" s="28"/>
    </row>
    <row r="753" spans="2:14" ht="14.25" customHeight="1">
      <c r="B753" s="26"/>
      <c r="C753" s="27"/>
      <c r="M753" s="27"/>
      <c r="N753" s="28"/>
    </row>
    <row r="754" spans="2:14" ht="14.25" customHeight="1">
      <c r="B754" s="26"/>
      <c r="C754" s="27"/>
      <c r="M754" s="27"/>
      <c r="N754" s="28"/>
    </row>
    <row r="755" spans="2:14" ht="14.25" customHeight="1">
      <c r="B755" s="26"/>
      <c r="C755" s="27"/>
      <c r="M755" s="27"/>
      <c r="N755" s="28"/>
    </row>
    <row r="756" spans="2:14" ht="14.25" customHeight="1">
      <c r="B756" s="26"/>
      <c r="C756" s="27"/>
      <c r="M756" s="27"/>
      <c r="N756" s="28"/>
    </row>
    <row r="757" spans="2:14" ht="14.25" customHeight="1">
      <c r="B757" s="26"/>
      <c r="C757" s="27"/>
      <c r="M757" s="27"/>
      <c r="N757" s="28"/>
    </row>
    <row r="758" spans="2:14" ht="14.25" customHeight="1">
      <c r="B758" s="26"/>
      <c r="C758" s="27"/>
      <c r="M758" s="27"/>
      <c r="N758" s="28"/>
    </row>
    <row r="759" spans="2:14" ht="14.25" customHeight="1">
      <c r="B759" s="26"/>
      <c r="C759" s="27"/>
      <c r="M759" s="27"/>
      <c r="N759" s="28"/>
    </row>
    <row r="760" spans="2:14" ht="14.25" customHeight="1">
      <c r="B760" s="26"/>
      <c r="C760" s="27"/>
      <c r="M760" s="27"/>
      <c r="N760" s="28"/>
    </row>
    <row r="761" spans="2:14" ht="14.25" customHeight="1">
      <c r="B761" s="26"/>
      <c r="C761" s="27"/>
      <c r="M761" s="27"/>
      <c r="N761" s="28"/>
    </row>
    <row r="762" spans="2:14" ht="14.25" customHeight="1">
      <c r="B762" s="26"/>
      <c r="C762" s="27"/>
      <c r="M762" s="27"/>
      <c r="N762" s="28"/>
    </row>
    <row r="763" spans="2:14" ht="14.25" customHeight="1">
      <c r="B763" s="26"/>
      <c r="C763" s="27"/>
      <c r="M763" s="27"/>
      <c r="N763" s="28"/>
    </row>
    <row r="764" spans="2:14" ht="14.25" customHeight="1">
      <c r="B764" s="26"/>
      <c r="C764" s="27"/>
      <c r="M764" s="27"/>
      <c r="N764" s="28"/>
    </row>
    <row r="765" spans="2:14" ht="14.25" customHeight="1">
      <c r="B765" s="26"/>
      <c r="C765" s="27"/>
      <c r="M765" s="27"/>
      <c r="N765" s="28"/>
    </row>
    <row r="766" spans="2:14" ht="14.25" customHeight="1">
      <c r="B766" s="26"/>
      <c r="C766" s="27"/>
      <c r="M766" s="27"/>
      <c r="N766" s="28"/>
    </row>
    <row r="767" spans="2:14" ht="14.25" customHeight="1">
      <c r="B767" s="26"/>
      <c r="C767" s="27"/>
      <c r="M767" s="27"/>
      <c r="N767" s="28"/>
    </row>
    <row r="768" spans="2:14" ht="14.25" customHeight="1">
      <c r="B768" s="26"/>
      <c r="C768" s="27"/>
      <c r="M768" s="27"/>
      <c r="N768" s="28"/>
    </row>
    <row r="769" spans="2:14" ht="14.25" customHeight="1">
      <c r="B769" s="26"/>
      <c r="C769" s="27"/>
      <c r="M769" s="27"/>
      <c r="N769" s="28"/>
    </row>
    <row r="770" spans="2:14" ht="14.25" customHeight="1">
      <c r="B770" s="26"/>
      <c r="C770" s="27"/>
      <c r="M770" s="27"/>
      <c r="N770" s="28"/>
    </row>
    <row r="771" spans="2:14" ht="14.25" customHeight="1">
      <c r="B771" s="26"/>
      <c r="C771" s="27"/>
      <c r="M771" s="27"/>
      <c r="N771" s="28"/>
    </row>
    <row r="772" spans="2:14" ht="14.25" customHeight="1">
      <c r="B772" s="26"/>
      <c r="C772" s="27"/>
      <c r="M772" s="27"/>
      <c r="N772" s="28"/>
    </row>
    <row r="773" spans="2:14" ht="14.25" customHeight="1">
      <c r="B773" s="26"/>
      <c r="C773" s="27"/>
      <c r="M773" s="27"/>
      <c r="N773" s="28"/>
    </row>
    <row r="774" spans="2:14" ht="14.25" customHeight="1">
      <c r="B774" s="26"/>
      <c r="C774" s="27"/>
      <c r="M774" s="27"/>
      <c r="N774" s="28"/>
    </row>
    <row r="775" spans="2:14" ht="14.25" customHeight="1">
      <c r="B775" s="26"/>
      <c r="C775" s="27"/>
      <c r="M775" s="27"/>
      <c r="N775" s="28"/>
    </row>
    <row r="776" spans="2:14" ht="14.25" customHeight="1">
      <c r="B776" s="26"/>
      <c r="C776" s="27"/>
      <c r="M776" s="27"/>
      <c r="N776" s="28"/>
    </row>
    <row r="777" spans="2:14" ht="14.25" customHeight="1">
      <c r="B777" s="26"/>
      <c r="C777" s="27"/>
      <c r="M777" s="27"/>
      <c r="N777" s="28"/>
    </row>
    <row r="778" spans="2:14" ht="14.25" customHeight="1">
      <c r="B778" s="26"/>
      <c r="C778" s="27"/>
      <c r="M778" s="27"/>
      <c r="N778" s="28"/>
    </row>
    <row r="779" spans="2:14" ht="14.25" customHeight="1">
      <c r="B779" s="26"/>
      <c r="C779" s="27"/>
      <c r="M779" s="27"/>
      <c r="N779" s="28"/>
    </row>
    <row r="780" spans="2:14" ht="14.25" customHeight="1">
      <c r="B780" s="26"/>
      <c r="C780" s="27"/>
      <c r="M780" s="27"/>
      <c r="N780" s="28"/>
    </row>
    <row r="781" spans="2:14" ht="14.25" customHeight="1">
      <c r="B781" s="26"/>
      <c r="C781" s="27"/>
      <c r="M781" s="27"/>
      <c r="N781" s="28"/>
    </row>
    <row r="782" spans="2:14" ht="14.25" customHeight="1">
      <c r="B782" s="26"/>
      <c r="C782" s="27"/>
      <c r="M782" s="27"/>
      <c r="N782" s="28"/>
    </row>
    <row r="783" spans="2:14" ht="14.25" customHeight="1">
      <c r="B783" s="26"/>
      <c r="C783" s="27"/>
      <c r="M783" s="27"/>
      <c r="N783" s="28"/>
    </row>
    <row r="784" spans="2:14" ht="14.25" customHeight="1">
      <c r="B784" s="26"/>
      <c r="C784" s="27"/>
      <c r="M784" s="27"/>
      <c r="N784" s="28"/>
    </row>
    <row r="785" spans="2:14" ht="14.25" customHeight="1">
      <c r="B785" s="26"/>
      <c r="C785" s="27"/>
      <c r="M785" s="27"/>
      <c r="N785" s="28"/>
    </row>
    <row r="786" spans="2:14" ht="14.25" customHeight="1">
      <c r="B786" s="26"/>
      <c r="C786" s="27"/>
      <c r="M786" s="27"/>
      <c r="N786" s="28"/>
    </row>
    <row r="787" spans="2:14" ht="14.25" customHeight="1">
      <c r="B787" s="26"/>
      <c r="C787" s="27"/>
      <c r="M787" s="27"/>
      <c r="N787" s="28"/>
    </row>
    <row r="788" spans="2:14" ht="14.25" customHeight="1">
      <c r="B788" s="26"/>
      <c r="C788" s="27"/>
      <c r="M788" s="27"/>
      <c r="N788" s="28"/>
    </row>
    <row r="789" spans="2:14" ht="14.25" customHeight="1">
      <c r="B789" s="26"/>
      <c r="C789" s="27"/>
      <c r="M789" s="27"/>
      <c r="N789" s="28"/>
    </row>
    <row r="790" spans="2:14" ht="14.25" customHeight="1">
      <c r="B790" s="26"/>
      <c r="C790" s="27"/>
      <c r="M790" s="27"/>
      <c r="N790" s="28"/>
    </row>
    <row r="791" spans="2:14" ht="14.25" customHeight="1">
      <c r="B791" s="26"/>
      <c r="C791" s="27"/>
      <c r="M791" s="27"/>
      <c r="N791" s="28"/>
    </row>
    <row r="792" spans="2:14" ht="14.25" customHeight="1">
      <c r="B792" s="26"/>
      <c r="C792" s="27"/>
      <c r="M792" s="27"/>
      <c r="N792" s="28"/>
    </row>
    <row r="793" spans="2:14" ht="14.25" customHeight="1">
      <c r="B793" s="26"/>
      <c r="C793" s="27"/>
      <c r="M793" s="27"/>
      <c r="N793" s="28"/>
    </row>
    <row r="794" spans="2:14" ht="14.25" customHeight="1">
      <c r="B794" s="26"/>
      <c r="C794" s="27"/>
      <c r="M794" s="27"/>
      <c r="N794" s="28"/>
    </row>
    <row r="795" spans="2:14" ht="14.25" customHeight="1">
      <c r="B795" s="26"/>
      <c r="C795" s="27"/>
      <c r="M795" s="27"/>
      <c r="N795" s="28"/>
    </row>
    <row r="796" spans="2:14" ht="14.25" customHeight="1">
      <c r="B796" s="26"/>
      <c r="C796" s="27"/>
      <c r="M796" s="27"/>
      <c r="N796" s="28"/>
    </row>
    <row r="797" spans="2:14" ht="14.25" customHeight="1">
      <c r="B797" s="26"/>
      <c r="C797" s="27"/>
      <c r="M797" s="27"/>
      <c r="N797" s="28"/>
    </row>
    <row r="798" spans="2:14" ht="14.25" customHeight="1">
      <c r="B798" s="26"/>
      <c r="C798" s="27"/>
      <c r="M798" s="27"/>
      <c r="N798" s="28"/>
    </row>
    <row r="799" spans="2:14" ht="14.25" customHeight="1">
      <c r="B799" s="26"/>
      <c r="C799" s="27"/>
      <c r="M799" s="27"/>
      <c r="N799" s="28"/>
    </row>
    <row r="800" spans="2:14" ht="14.25" customHeight="1">
      <c r="B800" s="26"/>
      <c r="C800" s="27"/>
      <c r="M800" s="27"/>
      <c r="N800" s="28"/>
    </row>
    <row r="801" spans="2:14" ht="14.25" customHeight="1">
      <c r="B801" s="26"/>
      <c r="C801" s="27"/>
      <c r="M801" s="27"/>
      <c r="N801" s="28"/>
    </row>
    <row r="802" spans="2:14" ht="14.25" customHeight="1">
      <c r="B802" s="26"/>
      <c r="C802" s="27"/>
      <c r="M802" s="27"/>
      <c r="N802" s="28"/>
    </row>
    <row r="803" spans="2:14" ht="14.25" customHeight="1">
      <c r="B803" s="26"/>
      <c r="C803" s="27"/>
      <c r="M803" s="27"/>
      <c r="N803" s="28"/>
    </row>
    <row r="804" spans="2:14" ht="14.25" customHeight="1">
      <c r="B804" s="26"/>
      <c r="C804" s="27"/>
      <c r="M804" s="27"/>
      <c r="N804" s="28"/>
    </row>
    <row r="805" spans="2:14" ht="14.25" customHeight="1">
      <c r="B805" s="26"/>
      <c r="C805" s="27"/>
      <c r="M805" s="27"/>
      <c r="N805" s="28"/>
    </row>
    <row r="806" spans="2:14" ht="14.25" customHeight="1">
      <c r="B806" s="26"/>
      <c r="C806" s="27"/>
      <c r="M806" s="27"/>
      <c r="N806" s="28"/>
    </row>
    <row r="807" spans="2:14" ht="14.25" customHeight="1">
      <c r="B807" s="26"/>
      <c r="C807" s="27"/>
      <c r="M807" s="27"/>
      <c r="N807" s="28"/>
    </row>
    <row r="808" spans="2:14" ht="14.25" customHeight="1">
      <c r="B808" s="26"/>
      <c r="C808" s="27"/>
      <c r="M808" s="27"/>
      <c r="N808" s="28"/>
    </row>
    <row r="809" spans="2:14" ht="14.25" customHeight="1">
      <c r="B809" s="26"/>
      <c r="C809" s="27"/>
      <c r="M809" s="27"/>
      <c r="N809" s="28"/>
    </row>
    <row r="810" spans="2:14" ht="14.25" customHeight="1">
      <c r="B810" s="26"/>
      <c r="C810" s="27"/>
      <c r="M810" s="27"/>
      <c r="N810" s="28"/>
    </row>
    <row r="811" spans="2:14" ht="14.25" customHeight="1">
      <c r="B811" s="26"/>
      <c r="C811" s="27"/>
      <c r="M811" s="27"/>
      <c r="N811" s="28"/>
    </row>
    <row r="812" spans="2:14" ht="14.25" customHeight="1">
      <c r="B812" s="26"/>
      <c r="C812" s="27"/>
      <c r="M812" s="27"/>
      <c r="N812" s="28"/>
    </row>
    <row r="813" spans="2:14" ht="14.25" customHeight="1">
      <c r="B813" s="26"/>
      <c r="C813" s="27"/>
      <c r="M813" s="27"/>
      <c r="N813" s="28"/>
    </row>
    <row r="814" spans="2:14" ht="14.25" customHeight="1">
      <c r="B814" s="26"/>
      <c r="C814" s="27"/>
      <c r="M814" s="27"/>
      <c r="N814" s="28"/>
    </row>
    <row r="815" spans="2:14" ht="14.25" customHeight="1">
      <c r="B815" s="26"/>
      <c r="C815" s="27"/>
      <c r="M815" s="27"/>
      <c r="N815" s="28"/>
    </row>
    <row r="816" spans="2:14" ht="14.25" customHeight="1">
      <c r="B816" s="26"/>
      <c r="C816" s="27"/>
      <c r="M816" s="27"/>
      <c r="N816" s="28"/>
    </row>
    <row r="817" spans="2:14" ht="14.25" customHeight="1">
      <c r="B817" s="26"/>
      <c r="C817" s="27"/>
      <c r="M817" s="27"/>
      <c r="N817" s="28"/>
    </row>
    <row r="818" spans="2:14" ht="14.25" customHeight="1">
      <c r="B818" s="26"/>
      <c r="C818" s="27"/>
      <c r="M818" s="27"/>
      <c r="N818" s="28"/>
    </row>
    <row r="819" spans="2:14" ht="14.25" customHeight="1">
      <c r="B819" s="26"/>
      <c r="C819" s="27"/>
      <c r="M819" s="27"/>
      <c r="N819" s="28"/>
    </row>
    <row r="820" spans="2:14" ht="14.25" customHeight="1">
      <c r="B820" s="26"/>
      <c r="C820" s="27"/>
      <c r="M820" s="27"/>
      <c r="N820" s="28"/>
    </row>
    <row r="821" spans="2:14" ht="14.25" customHeight="1">
      <c r="B821" s="26"/>
      <c r="C821" s="27"/>
      <c r="M821" s="27"/>
      <c r="N821" s="28"/>
    </row>
    <row r="822" spans="2:14" ht="14.25" customHeight="1">
      <c r="B822" s="26"/>
      <c r="C822" s="27"/>
      <c r="M822" s="27"/>
      <c r="N822" s="28"/>
    </row>
    <row r="823" spans="2:14" ht="14.25" customHeight="1">
      <c r="B823" s="26"/>
      <c r="C823" s="27"/>
      <c r="M823" s="27"/>
      <c r="N823" s="28"/>
    </row>
    <row r="824" spans="2:14" ht="14.25" customHeight="1">
      <c r="B824" s="26"/>
      <c r="C824" s="27"/>
      <c r="M824" s="27"/>
      <c r="N824" s="28"/>
    </row>
    <row r="825" spans="2:14" ht="14.25" customHeight="1">
      <c r="B825" s="26"/>
      <c r="C825" s="27"/>
      <c r="M825" s="27"/>
      <c r="N825" s="28"/>
    </row>
    <row r="826" spans="2:14" ht="14.25" customHeight="1">
      <c r="B826" s="26"/>
      <c r="C826" s="27"/>
      <c r="M826" s="27"/>
      <c r="N826" s="28"/>
    </row>
    <row r="827" spans="2:14" ht="14.25" customHeight="1">
      <c r="B827" s="26"/>
      <c r="C827" s="27"/>
      <c r="M827" s="27"/>
      <c r="N827" s="28"/>
    </row>
    <row r="828" spans="2:14" ht="14.25" customHeight="1">
      <c r="B828" s="26"/>
      <c r="C828" s="27"/>
      <c r="M828" s="27"/>
      <c r="N828" s="28"/>
    </row>
    <row r="829" spans="2:14" ht="14.25" customHeight="1">
      <c r="B829" s="26"/>
      <c r="C829" s="27"/>
      <c r="M829" s="27"/>
      <c r="N829" s="28"/>
    </row>
    <row r="830" spans="2:14" ht="14.25" customHeight="1">
      <c r="B830" s="26"/>
      <c r="C830" s="27"/>
      <c r="M830" s="27"/>
      <c r="N830" s="28"/>
    </row>
    <row r="831" spans="2:14" ht="14.25" customHeight="1">
      <c r="B831" s="26"/>
      <c r="C831" s="27"/>
      <c r="M831" s="27"/>
      <c r="N831" s="28"/>
    </row>
    <row r="832" spans="2:14" ht="14.25" customHeight="1">
      <c r="B832" s="26"/>
      <c r="C832" s="27"/>
      <c r="M832" s="27"/>
      <c r="N832" s="28"/>
    </row>
    <row r="833" spans="2:14" ht="14.25" customHeight="1">
      <c r="B833" s="26"/>
      <c r="C833" s="27"/>
      <c r="M833" s="27"/>
      <c r="N833" s="28"/>
    </row>
    <row r="834" spans="2:14" ht="14.25" customHeight="1">
      <c r="B834" s="26"/>
      <c r="C834" s="27"/>
      <c r="M834" s="27"/>
      <c r="N834" s="28"/>
    </row>
    <row r="835" spans="2:14" ht="14.25" customHeight="1">
      <c r="B835" s="26"/>
      <c r="C835" s="27"/>
      <c r="M835" s="27"/>
      <c r="N835" s="28"/>
    </row>
    <row r="836" spans="2:14" ht="14.25" customHeight="1">
      <c r="B836" s="26"/>
      <c r="C836" s="27"/>
      <c r="M836" s="27"/>
      <c r="N836" s="28"/>
    </row>
    <row r="837" spans="2:14" ht="14.25" customHeight="1">
      <c r="B837" s="26"/>
      <c r="C837" s="27"/>
      <c r="M837" s="27"/>
      <c r="N837" s="28"/>
    </row>
    <row r="838" spans="2:14" ht="14.25" customHeight="1">
      <c r="B838" s="26"/>
      <c r="C838" s="27"/>
      <c r="M838" s="27"/>
      <c r="N838" s="28"/>
    </row>
    <row r="839" spans="2:14" ht="14.25" customHeight="1">
      <c r="B839" s="26"/>
      <c r="C839" s="27"/>
      <c r="M839" s="27"/>
      <c r="N839" s="28"/>
    </row>
    <row r="840" spans="2:14" ht="14.25" customHeight="1">
      <c r="B840" s="26"/>
      <c r="C840" s="27"/>
      <c r="M840" s="27"/>
      <c r="N840" s="28"/>
    </row>
    <row r="841" spans="2:14" ht="14.25" customHeight="1">
      <c r="B841" s="26"/>
      <c r="C841" s="27"/>
      <c r="M841" s="27"/>
      <c r="N841" s="28"/>
    </row>
    <row r="842" spans="2:14" ht="14.25" customHeight="1">
      <c r="B842" s="26"/>
      <c r="C842" s="27"/>
      <c r="M842" s="27"/>
      <c r="N842" s="28"/>
    </row>
    <row r="843" spans="2:14" ht="14.25" customHeight="1">
      <c r="B843" s="26"/>
      <c r="C843" s="27"/>
      <c r="M843" s="27"/>
      <c r="N843" s="28"/>
    </row>
    <row r="844" spans="2:14" ht="14.25" customHeight="1">
      <c r="B844" s="26"/>
      <c r="C844" s="27"/>
      <c r="M844" s="27"/>
      <c r="N844" s="28"/>
    </row>
    <row r="845" spans="2:14" ht="14.25" customHeight="1">
      <c r="B845" s="26"/>
      <c r="C845" s="27"/>
      <c r="M845" s="27"/>
      <c r="N845" s="28"/>
    </row>
    <row r="846" spans="2:14" ht="14.25" customHeight="1">
      <c r="B846" s="26"/>
      <c r="C846" s="27"/>
      <c r="M846" s="27"/>
      <c r="N846" s="28"/>
    </row>
    <row r="847" spans="2:14" ht="14.25" customHeight="1">
      <c r="B847" s="26"/>
      <c r="C847" s="27"/>
      <c r="M847" s="27"/>
      <c r="N847" s="28"/>
    </row>
    <row r="848" spans="2:14" ht="14.25" customHeight="1">
      <c r="B848" s="26"/>
      <c r="C848" s="27"/>
      <c r="M848" s="27"/>
      <c r="N848" s="28"/>
    </row>
    <row r="849" spans="2:14" ht="14.25" customHeight="1">
      <c r="B849" s="26"/>
      <c r="C849" s="27"/>
      <c r="M849" s="27"/>
      <c r="N849" s="28"/>
    </row>
    <row r="850" spans="2:14" ht="14.25" customHeight="1">
      <c r="B850" s="26"/>
      <c r="C850" s="27"/>
      <c r="M850" s="27"/>
      <c r="N850" s="28"/>
    </row>
    <row r="851" spans="2:14" ht="14.25" customHeight="1">
      <c r="B851" s="26"/>
      <c r="C851" s="27"/>
      <c r="M851" s="27"/>
      <c r="N851" s="28"/>
    </row>
    <row r="852" spans="2:14" ht="14.25" customHeight="1">
      <c r="B852" s="26"/>
      <c r="C852" s="27"/>
      <c r="M852" s="27"/>
      <c r="N852" s="28"/>
    </row>
    <row r="853" spans="2:14" ht="14.25" customHeight="1">
      <c r="B853" s="26"/>
      <c r="C853" s="27"/>
      <c r="M853" s="27"/>
      <c r="N853" s="28"/>
    </row>
    <row r="854" spans="2:14" ht="14.25" customHeight="1">
      <c r="B854" s="26"/>
      <c r="C854" s="27"/>
      <c r="M854" s="27"/>
      <c r="N854" s="28"/>
    </row>
    <row r="855" spans="2:14" ht="14.25" customHeight="1">
      <c r="B855" s="26"/>
      <c r="C855" s="27"/>
      <c r="M855" s="27"/>
      <c r="N855" s="28"/>
    </row>
    <row r="856" spans="2:14" ht="14.25" customHeight="1">
      <c r="B856" s="26"/>
      <c r="C856" s="27"/>
      <c r="M856" s="27"/>
      <c r="N856" s="28"/>
    </row>
    <row r="857" spans="2:14" ht="14.25" customHeight="1">
      <c r="B857" s="26"/>
      <c r="C857" s="27"/>
      <c r="M857" s="27"/>
      <c r="N857" s="28"/>
    </row>
    <row r="858" spans="2:14" ht="14.25" customHeight="1">
      <c r="B858" s="26"/>
      <c r="C858" s="27"/>
      <c r="M858" s="27"/>
      <c r="N858" s="28"/>
    </row>
    <row r="859" spans="2:14" ht="14.25" customHeight="1">
      <c r="B859" s="26"/>
      <c r="C859" s="27"/>
      <c r="M859" s="27"/>
      <c r="N859" s="28"/>
    </row>
    <row r="860" spans="2:14" ht="14.25" customHeight="1">
      <c r="B860" s="26"/>
      <c r="C860" s="27"/>
      <c r="M860" s="27"/>
      <c r="N860" s="28"/>
    </row>
    <row r="861" spans="2:14" ht="14.25" customHeight="1">
      <c r="B861" s="26"/>
      <c r="C861" s="27"/>
      <c r="M861" s="27"/>
      <c r="N861" s="28"/>
    </row>
    <row r="862" spans="2:14" ht="14.25" customHeight="1">
      <c r="B862" s="26"/>
      <c r="C862" s="27"/>
      <c r="M862" s="27"/>
      <c r="N862" s="28"/>
    </row>
    <row r="863" spans="2:14" ht="14.25" customHeight="1">
      <c r="B863" s="26"/>
      <c r="C863" s="27"/>
      <c r="M863" s="27"/>
      <c r="N863" s="28"/>
    </row>
    <row r="864" spans="2:14" ht="14.25" customHeight="1">
      <c r="B864" s="26"/>
      <c r="C864" s="27"/>
      <c r="M864" s="27"/>
      <c r="N864" s="28"/>
    </row>
    <row r="865" spans="2:14" ht="14.25" customHeight="1">
      <c r="B865" s="26"/>
      <c r="C865" s="27"/>
      <c r="M865" s="27"/>
      <c r="N865" s="28"/>
    </row>
    <row r="866" spans="2:14" ht="14.25" customHeight="1">
      <c r="B866" s="26"/>
      <c r="C866" s="27"/>
      <c r="M866" s="27"/>
      <c r="N866" s="28"/>
    </row>
    <row r="867" spans="2:14" ht="14.25" customHeight="1">
      <c r="B867" s="26"/>
      <c r="C867" s="27"/>
      <c r="M867" s="27"/>
      <c r="N867" s="28"/>
    </row>
    <row r="868" spans="2:14" ht="14.25" customHeight="1">
      <c r="B868" s="26"/>
      <c r="C868" s="27"/>
      <c r="M868" s="27"/>
      <c r="N868" s="28"/>
    </row>
    <row r="869" spans="2:14" ht="14.25" customHeight="1">
      <c r="B869" s="26"/>
      <c r="C869" s="27"/>
      <c r="M869" s="27"/>
      <c r="N869" s="28"/>
    </row>
    <row r="870" spans="2:14" ht="14.25" customHeight="1">
      <c r="B870" s="26"/>
      <c r="C870" s="27"/>
      <c r="M870" s="27"/>
      <c r="N870" s="28"/>
    </row>
    <row r="871" spans="2:14" ht="14.25" customHeight="1">
      <c r="B871" s="26"/>
      <c r="C871" s="27"/>
      <c r="M871" s="27"/>
      <c r="N871" s="28"/>
    </row>
    <row r="872" spans="2:14" ht="14.25" customHeight="1">
      <c r="B872" s="26"/>
      <c r="C872" s="27"/>
      <c r="M872" s="27"/>
      <c r="N872" s="28"/>
    </row>
    <row r="873" spans="2:14" ht="14.25" customHeight="1">
      <c r="B873" s="26"/>
      <c r="C873" s="27"/>
      <c r="M873" s="27"/>
      <c r="N873" s="28"/>
    </row>
    <row r="874" spans="2:14" ht="14.25" customHeight="1">
      <c r="B874" s="26"/>
      <c r="C874" s="27"/>
      <c r="M874" s="27"/>
      <c r="N874" s="28"/>
    </row>
    <row r="875" spans="2:14" ht="14.25" customHeight="1">
      <c r="B875" s="26"/>
      <c r="C875" s="27"/>
      <c r="M875" s="27"/>
      <c r="N875" s="28"/>
    </row>
    <row r="876" spans="2:14" ht="14.25" customHeight="1">
      <c r="B876" s="26"/>
      <c r="C876" s="27"/>
      <c r="M876" s="27"/>
      <c r="N876" s="28"/>
    </row>
    <row r="877" spans="2:14" ht="14.25" customHeight="1">
      <c r="B877" s="26"/>
      <c r="C877" s="27"/>
      <c r="M877" s="27"/>
      <c r="N877" s="28"/>
    </row>
    <row r="878" spans="2:14" ht="14.25" customHeight="1">
      <c r="B878" s="26"/>
      <c r="C878" s="27"/>
      <c r="M878" s="27"/>
      <c r="N878" s="28"/>
    </row>
    <row r="879" spans="2:14" ht="14.25" customHeight="1">
      <c r="B879" s="26"/>
      <c r="C879" s="27"/>
      <c r="M879" s="27"/>
      <c r="N879" s="28"/>
    </row>
    <row r="880" spans="2:14" ht="14.25" customHeight="1">
      <c r="B880" s="26"/>
      <c r="C880" s="27"/>
      <c r="M880" s="27"/>
      <c r="N880" s="28"/>
    </row>
    <row r="881" spans="2:14" ht="14.25" customHeight="1">
      <c r="B881" s="26"/>
      <c r="C881" s="27"/>
      <c r="M881" s="27"/>
      <c r="N881" s="28"/>
    </row>
    <row r="882" spans="2:14" ht="14.25" customHeight="1">
      <c r="B882" s="26"/>
      <c r="C882" s="27"/>
      <c r="M882" s="27"/>
      <c r="N882" s="28"/>
    </row>
    <row r="883" spans="2:14" ht="14.25" customHeight="1">
      <c r="B883" s="26"/>
      <c r="C883" s="27"/>
      <c r="M883" s="27"/>
      <c r="N883" s="28"/>
    </row>
    <row r="884" spans="2:14" ht="14.25" customHeight="1">
      <c r="B884" s="26"/>
      <c r="C884" s="27"/>
      <c r="M884" s="27"/>
      <c r="N884" s="28"/>
    </row>
    <row r="885" spans="2:14" ht="14.25" customHeight="1">
      <c r="B885" s="26"/>
      <c r="C885" s="27"/>
      <c r="M885" s="27"/>
      <c r="N885" s="28"/>
    </row>
    <row r="886" spans="2:14" ht="14.25" customHeight="1">
      <c r="B886" s="26"/>
      <c r="C886" s="27"/>
      <c r="M886" s="27"/>
      <c r="N886" s="28"/>
    </row>
    <row r="887" spans="2:14" ht="14.25" customHeight="1">
      <c r="B887" s="26"/>
      <c r="C887" s="27"/>
      <c r="M887" s="27"/>
      <c r="N887" s="28"/>
    </row>
    <row r="888" spans="2:14" ht="14.25" customHeight="1">
      <c r="B888" s="26"/>
      <c r="C888" s="27"/>
      <c r="M888" s="27"/>
      <c r="N888" s="28"/>
    </row>
    <row r="889" spans="2:14" ht="14.25" customHeight="1">
      <c r="B889" s="26"/>
      <c r="C889" s="27"/>
      <c r="M889" s="27"/>
      <c r="N889" s="28"/>
    </row>
    <row r="890" spans="2:14" ht="14.25" customHeight="1">
      <c r="B890" s="26"/>
      <c r="C890" s="27"/>
      <c r="M890" s="27"/>
      <c r="N890" s="28"/>
    </row>
    <row r="891" spans="2:14" ht="14.25" customHeight="1">
      <c r="B891" s="26"/>
      <c r="C891" s="27"/>
      <c r="M891" s="27"/>
      <c r="N891" s="28"/>
    </row>
    <row r="892" spans="2:14" ht="14.25" customHeight="1">
      <c r="B892" s="26"/>
      <c r="C892" s="27"/>
      <c r="M892" s="27"/>
      <c r="N892" s="28"/>
    </row>
    <row r="893" spans="2:14" ht="14.25" customHeight="1">
      <c r="B893" s="26"/>
      <c r="C893" s="27"/>
      <c r="M893" s="27"/>
      <c r="N893" s="28"/>
    </row>
    <row r="894" spans="2:14" ht="14.25" customHeight="1">
      <c r="B894" s="26"/>
      <c r="C894" s="27"/>
      <c r="M894" s="27"/>
      <c r="N894" s="28"/>
    </row>
    <row r="895" spans="2:14" ht="14.25" customHeight="1">
      <c r="B895" s="26"/>
      <c r="C895" s="27"/>
      <c r="M895" s="27"/>
      <c r="N895" s="28"/>
    </row>
    <row r="896" spans="2:14" ht="14.25" customHeight="1">
      <c r="B896" s="26"/>
      <c r="C896" s="27"/>
      <c r="M896" s="27"/>
      <c r="N896" s="28"/>
    </row>
    <row r="897" spans="2:14" ht="14.25" customHeight="1">
      <c r="B897" s="26"/>
      <c r="C897" s="27"/>
      <c r="M897" s="27"/>
      <c r="N897" s="28"/>
    </row>
    <row r="898" spans="2:14" ht="14.25" customHeight="1">
      <c r="B898" s="26"/>
      <c r="C898" s="27"/>
      <c r="M898" s="27"/>
      <c r="N898" s="28"/>
    </row>
    <row r="899" spans="2:14" ht="14.25" customHeight="1">
      <c r="B899" s="26"/>
      <c r="C899" s="27"/>
      <c r="M899" s="27"/>
      <c r="N899" s="28"/>
    </row>
    <row r="900" spans="2:14" ht="14.25" customHeight="1">
      <c r="B900" s="26"/>
      <c r="C900" s="27"/>
      <c r="M900" s="27"/>
      <c r="N900" s="28"/>
    </row>
    <row r="901" spans="2:14" ht="14.25" customHeight="1">
      <c r="B901" s="26"/>
      <c r="C901" s="27"/>
      <c r="M901" s="27"/>
      <c r="N901" s="28"/>
    </row>
    <row r="902" spans="2:14" ht="14.25" customHeight="1">
      <c r="B902" s="26"/>
      <c r="C902" s="27"/>
      <c r="M902" s="27"/>
      <c r="N902" s="28"/>
    </row>
    <row r="903" spans="2:14" ht="14.25" customHeight="1">
      <c r="B903" s="26"/>
      <c r="C903" s="27"/>
      <c r="M903" s="27"/>
      <c r="N903" s="28"/>
    </row>
    <row r="904" spans="2:14" ht="14.25" customHeight="1">
      <c r="B904" s="26"/>
      <c r="C904" s="27"/>
      <c r="M904" s="27"/>
      <c r="N904" s="28"/>
    </row>
    <row r="905" spans="2:14" ht="14.25" customHeight="1">
      <c r="B905" s="26"/>
      <c r="C905" s="27"/>
      <c r="M905" s="27"/>
      <c r="N905" s="28"/>
    </row>
    <row r="906" spans="2:14" ht="14.25" customHeight="1">
      <c r="B906" s="26"/>
      <c r="C906" s="27"/>
      <c r="M906" s="27"/>
      <c r="N906" s="28"/>
    </row>
    <row r="907" spans="2:14" ht="14.25" customHeight="1">
      <c r="B907" s="26"/>
      <c r="C907" s="27"/>
      <c r="M907" s="27"/>
      <c r="N907" s="28"/>
    </row>
    <row r="908" spans="2:14" ht="14.25" customHeight="1">
      <c r="B908" s="26"/>
      <c r="C908" s="27"/>
      <c r="M908" s="27"/>
      <c r="N908" s="28"/>
    </row>
    <row r="909" spans="2:14" ht="14.25" customHeight="1">
      <c r="B909" s="26"/>
      <c r="C909" s="27"/>
      <c r="M909" s="27"/>
      <c r="N909" s="28"/>
    </row>
    <row r="910" spans="2:14" ht="14.25" customHeight="1">
      <c r="B910" s="26"/>
      <c r="C910" s="27"/>
      <c r="M910" s="27"/>
      <c r="N910" s="28"/>
    </row>
    <row r="911" spans="2:14" ht="14.25" customHeight="1">
      <c r="B911" s="26"/>
      <c r="C911" s="27"/>
      <c r="M911" s="27"/>
      <c r="N911" s="28"/>
    </row>
    <row r="912" spans="2:14" ht="14.25" customHeight="1">
      <c r="B912" s="26"/>
      <c r="C912" s="27"/>
      <c r="M912" s="27"/>
      <c r="N912" s="28"/>
    </row>
    <row r="913" spans="2:14" ht="14.25" customHeight="1">
      <c r="B913" s="26"/>
      <c r="C913" s="27"/>
      <c r="M913" s="27"/>
      <c r="N913" s="28"/>
    </row>
    <row r="914" spans="2:14" ht="14.25" customHeight="1">
      <c r="B914" s="26"/>
      <c r="C914" s="27"/>
      <c r="M914" s="27"/>
      <c r="N914" s="28"/>
    </row>
    <row r="915" spans="2:14" ht="14.25" customHeight="1">
      <c r="B915" s="26"/>
      <c r="C915" s="27"/>
      <c r="M915" s="27"/>
      <c r="N915" s="28"/>
    </row>
    <row r="916" spans="2:14" ht="14.25" customHeight="1">
      <c r="B916" s="26"/>
      <c r="C916" s="27"/>
      <c r="M916" s="27"/>
      <c r="N916" s="28"/>
    </row>
    <row r="917" spans="2:14" ht="14.25" customHeight="1">
      <c r="B917" s="26"/>
      <c r="C917" s="27"/>
      <c r="M917" s="27"/>
      <c r="N917" s="28"/>
    </row>
    <row r="918" spans="2:14" ht="14.25" customHeight="1">
      <c r="B918" s="26"/>
      <c r="C918" s="27"/>
      <c r="M918" s="27"/>
      <c r="N918" s="28"/>
    </row>
    <row r="919" spans="2:14" ht="14.25" customHeight="1">
      <c r="B919" s="26"/>
      <c r="C919" s="27"/>
      <c r="M919" s="27"/>
      <c r="N919" s="28"/>
    </row>
    <row r="920" spans="2:14" ht="14.25" customHeight="1">
      <c r="B920" s="26"/>
      <c r="C920" s="27"/>
      <c r="M920" s="27"/>
      <c r="N920" s="28"/>
    </row>
    <row r="921" spans="2:14" ht="14.25" customHeight="1">
      <c r="B921" s="26"/>
      <c r="C921" s="27"/>
      <c r="M921" s="27"/>
      <c r="N921" s="28"/>
    </row>
    <row r="922" spans="2:14" ht="14.25" customHeight="1">
      <c r="B922" s="26"/>
      <c r="C922" s="27"/>
      <c r="M922" s="27"/>
      <c r="N922" s="28"/>
    </row>
    <row r="923" spans="2:14" ht="14.25" customHeight="1">
      <c r="B923" s="26"/>
      <c r="C923" s="27"/>
      <c r="M923" s="27"/>
      <c r="N923" s="28"/>
    </row>
    <row r="924" spans="2:14" ht="14.25" customHeight="1">
      <c r="B924" s="26"/>
      <c r="C924" s="27"/>
      <c r="M924" s="27"/>
      <c r="N924" s="28"/>
    </row>
    <row r="925" spans="2:14" ht="14.25" customHeight="1">
      <c r="B925" s="26"/>
      <c r="C925" s="27"/>
      <c r="M925" s="27"/>
      <c r="N925" s="28"/>
    </row>
    <row r="926" spans="2:14" ht="14.25" customHeight="1">
      <c r="B926" s="26"/>
      <c r="C926" s="27"/>
      <c r="M926" s="27"/>
      <c r="N926" s="28"/>
    </row>
    <row r="927" spans="2:14" ht="14.25" customHeight="1">
      <c r="B927" s="26"/>
      <c r="C927" s="27"/>
      <c r="M927" s="27"/>
      <c r="N927" s="28"/>
    </row>
    <row r="928" spans="2:14" ht="14.25" customHeight="1">
      <c r="B928" s="26"/>
      <c r="C928" s="27"/>
      <c r="M928" s="27"/>
      <c r="N928" s="28"/>
    </row>
    <row r="929" spans="2:14" ht="14.25" customHeight="1">
      <c r="B929" s="26"/>
      <c r="C929" s="27"/>
      <c r="M929" s="27"/>
      <c r="N929" s="28"/>
    </row>
    <row r="930" spans="2:14" ht="14.25" customHeight="1">
      <c r="B930" s="26"/>
      <c r="C930" s="27"/>
      <c r="M930" s="27"/>
      <c r="N930" s="28"/>
    </row>
    <row r="931" spans="2:14" ht="14.25" customHeight="1">
      <c r="B931" s="26"/>
      <c r="C931" s="27"/>
      <c r="M931" s="27"/>
      <c r="N931" s="28"/>
    </row>
    <row r="932" spans="2:14" ht="14.25" customHeight="1">
      <c r="B932" s="26"/>
      <c r="C932" s="27"/>
      <c r="M932" s="27"/>
      <c r="N932" s="28"/>
    </row>
    <row r="933" spans="2:14" ht="14.25" customHeight="1">
      <c r="B933" s="26"/>
      <c r="C933" s="27"/>
      <c r="M933" s="27"/>
      <c r="N933" s="28"/>
    </row>
    <row r="934" spans="2:14" ht="14.25" customHeight="1">
      <c r="B934" s="26"/>
      <c r="C934" s="27"/>
      <c r="M934" s="27"/>
      <c r="N934" s="28"/>
    </row>
    <row r="935" spans="2:14" ht="14.25" customHeight="1">
      <c r="B935" s="26"/>
      <c r="C935" s="27"/>
      <c r="M935" s="27"/>
      <c r="N935" s="28"/>
    </row>
    <row r="936" spans="2:14" ht="14.25" customHeight="1">
      <c r="B936" s="26"/>
      <c r="C936" s="27"/>
      <c r="M936" s="27"/>
      <c r="N936" s="28"/>
    </row>
    <row r="937" spans="2:14" ht="14.25" customHeight="1">
      <c r="B937" s="26"/>
      <c r="C937" s="27"/>
      <c r="M937" s="27"/>
      <c r="N937" s="28"/>
    </row>
    <row r="938" spans="2:14" ht="14.25" customHeight="1">
      <c r="B938" s="26"/>
      <c r="C938" s="27"/>
      <c r="M938" s="27"/>
      <c r="N938" s="28"/>
    </row>
    <row r="939" spans="2:14" ht="14.25" customHeight="1">
      <c r="B939" s="26"/>
      <c r="C939" s="27"/>
      <c r="M939" s="27"/>
      <c r="N939" s="28"/>
    </row>
    <row r="940" spans="2:14" ht="14.25" customHeight="1">
      <c r="B940" s="26"/>
      <c r="C940" s="27"/>
      <c r="M940" s="27"/>
      <c r="N940" s="28"/>
    </row>
    <row r="941" spans="2:14" ht="14.25" customHeight="1">
      <c r="B941" s="26"/>
      <c r="C941" s="27"/>
      <c r="M941" s="27"/>
      <c r="N941" s="28"/>
    </row>
    <row r="942" spans="2:14" ht="14.25" customHeight="1">
      <c r="B942" s="26"/>
      <c r="C942" s="27"/>
      <c r="M942" s="27"/>
      <c r="N942" s="28"/>
    </row>
    <row r="943" spans="2:14" ht="14.25" customHeight="1">
      <c r="B943" s="26"/>
      <c r="C943" s="27"/>
      <c r="M943" s="27"/>
      <c r="N943" s="28"/>
    </row>
    <row r="944" spans="2:14" ht="14.25" customHeight="1">
      <c r="B944" s="26"/>
      <c r="C944" s="27"/>
      <c r="M944" s="27"/>
      <c r="N944" s="28"/>
    </row>
    <row r="945" spans="2:14" ht="14.25" customHeight="1">
      <c r="B945" s="26"/>
      <c r="C945" s="27"/>
      <c r="M945" s="27"/>
      <c r="N945" s="28"/>
    </row>
    <row r="946" spans="2:14" ht="14.25" customHeight="1">
      <c r="B946" s="26"/>
      <c r="C946" s="27"/>
      <c r="M946" s="27"/>
      <c r="N946" s="28"/>
    </row>
    <row r="947" spans="2:14" ht="14.25" customHeight="1">
      <c r="B947" s="26"/>
      <c r="C947" s="27"/>
      <c r="M947" s="27"/>
      <c r="N947" s="28"/>
    </row>
    <row r="948" spans="2:14" ht="14.25" customHeight="1">
      <c r="B948" s="26"/>
      <c r="C948" s="27"/>
      <c r="M948" s="27"/>
      <c r="N948" s="28"/>
    </row>
    <row r="949" spans="2:14" ht="14.25" customHeight="1">
      <c r="B949" s="26"/>
      <c r="C949" s="27"/>
      <c r="M949" s="27"/>
      <c r="N949" s="28"/>
    </row>
    <row r="950" spans="2:14" ht="14.25" customHeight="1">
      <c r="B950" s="26"/>
      <c r="C950" s="27"/>
      <c r="M950" s="27"/>
      <c r="N950" s="28"/>
    </row>
    <row r="951" spans="2:14" ht="14.25" customHeight="1">
      <c r="B951" s="26"/>
      <c r="C951" s="27"/>
      <c r="M951" s="27"/>
      <c r="N951" s="28"/>
    </row>
    <row r="952" spans="2:14" ht="14.25" customHeight="1">
      <c r="B952" s="26"/>
      <c r="C952" s="27"/>
      <c r="M952" s="27"/>
      <c r="N952" s="28"/>
    </row>
    <row r="953" spans="2:14" ht="14.25" customHeight="1">
      <c r="B953" s="26"/>
      <c r="C953" s="27"/>
      <c r="M953" s="27"/>
      <c r="N953" s="28"/>
    </row>
    <row r="954" spans="2:14" ht="14.25" customHeight="1">
      <c r="B954" s="26"/>
      <c r="C954" s="27"/>
      <c r="M954" s="27"/>
      <c r="N954" s="28"/>
    </row>
    <row r="955" spans="2:14" ht="14.25" customHeight="1">
      <c r="B955" s="26"/>
      <c r="C955" s="27"/>
      <c r="M955" s="27"/>
      <c r="N955" s="28"/>
    </row>
    <row r="956" spans="2:14" ht="14.25" customHeight="1">
      <c r="B956" s="26"/>
      <c r="C956" s="27"/>
      <c r="M956" s="27"/>
      <c r="N956" s="28"/>
    </row>
    <row r="957" spans="2:14" ht="14.25" customHeight="1">
      <c r="B957" s="26"/>
      <c r="C957" s="27"/>
      <c r="M957" s="27"/>
      <c r="N957" s="28"/>
    </row>
    <row r="958" spans="2:14" ht="14.25" customHeight="1">
      <c r="B958" s="26"/>
      <c r="C958" s="27"/>
      <c r="M958" s="27"/>
      <c r="N958" s="28"/>
    </row>
    <row r="959" spans="2:14" ht="14.25" customHeight="1">
      <c r="B959" s="26"/>
      <c r="C959" s="27"/>
      <c r="M959" s="27"/>
      <c r="N959" s="28"/>
    </row>
    <row r="960" spans="2:14" ht="14.25" customHeight="1">
      <c r="B960" s="26"/>
      <c r="C960" s="27"/>
      <c r="M960" s="27"/>
      <c r="N960" s="28"/>
    </row>
    <row r="961" spans="2:14" ht="14.25" customHeight="1">
      <c r="B961" s="26"/>
      <c r="C961" s="27"/>
      <c r="M961" s="27"/>
      <c r="N961" s="28"/>
    </row>
    <row r="962" spans="2:14" ht="14.25" customHeight="1">
      <c r="B962" s="26"/>
      <c r="C962" s="27"/>
      <c r="M962" s="27"/>
      <c r="N962" s="28"/>
    </row>
    <row r="963" spans="2:14" ht="14.25" customHeight="1">
      <c r="B963" s="26"/>
      <c r="C963" s="27"/>
      <c r="M963" s="27"/>
      <c r="N963" s="28"/>
    </row>
    <row r="964" spans="2:14" ht="14.25" customHeight="1">
      <c r="B964" s="26"/>
      <c r="C964" s="27"/>
      <c r="M964" s="27"/>
      <c r="N964" s="28"/>
    </row>
    <row r="965" spans="2:14" ht="14.25" customHeight="1">
      <c r="B965" s="26"/>
      <c r="C965" s="27"/>
      <c r="M965" s="27"/>
      <c r="N965" s="28"/>
    </row>
    <row r="966" spans="2:14" ht="14.25" customHeight="1">
      <c r="B966" s="26"/>
      <c r="C966" s="27"/>
      <c r="M966" s="27"/>
      <c r="N966" s="28"/>
    </row>
    <row r="967" spans="2:14" ht="14.25" customHeight="1">
      <c r="B967" s="26"/>
      <c r="C967" s="27"/>
      <c r="M967" s="27"/>
      <c r="N967" s="28"/>
    </row>
    <row r="968" spans="2:14" ht="14.25" customHeight="1">
      <c r="B968" s="26"/>
      <c r="C968" s="27"/>
      <c r="M968" s="27"/>
      <c r="N968" s="28"/>
    </row>
    <row r="969" spans="2:14" ht="14.25" customHeight="1">
      <c r="B969" s="26"/>
      <c r="C969" s="27"/>
      <c r="M969" s="27"/>
      <c r="N969" s="28"/>
    </row>
    <row r="970" spans="2:14" ht="14.25" customHeight="1">
      <c r="B970" s="26"/>
      <c r="C970" s="27"/>
      <c r="M970" s="27"/>
      <c r="N970" s="28"/>
    </row>
    <row r="971" spans="2:14" ht="14.25" customHeight="1">
      <c r="B971" s="26"/>
      <c r="C971" s="27"/>
      <c r="M971" s="27"/>
      <c r="N971" s="28"/>
    </row>
    <row r="972" spans="2:14" ht="14.25" customHeight="1">
      <c r="B972" s="26"/>
      <c r="C972" s="27"/>
      <c r="M972" s="27"/>
      <c r="N972" s="28"/>
    </row>
    <row r="973" spans="2:14" ht="14.25" customHeight="1">
      <c r="B973" s="26"/>
      <c r="C973" s="27"/>
      <c r="M973" s="27"/>
      <c r="N973" s="28"/>
    </row>
    <row r="974" spans="2:14" ht="14.25" customHeight="1">
      <c r="B974" s="26"/>
      <c r="C974" s="27"/>
      <c r="M974" s="27"/>
      <c r="N974" s="28"/>
    </row>
    <row r="975" spans="2:14" ht="14.25" customHeight="1">
      <c r="B975" s="26"/>
      <c r="C975" s="27"/>
      <c r="M975" s="27"/>
      <c r="N975" s="28"/>
    </row>
    <row r="976" spans="2:14" ht="14.25" customHeight="1">
      <c r="B976" s="26"/>
      <c r="C976" s="27"/>
      <c r="M976" s="27"/>
      <c r="N976" s="28"/>
    </row>
    <row r="977" spans="2:14" ht="14.25" customHeight="1">
      <c r="B977" s="26"/>
      <c r="C977" s="27"/>
      <c r="M977" s="27"/>
      <c r="N977" s="28"/>
    </row>
    <row r="978" spans="2:14" ht="14.25" customHeight="1">
      <c r="B978" s="26"/>
      <c r="C978" s="27"/>
      <c r="M978" s="27"/>
      <c r="N978" s="28"/>
    </row>
    <row r="979" spans="2:14" ht="14.25" customHeight="1">
      <c r="B979" s="26"/>
      <c r="C979" s="27"/>
      <c r="M979" s="27"/>
      <c r="N979" s="28"/>
    </row>
    <row r="980" spans="2:14" ht="14.25" customHeight="1">
      <c r="B980" s="26"/>
      <c r="C980" s="27"/>
      <c r="M980" s="27"/>
      <c r="N980" s="28"/>
    </row>
    <row r="981" spans="2:14" ht="14.25" customHeight="1">
      <c r="B981" s="26"/>
      <c r="C981" s="27"/>
      <c r="M981" s="27"/>
      <c r="N981" s="28"/>
    </row>
    <row r="982" spans="2:14" ht="14.25" customHeight="1">
      <c r="B982" s="26"/>
      <c r="C982" s="27"/>
      <c r="M982" s="27"/>
      <c r="N982" s="28"/>
    </row>
    <row r="983" spans="2:14" ht="14.25" customHeight="1">
      <c r="B983" s="26"/>
      <c r="C983" s="27"/>
      <c r="M983" s="27"/>
      <c r="N983" s="28"/>
    </row>
    <row r="984" spans="2:14" ht="14.25" customHeight="1">
      <c r="B984" s="26"/>
      <c r="C984" s="27"/>
      <c r="M984" s="27"/>
      <c r="N984" s="28"/>
    </row>
    <row r="985" spans="2:14" ht="14.25" customHeight="1">
      <c r="B985" s="26"/>
      <c r="C985" s="27"/>
      <c r="M985" s="27"/>
      <c r="N985" s="28"/>
    </row>
    <row r="986" spans="2:14" ht="14.25" customHeight="1">
      <c r="B986" s="26"/>
      <c r="C986" s="27"/>
      <c r="M986" s="27"/>
      <c r="N986" s="28"/>
    </row>
    <row r="987" spans="2:14" ht="14.25" customHeight="1">
      <c r="B987" s="26"/>
      <c r="C987" s="27"/>
      <c r="M987" s="27"/>
      <c r="N987" s="28"/>
    </row>
    <row r="988" spans="2:14" ht="14.25" customHeight="1">
      <c r="B988" s="26"/>
      <c r="C988" s="27"/>
      <c r="M988" s="27"/>
      <c r="N988" s="28"/>
    </row>
    <row r="989" spans="2:14" ht="14.25" customHeight="1">
      <c r="B989" s="26"/>
      <c r="C989" s="27"/>
      <c r="M989" s="27"/>
      <c r="N989" s="28"/>
    </row>
    <row r="990" spans="2:14" ht="14.25" customHeight="1">
      <c r="B990" s="26"/>
      <c r="C990" s="27"/>
      <c r="M990" s="27"/>
      <c r="N990" s="28"/>
    </row>
    <row r="991" spans="2:14" ht="14.25" customHeight="1">
      <c r="B991" s="26"/>
      <c r="C991" s="27"/>
      <c r="M991" s="27"/>
      <c r="N991" s="28"/>
    </row>
    <row r="992" spans="2:14" ht="14.25" customHeight="1">
      <c r="B992" s="26"/>
      <c r="C992" s="27"/>
      <c r="M992" s="27"/>
      <c r="N992" s="28"/>
    </row>
    <row r="993" spans="2:14" ht="14.25" customHeight="1">
      <c r="B993" s="26"/>
      <c r="C993" s="27"/>
      <c r="M993" s="27"/>
      <c r="N993" s="28"/>
    </row>
    <row r="994" spans="2:14" ht="14.25" customHeight="1">
      <c r="B994" s="26"/>
      <c r="C994" s="27"/>
      <c r="M994" s="27"/>
      <c r="N994" s="28"/>
    </row>
    <row r="995" spans="2:14" ht="14.25" customHeight="1">
      <c r="B995" s="26"/>
      <c r="C995" s="27"/>
      <c r="M995" s="27"/>
      <c r="N995" s="28"/>
    </row>
    <row r="996" spans="2:14" ht="14.25" customHeight="1">
      <c r="B996" s="26"/>
      <c r="C996" s="27"/>
      <c r="M996" s="27"/>
      <c r="N996" s="28"/>
    </row>
    <row r="997" spans="2:14" ht="14.25" customHeight="1">
      <c r="B997" s="26"/>
      <c r="C997" s="27"/>
      <c r="M997" s="27"/>
      <c r="N997" s="28"/>
    </row>
    <row r="998" spans="2:14" ht="14.25" customHeight="1">
      <c r="B998" s="26"/>
      <c r="C998" s="27"/>
      <c r="M998" s="27"/>
      <c r="N998" s="28"/>
    </row>
    <row r="999" spans="2:14" ht="14.25" customHeight="1">
      <c r="B999" s="26"/>
      <c r="C999" s="27"/>
      <c r="M999" s="27"/>
      <c r="N999" s="28"/>
    </row>
    <row r="1000" spans="2:14" ht="14.25" customHeight="1">
      <c r="B1000" s="26"/>
      <c r="C1000" s="27"/>
      <c r="M1000" s="27"/>
      <c r="N1000" s="28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53D64"/>
  </sheetPr>
  <dimension ref="A1:Z1000"/>
  <sheetViews>
    <sheetView workbookViewId="0"/>
  </sheetViews>
  <sheetFormatPr defaultColWidth="12.6640625" defaultRowHeight="15" customHeight="1"/>
  <cols>
    <col min="1" max="1" width="17.6640625" customWidth="1"/>
    <col min="2" max="3" width="14" customWidth="1"/>
    <col min="4" max="4" width="20.6640625" customWidth="1"/>
    <col min="5" max="5" width="17.88671875" customWidth="1"/>
    <col min="6" max="6" width="14.33203125" customWidth="1"/>
    <col min="7" max="9" width="8.88671875" customWidth="1"/>
    <col min="10" max="11" width="16.109375" customWidth="1"/>
    <col min="12" max="26" width="8.6640625" customWidth="1"/>
  </cols>
  <sheetData>
    <row r="1" spans="1:26" ht="14.25" customHeight="1">
      <c r="A1" s="59" t="s">
        <v>390</v>
      </c>
      <c r="B1" s="60"/>
      <c r="C1" s="6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9.25" customHeight="1">
      <c r="A2" s="2"/>
      <c r="B2" s="2"/>
      <c r="C2" s="2"/>
      <c r="D2" s="2"/>
      <c r="E2" s="2"/>
      <c r="F2" s="2"/>
      <c r="G2" s="2"/>
      <c r="H2" s="2"/>
      <c r="I2" s="2"/>
      <c r="J2" s="29" t="s">
        <v>391</v>
      </c>
      <c r="K2" s="30">
        <f>SUM('Structured Referencing'!$F$4:$F$9)</f>
        <v>399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3" customHeight="1">
      <c r="A3" s="31" t="s">
        <v>173</v>
      </c>
      <c r="B3" s="31" t="s">
        <v>392</v>
      </c>
      <c r="C3" s="31" t="s">
        <v>393</v>
      </c>
      <c r="D3" s="31" t="s">
        <v>51</v>
      </c>
      <c r="E3" s="31" t="s">
        <v>394</v>
      </c>
      <c r="F3" s="32" t="s">
        <v>395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3" customHeight="1">
      <c r="A4" s="33">
        <v>1001</v>
      </c>
      <c r="B4" s="34">
        <v>45444</v>
      </c>
      <c r="C4" s="35" t="s">
        <v>396</v>
      </c>
      <c r="D4" s="35">
        <v>15</v>
      </c>
      <c r="E4" s="35">
        <v>2.5</v>
      </c>
      <c r="F4" s="35">
        <f>'Structured Referencing'!$D4*'Structured Referencing'!$E4</f>
        <v>37.5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3" customHeight="1">
      <c r="A5" s="33">
        <v>1002</v>
      </c>
      <c r="B5" s="34">
        <v>45445</v>
      </c>
      <c r="C5" s="35" t="s">
        <v>397</v>
      </c>
      <c r="D5" s="35">
        <v>20</v>
      </c>
      <c r="E5" s="35">
        <v>3</v>
      </c>
      <c r="F5" s="35">
        <f>'Structured Referencing'!$D5*'Structured Referencing'!$E5</f>
        <v>60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3" customHeight="1">
      <c r="A6" s="33">
        <v>1003</v>
      </c>
      <c r="B6" s="34">
        <v>45446</v>
      </c>
      <c r="C6" s="35" t="s">
        <v>398</v>
      </c>
      <c r="D6" s="35">
        <v>25</v>
      </c>
      <c r="E6" s="35">
        <v>3.5</v>
      </c>
      <c r="F6" s="35">
        <f>'Structured Referencing'!$D6*'Structured Referencing'!$E6</f>
        <v>87.5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3" customHeight="1">
      <c r="A7" s="33">
        <v>1004</v>
      </c>
      <c r="B7" s="34">
        <v>45447</v>
      </c>
      <c r="C7" s="35" t="s">
        <v>397</v>
      </c>
      <c r="D7" s="35">
        <v>18</v>
      </c>
      <c r="E7" s="35">
        <v>3</v>
      </c>
      <c r="F7" s="35">
        <f>'Structured Referencing'!$D7*'Structured Referencing'!$E7</f>
        <v>54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3" customHeight="1">
      <c r="A8" s="33">
        <v>1005</v>
      </c>
      <c r="B8" s="34">
        <v>45448</v>
      </c>
      <c r="C8" s="35" t="s">
        <v>396</v>
      </c>
      <c r="D8" s="35">
        <v>22</v>
      </c>
      <c r="E8" s="35">
        <v>2.5</v>
      </c>
      <c r="F8" s="35">
        <f>'Structured Referencing'!$D8*'Structured Referencing'!$E8</f>
        <v>55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3" customHeight="1">
      <c r="A9" s="36">
        <v>1006</v>
      </c>
      <c r="B9" s="34">
        <v>45449</v>
      </c>
      <c r="C9" s="35" t="s">
        <v>398</v>
      </c>
      <c r="D9" s="35">
        <v>30</v>
      </c>
      <c r="E9" s="35">
        <v>3.5</v>
      </c>
      <c r="F9" s="35">
        <f>'Structured Referencing'!$D9*'Structured Referencing'!$E9</f>
        <v>105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"/>
      <c r="B10" s="2"/>
      <c r="C10" s="35"/>
      <c r="D10" s="35"/>
      <c r="E10" s="35"/>
      <c r="F10" s="3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37" t="s">
        <v>399</v>
      </c>
      <c r="B14" s="65" t="s">
        <v>400</v>
      </c>
      <c r="C14" s="60"/>
      <c r="D14" s="6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/>
      <c r="B15" s="2"/>
      <c r="C15" s="2"/>
      <c r="D15" s="2"/>
      <c r="E15" s="2"/>
      <c r="F15" s="2"/>
      <c r="G15" s="2"/>
      <c r="H15" s="2"/>
      <c r="I15" s="2"/>
      <c r="J15" s="29" t="s">
        <v>401</v>
      </c>
      <c r="K15" s="29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3.5" customHeight="1">
      <c r="A16" s="32" t="s">
        <v>173</v>
      </c>
      <c r="B16" s="32" t="s">
        <v>392</v>
      </c>
      <c r="C16" s="32" t="s">
        <v>393</v>
      </c>
      <c r="D16" s="32" t="s">
        <v>51</v>
      </c>
      <c r="E16" s="32" t="s">
        <v>394</v>
      </c>
      <c r="F16" s="1" t="s">
        <v>395</v>
      </c>
      <c r="G16" s="2"/>
      <c r="H16" s="2"/>
      <c r="I16" s="2"/>
      <c r="J16" s="29" t="s">
        <v>391</v>
      </c>
      <c r="K16" s="3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3.5" customHeight="1">
      <c r="A17" s="39">
        <v>3001</v>
      </c>
      <c r="B17" s="40">
        <v>45505</v>
      </c>
      <c r="C17" s="3" t="s">
        <v>402</v>
      </c>
      <c r="D17" s="3">
        <v>5</v>
      </c>
      <c r="E17" s="41">
        <v>800</v>
      </c>
      <c r="F17" s="35"/>
      <c r="G17" s="2"/>
      <c r="H17" s="2"/>
      <c r="I17" s="2"/>
      <c r="J17" s="29" t="s">
        <v>403</v>
      </c>
      <c r="K17" s="3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3.5" customHeight="1">
      <c r="A18" s="39">
        <v>3002</v>
      </c>
      <c r="B18" s="40">
        <v>45506</v>
      </c>
      <c r="C18" s="3" t="s">
        <v>404</v>
      </c>
      <c r="D18" s="3">
        <v>10</v>
      </c>
      <c r="E18" s="41">
        <v>500</v>
      </c>
      <c r="F18" s="35"/>
      <c r="G18" s="2"/>
      <c r="H18" s="2"/>
      <c r="I18" s="2"/>
      <c r="J18" s="29" t="s">
        <v>405</v>
      </c>
      <c r="K18" s="3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3.5" customHeight="1">
      <c r="A19" s="39">
        <v>3003</v>
      </c>
      <c r="B19" s="40">
        <v>45507</v>
      </c>
      <c r="C19" s="3" t="s">
        <v>406</v>
      </c>
      <c r="D19" s="3">
        <v>8</v>
      </c>
      <c r="E19" s="41">
        <v>300</v>
      </c>
      <c r="F19" s="35"/>
      <c r="G19" s="2"/>
      <c r="H19" s="2"/>
      <c r="I19" s="2"/>
      <c r="J19" s="29" t="s">
        <v>407</v>
      </c>
      <c r="K19" s="3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3.5" customHeight="1">
      <c r="A20" s="39">
        <v>3004</v>
      </c>
      <c r="B20" s="40">
        <v>45508</v>
      </c>
      <c r="C20" s="3" t="s">
        <v>408</v>
      </c>
      <c r="D20" s="3">
        <v>15</v>
      </c>
      <c r="E20" s="41">
        <v>200</v>
      </c>
      <c r="F20" s="3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3.5" customHeight="1">
      <c r="A21" s="39">
        <v>3005</v>
      </c>
      <c r="B21" s="40">
        <v>45509</v>
      </c>
      <c r="C21" s="3" t="s">
        <v>409</v>
      </c>
      <c r="D21" s="3">
        <v>20</v>
      </c>
      <c r="E21" s="41">
        <v>50</v>
      </c>
      <c r="F21" s="3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3.5" customHeight="1">
      <c r="A22" s="39">
        <v>3006</v>
      </c>
      <c r="B22" s="40">
        <v>45510</v>
      </c>
      <c r="C22" s="3" t="s">
        <v>410</v>
      </c>
      <c r="D22" s="3">
        <v>3</v>
      </c>
      <c r="E22" s="41">
        <v>400</v>
      </c>
      <c r="F22" s="3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C1"/>
    <mergeCell ref="B14:D14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153D64"/>
  </sheetPr>
  <dimension ref="A1:N1000"/>
  <sheetViews>
    <sheetView workbookViewId="0">
      <selection activeCell="A28" sqref="A28:I28"/>
    </sheetView>
  </sheetViews>
  <sheetFormatPr defaultColWidth="12.6640625" defaultRowHeight="15" customHeight="1"/>
  <cols>
    <col min="1" max="1" width="12.33203125" customWidth="1"/>
    <col min="2" max="2" width="8.6640625" customWidth="1"/>
    <col min="3" max="3" width="9" customWidth="1"/>
    <col min="4" max="4" width="23.88671875" customWidth="1"/>
    <col min="5" max="5" width="29.77734375" customWidth="1"/>
    <col min="6" max="6" width="18.33203125" customWidth="1"/>
    <col min="7" max="7" width="21.6640625" customWidth="1"/>
    <col min="8" max="8" width="14.109375" customWidth="1"/>
    <col min="9" max="9" width="22.44140625" customWidth="1"/>
    <col min="10" max="10" width="16.44140625" customWidth="1"/>
    <col min="11" max="11" width="14.88671875" customWidth="1"/>
    <col min="12" max="12" width="16.44140625" customWidth="1"/>
    <col min="13" max="13" width="18.6640625" customWidth="1"/>
    <col min="14" max="14" width="21.21875" customWidth="1"/>
    <col min="15" max="26" width="8.6640625" customWidth="1"/>
  </cols>
  <sheetData>
    <row r="1" spans="1:14" ht="14.25" customHeight="1">
      <c r="A1" s="20" t="s">
        <v>411</v>
      </c>
      <c r="B1" s="20" t="s">
        <v>2</v>
      </c>
      <c r="C1" s="20" t="s">
        <v>3</v>
      </c>
      <c r="D1" s="20" t="s">
        <v>412</v>
      </c>
      <c r="E1" s="20" t="s">
        <v>413</v>
      </c>
      <c r="F1" s="20" t="s">
        <v>414</v>
      </c>
      <c r="G1" s="20" t="s">
        <v>415</v>
      </c>
      <c r="H1" s="20" t="s">
        <v>416</v>
      </c>
      <c r="I1" s="20" t="s">
        <v>417</v>
      </c>
      <c r="J1" s="20" t="s">
        <v>418</v>
      </c>
      <c r="K1" s="20" t="s">
        <v>419</v>
      </c>
      <c r="L1" s="20" t="s">
        <v>420</v>
      </c>
      <c r="M1" s="20" t="s">
        <v>421</v>
      </c>
      <c r="N1" s="20" t="s">
        <v>422</v>
      </c>
    </row>
    <row r="2" spans="1:14" ht="14.25" customHeight="1">
      <c r="A2" s="20">
        <v>1</v>
      </c>
      <c r="B2" s="20">
        <v>41</v>
      </c>
      <c r="C2" s="20" t="s">
        <v>337</v>
      </c>
      <c r="D2" s="20" t="s">
        <v>423</v>
      </c>
      <c r="E2" s="20" t="s">
        <v>424</v>
      </c>
      <c r="F2" s="20" t="s">
        <v>425</v>
      </c>
      <c r="G2" s="20" t="s">
        <v>426</v>
      </c>
      <c r="H2" s="20">
        <v>1</v>
      </c>
      <c r="I2" s="20">
        <v>2</v>
      </c>
      <c r="J2" s="20">
        <v>4</v>
      </c>
      <c r="K2" s="20" t="s">
        <v>427</v>
      </c>
      <c r="L2" s="20">
        <v>5993</v>
      </c>
      <c r="M2" s="20">
        <v>6</v>
      </c>
      <c r="N2" s="20">
        <v>4</v>
      </c>
    </row>
    <row r="3" spans="1:14" ht="14.25" customHeight="1">
      <c r="A3" s="20">
        <v>2</v>
      </c>
      <c r="B3" s="20">
        <v>49</v>
      </c>
      <c r="C3" s="20" t="s">
        <v>332</v>
      </c>
      <c r="D3" s="20" t="s">
        <v>428</v>
      </c>
      <c r="E3" s="20" t="s">
        <v>429</v>
      </c>
      <c r="F3" s="20" t="s">
        <v>430</v>
      </c>
      <c r="G3" s="20" t="s">
        <v>431</v>
      </c>
      <c r="H3" s="20">
        <v>8</v>
      </c>
      <c r="I3" s="20">
        <v>1</v>
      </c>
      <c r="J3" s="20">
        <v>2</v>
      </c>
      <c r="K3" s="20" t="s">
        <v>432</v>
      </c>
      <c r="L3" s="20">
        <v>5130</v>
      </c>
      <c r="M3" s="20">
        <v>10</v>
      </c>
      <c r="N3" s="20">
        <v>7</v>
      </c>
    </row>
    <row r="4" spans="1:14" ht="14.25" customHeight="1">
      <c r="A4" s="20">
        <v>4</v>
      </c>
      <c r="B4" s="20">
        <v>37</v>
      </c>
      <c r="C4" s="20" t="s">
        <v>332</v>
      </c>
      <c r="D4" s="20" t="s">
        <v>433</v>
      </c>
      <c r="E4" s="20" t="s">
        <v>434</v>
      </c>
      <c r="F4" s="20" t="s">
        <v>425</v>
      </c>
      <c r="G4" s="20" t="s">
        <v>431</v>
      </c>
      <c r="H4" s="20">
        <v>2</v>
      </c>
      <c r="I4" s="20">
        <v>2</v>
      </c>
      <c r="J4" s="20">
        <v>3</v>
      </c>
      <c r="K4" s="20" t="s">
        <v>427</v>
      </c>
      <c r="L4" s="20">
        <v>2090</v>
      </c>
      <c r="M4" s="20">
        <v>0</v>
      </c>
      <c r="N4" s="20">
        <v>0</v>
      </c>
    </row>
    <row r="5" spans="1:14" ht="14.25" customHeight="1">
      <c r="A5" s="20">
        <v>5</v>
      </c>
      <c r="B5" s="20">
        <v>33</v>
      </c>
      <c r="C5" s="20" t="s">
        <v>337</v>
      </c>
      <c r="D5" s="20" t="s">
        <v>435</v>
      </c>
      <c r="E5" s="20" t="s">
        <v>436</v>
      </c>
      <c r="F5" s="20" t="s">
        <v>430</v>
      </c>
      <c r="G5" s="20" t="s">
        <v>431</v>
      </c>
      <c r="H5" s="20">
        <v>3</v>
      </c>
      <c r="I5" s="20">
        <v>4</v>
      </c>
      <c r="J5" s="20">
        <v>3</v>
      </c>
      <c r="K5" s="20" t="s">
        <v>432</v>
      </c>
      <c r="L5" s="20">
        <v>2909</v>
      </c>
      <c r="M5" s="20">
        <v>8</v>
      </c>
      <c r="N5" s="20">
        <v>7</v>
      </c>
    </row>
    <row r="6" spans="1:14" ht="14.25" customHeight="1">
      <c r="A6" s="20">
        <v>7</v>
      </c>
      <c r="B6" s="20">
        <v>27</v>
      </c>
      <c r="C6" s="20" t="s">
        <v>332</v>
      </c>
      <c r="D6" s="20" t="s">
        <v>437</v>
      </c>
      <c r="E6" s="20" t="s">
        <v>438</v>
      </c>
      <c r="F6" s="20" t="s">
        <v>425</v>
      </c>
      <c r="G6" s="20" t="s">
        <v>431</v>
      </c>
      <c r="H6" s="20">
        <v>2</v>
      </c>
      <c r="I6" s="20">
        <v>1</v>
      </c>
      <c r="J6" s="20">
        <v>2</v>
      </c>
      <c r="K6" s="20" t="s">
        <v>432</v>
      </c>
      <c r="L6" s="20">
        <v>3468</v>
      </c>
      <c r="M6" s="20">
        <v>2</v>
      </c>
      <c r="N6" s="20">
        <v>2</v>
      </c>
    </row>
    <row r="7" spans="1:14" ht="14.25" customHeight="1">
      <c r="A7" s="20">
        <v>8</v>
      </c>
      <c r="B7" s="20">
        <v>32</v>
      </c>
      <c r="C7" s="20" t="s">
        <v>332</v>
      </c>
      <c r="D7" s="20" t="s">
        <v>439</v>
      </c>
      <c r="E7" s="20" t="s">
        <v>440</v>
      </c>
      <c r="F7" s="20" t="s">
        <v>430</v>
      </c>
      <c r="G7" s="20" t="s">
        <v>431</v>
      </c>
      <c r="H7" s="20">
        <v>2</v>
      </c>
      <c r="I7" s="20">
        <v>2</v>
      </c>
      <c r="J7" s="20">
        <v>4</v>
      </c>
      <c r="K7" s="20" t="s">
        <v>427</v>
      </c>
      <c r="L7" s="20">
        <v>3068</v>
      </c>
      <c r="M7" s="20">
        <v>7</v>
      </c>
      <c r="N7" s="20">
        <v>7</v>
      </c>
    </row>
    <row r="8" spans="1:14" ht="14.25" customHeight="1">
      <c r="A8" s="20">
        <v>10</v>
      </c>
      <c r="B8" s="20">
        <v>59</v>
      </c>
      <c r="C8" s="20" t="s">
        <v>337</v>
      </c>
      <c r="D8" s="20" t="s">
        <v>441</v>
      </c>
      <c r="E8" s="20" t="s">
        <v>442</v>
      </c>
      <c r="F8" s="20" t="s">
        <v>425</v>
      </c>
      <c r="G8" s="20" t="s">
        <v>431</v>
      </c>
      <c r="H8" s="20">
        <v>3</v>
      </c>
      <c r="I8" s="20">
        <v>3</v>
      </c>
      <c r="J8" s="20">
        <v>1</v>
      </c>
      <c r="K8" s="20" t="s">
        <v>432</v>
      </c>
      <c r="L8" s="20">
        <v>2670</v>
      </c>
      <c r="M8" s="20">
        <v>1</v>
      </c>
      <c r="N8" s="20">
        <v>0</v>
      </c>
    </row>
    <row r="9" spans="1:14" ht="14.25" customHeight="1">
      <c r="A9" s="20">
        <v>11</v>
      </c>
      <c r="B9" s="20">
        <v>30</v>
      </c>
      <c r="C9" s="20" t="s">
        <v>332</v>
      </c>
      <c r="D9" s="20" t="s">
        <v>443</v>
      </c>
      <c r="E9" s="20" t="s">
        <v>444</v>
      </c>
      <c r="F9" s="20" t="s">
        <v>425</v>
      </c>
      <c r="G9" s="20" t="s">
        <v>431</v>
      </c>
      <c r="H9" s="20">
        <v>24</v>
      </c>
      <c r="I9" s="20">
        <v>1</v>
      </c>
      <c r="J9" s="20">
        <v>3</v>
      </c>
      <c r="K9" s="20" t="s">
        <v>445</v>
      </c>
      <c r="L9" s="20">
        <v>2693</v>
      </c>
      <c r="M9" s="20">
        <v>1</v>
      </c>
      <c r="N9" s="20">
        <v>0</v>
      </c>
    </row>
    <row r="10" spans="1:14" ht="14.25" customHeight="1">
      <c r="A10" s="20">
        <v>12</v>
      </c>
      <c r="B10" s="20">
        <v>38</v>
      </c>
      <c r="C10" s="20" t="s">
        <v>332</v>
      </c>
      <c r="D10" s="20" t="s">
        <v>446</v>
      </c>
      <c r="E10" s="20" t="s">
        <v>447</v>
      </c>
      <c r="F10" s="20" t="s">
        <v>430</v>
      </c>
      <c r="G10" s="20" t="s">
        <v>431</v>
      </c>
      <c r="H10" s="20">
        <v>23</v>
      </c>
      <c r="I10" s="20">
        <v>3</v>
      </c>
      <c r="J10" s="20">
        <v>3</v>
      </c>
      <c r="K10" s="20" t="s">
        <v>427</v>
      </c>
      <c r="L10" s="20">
        <v>9526</v>
      </c>
      <c r="M10" s="20">
        <v>9</v>
      </c>
      <c r="N10" s="20">
        <v>7</v>
      </c>
    </row>
    <row r="11" spans="1:14" ht="14.25" customHeight="1">
      <c r="A11" s="20">
        <v>13</v>
      </c>
      <c r="B11" s="20">
        <v>36</v>
      </c>
      <c r="C11" s="20" t="s">
        <v>332</v>
      </c>
      <c r="D11" s="20" t="s">
        <v>448</v>
      </c>
      <c r="E11" s="20" t="s">
        <v>449</v>
      </c>
      <c r="F11" s="20" t="s">
        <v>425</v>
      </c>
      <c r="G11" s="20" t="s">
        <v>431</v>
      </c>
      <c r="H11" s="20">
        <v>27</v>
      </c>
      <c r="I11" s="20">
        <v>3</v>
      </c>
      <c r="J11" s="20">
        <v>3</v>
      </c>
      <c r="K11" s="20" t="s">
        <v>432</v>
      </c>
      <c r="L11" s="20">
        <v>5237</v>
      </c>
      <c r="M11" s="20">
        <v>7</v>
      </c>
      <c r="N11" s="20">
        <v>7</v>
      </c>
    </row>
    <row r="12" spans="1:14" ht="14.25" customHeight="1">
      <c r="A12" s="20">
        <v>14</v>
      </c>
      <c r="B12" s="20">
        <v>35</v>
      </c>
      <c r="C12" s="20" t="s">
        <v>332</v>
      </c>
      <c r="D12" s="20" t="s">
        <v>450</v>
      </c>
      <c r="E12" s="20" t="s">
        <v>451</v>
      </c>
      <c r="F12" s="20" t="s">
        <v>425</v>
      </c>
      <c r="G12" s="20" t="s">
        <v>431</v>
      </c>
      <c r="H12" s="20">
        <v>16</v>
      </c>
      <c r="I12" s="20">
        <v>3</v>
      </c>
      <c r="J12" s="20">
        <v>2</v>
      </c>
      <c r="K12" s="20" t="s">
        <v>432</v>
      </c>
      <c r="L12" s="20">
        <v>2426</v>
      </c>
      <c r="M12" s="20">
        <v>5</v>
      </c>
      <c r="N12" s="20">
        <v>4</v>
      </c>
    </row>
    <row r="13" spans="1:14" ht="14.25" customHeight="1">
      <c r="A13" s="20">
        <v>15</v>
      </c>
      <c r="B13" s="20">
        <v>29</v>
      </c>
      <c r="C13" s="20" t="s">
        <v>337</v>
      </c>
      <c r="D13" s="20" t="s">
        <v>452</v>
      </c>
      <c r="E13" s="20" t="s">
        <v>453</v>
      </c>
      <c r="F13" s="20" t="s">
        <v>425</v>
      </c>
      <c r="G13" s="20" t="s">
        <v>431</v>
      </c>
      <c r="H13" s="20">
        <v>15</v>
      </c>
      <c r="I13" s="20">
        <v>2</v>
      </c>
      <c r="J13" s="20">
        <v>3</v>
      </c>
      <c r="K13" s="20" t="s">
        <v>427</v>
      </c>
      <c r="L13" s="20">
        <v>4193</v>
      </c>
      <c r="M13" s="20">
        <v>9</v>
      </c>
      <c r="N13" s="20">
        <v>5</v>
      </c>
    </row>
    <row r="14" spans="1:14" ht="14.25" customHeight="1">
      <c r="A14" s="20">
        <v>16</v>
      </c>
      <c r="B14" s="20">
        <v>31</v>
      </c>
      <c r="C14" s="20" t="s">
        <v>332</v>
      </c>
      <c r="D14" s="20" t="s">
        <v>454</v>
      </c>
      <c r="E14" s="20" t="s">
        <v>455</v>
      </c>
      <c r="F14" s="20" t="s">
        <v>425</v>
      </c>
      <c r="G14" s="20" t="s">
        <v>431</v>
      </c>
      <c r="H14" s="20">
        <v>26</v>
      </c>
      <c r="I14" s="20">
        <v>1</v>
      </c>
      <c r="J14" s="20">
        <v>3</v>
      </c>
      <c r="K14" s="20" t="s">
        <v>445</v>
      </c>
      <c r="L14" s="20">
        <v>2911</v>
      </c>
      <c r="M14" s="20">
        <v>5</v>
      </c>
      <c r="N14" s="20">
        <v>2</v>
      </c>
    </row>
    <row r="15" spans="1:14" ht="14.25" customHeight="1">
      <c r="A15" s="20">
        <v>18</v>
      </c>
      <c r="B15" s="20">
        <v>34</v>
      </c>
      <c r="C15" s="20" t="s">
        <v>332</v>
      </c>
      <c r="D15" s="20" t="s">
        <v>456</v>
      </c>
      <c r="E15" s="20" t="s">
        <v>457</v>
      </c>
      <c r="F15" s="20" t="s">
        <v>425</v>
      </c>
      <c r="G15" s="20" t="s">
        <v>431</v>
      </c>
      <c r="H15" s="20">
        <v>19</v>
      </c>
      <c r="I15" s="20">
        <v>2</v>
      </c>
      <c r="J15" s="20">
        <v>4</v>
      </c>
      <c r="K15" s="20" t="s">
        <v>445</v>
      </c>
      <c r="L15" s="20">
        <v>2661</v>
      </c>
      <c r="M15" s="20">
        <v>2</v>
      </c>
      <c r="N15" s="20">
        <v>2</v>
      </c>
    </row>
    <row r="16" spans="1:14" ht="14.25" customHeight="1">
      <c r="A16" s="20">
        <v>19</v>
      </c>
      <c r="B16" s="20">
        <v>28</v>
      </c>
      <c r="C16" s="20" t="s">
        <v>332</v>
      </c>
      <c r="D16" s="20" t="s">
        <v>458</v>
      </c>
      <c r="E16" s="20" t="s">
        <v>459</v>
      </c>
      <c r="F16" s="20" t="s">
        <v>425</v>
      </c>
      <c r="G16" s="20" t="s">
        <v>431</v>
      </c>
      <c r="H16" s="20">
        <v>24</v>
      </c>
      <c r="I16" s="20">
        <v>3</v>
      </c>
      <c r="J16" s="20">
        <v>3</v>
      </c>
      <c r="K16" s="20" t="s">
        <v>427</v>
      </c>
      <c r="L16" s="20">
        <v>2028</v>
      </c>
      <c r="M16" s="20">
        <v>4</v>
      </c>
      <c r="N16" s="20">
        <v>2</v>
      </c>
    </row>
    <row r="17" spans="1:14" ht="14.25" customHeight="1">
      <c r="A17" s="20">
        <v>20</v>
      </c>
      <c r="B17" s="20">
        <v>29</v>
      </c>
      <c r="C17" s="20" t="s">
        <v>337</v>
      </c>
      <c r="D17" s="20" t="s">
        <v>460</v>
      </c>
      <c r="E17" s="20" t="s">
        <v>461</v>
      </c>
      <c r="F17" s="20" t="s">
        <v>425</v>
      </c>
      <c r="G17" s="20" t="s">
        <v>431</v>
      </c>
      <c r="H17" s="20">
        <v>21</v>
      </c>
      <c r="I17" s="20">
        <v>4</v>
      </c>
      <c r="J17" s="20">
        <v>1</v>
      </c>
      <c r="K17" s="20" t="s">
        <v>445</v>
      </c>
      <c r="L17" s="20">
        <v>9980</v>
      </c>
      <c r="M17" s="20">
        <v>10</v>
      </c>
      <c r="N17" s="20">
        <v>9</v>
      </c>
    </row>
    <row r="18" spans="1:14" ht="14.25" customHeight="1">
      <c r="A18" s="20">
        <v>21</v>
      </c>
      <c r="B18" s="20">
        <v>32</v>
      </c>
      <c r="C18" s="20" t="s">
        <v>332</v>
      </c>
      <c r="D18" s="20" t="s">
        <v>462</v>
      </c>
      <c r="E18" s="20" t="s">
        <v>463</v>
      </c>
      <c r="F18" s="20" t="s">
        <v>425</v>
      </c>
      <c r="G18" s="20" t="s">
        <v>431</v>
      </c>
      <c r="H18" s="20">
        <v>5</v>
      </c>
      <c r="I18" s="20">
        <v>2</v>
      </c>
      <c r="J18" s="20">
        <v>2</v>
      </c>
      <c r="K18" s="20" t="s">
        <v>445</v>
      </c>
      <c r="L18" s="20">
        <v>3298</v>
      </c>
      <c r="M18" s="20">
        <v>6</v>
      </c>
      <c r="N18" s="20">
        <v>2</v>
      </c>
    </row>
    <row r="19" spans="1:14" ht="14.25" customHeight="1">
      <c r="A19" s="20">
        <v>22</v>
      </c>
      <c r="B19" s="20">
        <v>22</v>
      </c>
      <c r="C19" s="20" t="s">
        <v>332</v>
      </c>
      <c r="D19" s="20" t="s">
        <v>464</v>
      </c>
      <c r="E19" s="20" t="s">
        <v>465</v>
      </c>
      <c r="F19" s="20" t="s">
        <v>466</v>
      </c>
      <c r="G19" s="20" t="s">
        <v>431</v>
      </c>
      <c r="H19" s="20">
        <v>16</v>
      </c>
      <c r="I19" s="20">
        <v>2</v>
      </c>
      <c r="J19" s="20">
        <v>4</v>
      </c>
      <c r="K19" s="20" t="s">
        <v>445</v>
      </c>
      <c r="L19" s="20">
        <v>2935</v>
      </c>
      <c r="M19" s="20">
        <v>1</v>
      </c>
      <c r="N19" s="20">
        <v>0</v>
      </c>
    </row>
    <row r="20" spans="1:14" ht="14.25" customHeight="1">
      <c r="A20" s="20">
        <v>23</v>
      </c>
      <c r="B20" s="20">
        <v>53</v>
      </c>
      <c r="C20" s="20" t="s">
        <v>337</v>
      </c>
      <c r="D20" s="20" t="s">
        <v>467</v>
      </c>
      <c r="E20" s="20" t="s">
        <v>468</v>
      </c>
      <c r="F20" s="20" t="s">
        <v>425</v>
      </c>
      <c r="G20" s="20" t="s">
        <v>426</v>
      </c>
      <c r="H20" s="20">
        <v>2</v>
      </c>
      <c r="I20" s="20">
        <v>4</v>
      </c>
      <c r="J20" s="20">
        <v>4</v>
      </c>
      <c r="K20" s="20" t="s">
        <v>432</v>
      </c>
      <c r="L20" s="20">
        <v>15427</v>
      </c>
      <c r="M20" s="20">
        <v>25</v>
      </c>
      <c r="N20" s="20">
        <v>8</v>
      </c>
    </row>
    <row r="21" spans="1:14" ht="14.25" customHeight="1">
      <c r="A21" s="20">
        <v>24</v>
      </c>
      <c r="B21" s="20">
        <v>38</v>
      </c>
      <c r="C21" s="20" t="s">
        <v>332</v>
      </c>
      <c r="D21" s="20" t="s">
        <v>469</v>
      </c>
      <c r="E21" s="20" t="s">
        <v>470</v>
      </c>
      <c r="F21" s="20" t="s">
        <v>425</v>
      </c>
      <c r="G21" s="20" t="s">
        <v>431</v>
      </c>
      <c r="H21" s="20">
        <v>2</v>
      </c>
      <c r="I21" s="20">
        <v>3</v>
      </c>
      <c r="J21" s="20">
        <v>4</v>
      </c>
      <c r="K21" s="20" t="s">
        <v>427</v>
      </c>
      <c r="L21" s="20">
        <v>3944</v>
      </c>
      <c r="M21" s="20">
        <v>3</v>
      </c>
      <c r="N21" s="20">
        <v>2</v>
      </c>
    </row>
    <row r="22" spans="1:14" ht="14.25" customHeight="1">
      <c r="A22" s="20">
        <v>26</v>
      </c>
      <c r="B22" s="20">
        <v>24</v>
      </c>
      <c r="C22" s="20" t="s">
        <v>337</v>
      </c>
      <c r="D22" s="20" t="s">
        <v>471</v>
      </c>
      <c r="E22" s="20" t="s">
        <v>472</v>
      </c>
      <c r="F22" s="20" t="s">
        <v>466</v>
      </c>
      <c r="G22" s="20" t="s">
        <v>431</v>
      </c>
      <c r="H22" s="20">
        <v>11</v>
      </c>
      <c r="I22" s="20">
        <v>2</v>
      </c>
      <c r="J22" s="20">
        <v>3</v>
      </c>
      <c r="K22" s="20" t="s">
        <v>445</v>
      </c>
      <c r="L22" s="20">
        <v>4011</v>
      </c>
      <c r="M22" s="20">
        <v>4</v>
      </c>
      <c r="N22" s="20">
        <v>2</v>
      </c>
    </row>
    <row r="23" spans="1:14" ht="14.25" customHeight="1">
      <c r="A23" s="20">
        <v>27</v>
      </c>
      <c r="B23" s="20">
        <v>36</v>
      </c>
      <c r="C23" s="20" t="s">
        <v>332</v>
      </c>
      <c r="D23" s="20" t="s">
        <v>473</v>
      </c>
      <c r="E23" s="20" t="s">
        <v>474</v>
      </c>
      <c r="F23" s="20" t="s">
        <v>425</v>
      </c>
      <c r="G23" s="20" t="s">
        <v>426</v>
      </c>
      <c r="H23" s="20">
        <v>9</v>
      </c>
      <c r="I23" s="20">
        <v>4</v>
      </c>
      <c r="J23" s="20">
        <v>1</v>
      </c>
      <c r="K23" s="20" t="s">
        <v>427</v>
      </c>
      <c r="L23" s="20">
        <v>3407</v>
      </c>
      <c r="M23" s="20">
        <v>5</v>
      </c>
      <c r="N23" s="20">
        <v>3</v>
      </c>
    </row>
    <row r="24" spans="1:14" ht="14.25" customHeight="1">
      <c r="A24" s="20">
        <v>28</v>
      </c>
      <c r="B24" s="20">
        <v>34</v>
      </c>
      <c r="C24" s="20" t="s">
        <v>337</v>
      </c>
      <c r="D24" s="20" t="s">
        <v>475</v>
      </c>
      <c r="E24" s="20" t="s">
        <v>476</v>
      </c>
      <c r="F24" s="20" t="s">
        <v>425</v>
      </c>
      <c r="G24" s="20" t="s">
        <v>431</v>
      </c>
      <c r="H24" s="20">
        <v>7</v>
      </c>
      <c r="I24" s="20">
        <v>4</v>
      </c>
      <c r="J24" s="20">
        <v>2</v>
      </c>
      <c r="K24" s="20" t="s">
        <v>427</v>
      </c>
      <c r="L24" s="20">
        <v>11994</v>
      </c>
      <c r="M24" s="20">
        <v>12</v>
      </c>
      <c r="N24" s="20">
        <v>6</v>
      </c>
    </row>
    <row r="25" spans="1:14" ht="14.25" customHeight="1">
      <c r="A25" s="20">
        <v>30</v>
      </c>
      <c r="B25" s="20">
        <v>21</v>
      </c>
      <c r="C25" s="20" t="s">
        <v>332</v>
      </c>
      <c r="D25" s="20" t="s">
        <v>477</v>
      </c>
      <c r="E25" s="20" t="s">
        <v>478</v>
      </c>
      <c r="F25" s="20" t="s">
        <v>425</v>
      </c>
      <c r="G25" s="20" t="s">
        <v>431</v>
      </c>
      <c r="H25" s="20">
        <v>15</v>
      </c>
      <c r="I25" s="20">
        <v>2</v>
      </c>
      <c r="J25" s="20">
        <v>4</v>
      </c>
      <c r="K25" s="20" t="s">
        <v>427</v>
      </c>
      <c r="L25" s="20">
        <v>1232</v>
      </c>
      <c r="M25" s="20">
        <v>0</v>
      </c>
      <c r="N25" s="20">
        <v>0</v>
      </c>
    </row>
    <row r="26" spans="1:14" ht="14.25" customHeight="1">
      <c r="A26" s="20">
        <v>31</v>
      </c>
      <c r="B26" s="20">
        <v>34</v>
      </c>
      <c r="C26" s="20" t="s">
        <v>332</v>
      </c>
      <c r="D26" s="20" t="s">
        <v>479</v>
      </c>
      <c r="E26" s="20" t="s">
        <v>480</v>
      </c>
      <c r="F26" s="20" t="s">
        <v>425</v>
      </c>
      <c r="G26" s="20" t="s">
        <v>431</v>
      </c>
      <c r="H26" s="20">
        <v>6</v>
      </c>
      <c r="I26" s="20">
        <v>1</v>
      </c>
      <c r="J26" s="20">
        <v>1</v>
      </c>
      <c r="K26" s="20" t="s">
        <v>427</v>
      </c>
      <c r="L26" s="20">
        <v>2960</v>
      </c>
      <c r="M26" s="20">
        <v>4</v>
      </c>
      <c r="N26" s="20">
        <v>2</v>
      </c>
    </row>
    <row r="27" spans="1:14" ht="14.25" customHeight="1">
      <c r="A27" s="20">
        <v>32</v>
      </c>
      <c r="B27" s="20">
        <v>53</v>
      </c>
      <c r="C27" s="20" t="s">
        <v>337</v>
      </c>
      <c r="D27" s="20" t="s">
        <v>481</v>
      </c>
      <c r="E27" s="20" t="s">
        <v>482</v>
      </c>
      <c r="F27" s="20" t="s">
        <v>425</v>
      </c>
      <c r="G27" s="20" t="s">
        <v>431</v>
      </c>
      <c r="H27" s="20">
        <v>5</v>
      </c>
      <c r="I27" s="20">
        <v>3</v>
      </c>
      <c r="J27" s="20">
        <v>3</v>
      </c>
      <c r="K27" s="20" t="s">
        <v>445</v>
      </c>
      <c r="L27" s="20">
        <v>19094</v>
      </c>
      <c r="M27" s="20">
        <v>14</v>
      </c>
      <c r="N27" s="20">
        <v>13</v>
      </c>
    </row>
    <row r="28" spans="1:14" ht="14.25" customHeight="1">
      <c r="A28" s="20">
        <v>33</v>
      </c>
      <c r="B28" s="20">
        <v>32</v>
      </c>
      <c r="C28" s="20" t="s">
        <v>337</v>
      </c>
      <c r="D28" s="20" t="s">
        <v>483</v>
      </c>
      <c r="E28" s="20" t="s">
        <v>484</v>
      </c>
      <c r="F28" s="20" t="s">
        <v>430</v>
      </c>
      <c r="G28" s="20" t="s">
        <v>431</v>
      </c>
      <c r="H28" s="20">
        <v>16</v>
      </c>
      <c r="I28" s="20">
        <v>1</v>
      </c>
      <c r="J28" s="20">
        <v>1</v>
      </c>
      <c r="K28" s="20" t="s">
        <v>427</v>
      </c>
      <c r="L28" s="20">
        <v>3919</v>
      </c>
      <c r="M28" s="20">
        <v>10</v>
      </c>
      <c r="N28" s="20">
        <v>2</v>
      </c>
    </row>
    <row r="29" spans="1:14" ht="14.25" customHeight="1">
      <c r="A29" s="20">
        <v>35</v>
      </c>
      <c r="B29" s="20">
        <v>42</v>
      </c>
      <c r="C29" s="20" t="s">
        <v>332</v>
      </c>
      <c r="D29" s="20" t="s">
        <v>485</v>
      </c>
      <c r="E29" s="20" t="s">
        <v>486</v>
      </c>
      <c r="F29" s="20" t="s">
        <v>425</v>
      </c>
      <c r="G29" s="20" t="s">
        <v>426</v>
      </c>
      <c r="H29" s="20">
        <v>8</v>
      </c>
      <c r="I29" s="20">
        <v>4</v>
      </c>
      <c r="J29" s="20">
        <v>2</v>
      </c>
      <c r="K29" s="20" t="s">
        <v>432</v>
      </c>
      <c r="L29" s="20">
        <v>6825</v>
      </c>
      <c r="M29" s="20">
        <v>9</v>
      </c>
      <c r="N29" s="20">
        <v>7</v>
      </c>
    </row>
    <row r="30" spans="1:14" ht="14.25" customHeight="1">
      <c r="A30" s="20">
        <v>36</v>
      </c>
      <c r="B30" s="20">
        <v>44</v>
      </c>
      <c r="C30" s="20" t="s">
        <v>337</v>
      </c>
      <c r="D30" s="20" t="s">
        <v>487</v>
      </c>
      <c r="E30" s="20" t="s">
        <v>488</v>
      </c>
      <c r="F30" s="20" t="s">
        <v>425</v>
      </c>
      <c r="G30" s="20" t="s">
        <v>431</v>
      </c>
      <c r="H30" s="20">
        <v>7</v>
      </c>
      <c r="I30" s="20">
        <v>4</v>
      </c>
      <c r="J30" s="20">
        <v>4</v>
      </c>
      <c r="K30" s="20" t="s">
        <v>432</v>
      </c>
      <c r="L30" s="20">
        <v>10248</v>
      </c>
      <c r="M30" s="20">
        <v>22</v>
      </c>
      <c r="N30" s="20">
        <v>6</v>
      </c>
    </row>
    <row r="31" spans="1:14" ht="14.25" customHeight="1">
      <c r="A31" s="20">
        <v>38</v>
      </c>
      <c r="B31" s="20">
        <v>46</v>
      </c>
      <c r="C31" s="20" t="s">
        <v>337</v>
      </c>
      <c r="D31" s="20" t="s">
        <v>489</v>
      </c>
      <c r="E31" s="20" t="s">
        <v>490</v>
      </c>
      <c r="F31" s="20" t="s">
        <v>425</v>
      </c>
      <c r="G31" s="20" t="s">
        <v>426</v>
      </c>
      <c r="H31" s="20">
        <v>2</v>
      </c>
      <c r="I31" s="20">
        <v>4</v>
      </c>
      <c r="J31" s="20">
        <v>1</v>
      </c>
      <c r="K31" s="20" t="s">
        <v>427</v>
      </c>
      <c r="L31" s="20">
        <v>18947</v>
      </c>
      <c r="M31" s="20">
        <v>2</v>
      </c>
      <c r="N31" s="20">
        <v>2</v>
      </c>
    </row>
    <row r="32" spans="1:14" ht="14.25" customHeight="1">
      <c r="A32" s="20">
        <v>39</v>
      </c>
      <c r="B32" s="20">
        <v>33</v>
      </c>
      <c r="C32" s="20" t="s">
        <v>332</v>
      </c>
      <c r="D32" s="20" t="s">
        <v>491</v>
      </c>
      <c r="E32" s="20" t="s">
        <v>492</v>
      </c>
      <c r="F32" s="20" t="s">
        <v>425</v>
      </c>
      <c r="G32" s="20" t="s">
        <v>431</v>
      </c>
      <c r="H32" s="20">
        <v>2</v>
      </c>
      <c r="I32" s="20">
        <v>3</v>
      </c>
      <c r="J32" s="20">
        <v>4</v>
      </c>
      <c r="K32" s="20" t="s">
        <v>427</v>
      </c>
      <c r="L32" s="20">
        <v>2496</v>
      </c>
      <c r="M32" s="20">
        <v>1</v>
      </c>
      <c r="N32" s="20">
        <v>1</v>
      </c>
    </row>
    <row r="33" spans="1:14" ht="14.25" customHeight="1">
      <c r="A33" s="20">
        <v>40</v>
      </c>
      <c r="B33" s="20">
        <v>44</v>
      </c>
      <c r="C33" s="20" t="s">
        <v>332</v>
      </c>
      <c r="D33" s="20" t="s">
        <v>493</v>
      </c>
      <c r="E33" s="20" t="s">
        <v>494</v>
      </c>
      <c r="F33" s="20" t="s">
        <v>425</v>
      </c>
      <c r="G33" s="20" t="s">
        <v>431</v>
      </c>
      <c r="H33" s="20">
        <v>10</v>
      </c>
      <c r="I33" s="20">
        <v>4</v>
      </c>
      <c r="J33" s="20">
        <v>4</v>
      </c>
      <c r="K33" s="20" t="s">
        <v>432</v>
      </c>
      <c r="L33" s="20">
        <v>6465</v>
      </c>
      <c r="M33" s="20">
        <v>4</v>
      </c>
      <c r="N33" s="20">
        <v>2</v>
      </c>
    </row>
    <row r="34" spans="1:14" ht="14.25" customHeight="1">
      <c r="A34" s="20">
        <v>41</v>
      </c>
      <c r="B34" s="20">
        <v>30</v>
      </c>
      <c r="C34" s="20" t="s">
        <v>332</v>
      </c>
      <c r="D34" s="20" t="s">
        <v>495</v>
      </c>
      <c r="E34" s="20" t="s">
        <v>496</v>
      </c>
      <c r="F34" s="20" t="s">
        <v>425</v>
      </c>
      <c r="G34" s="20" t="s">
        <v>431</v>
      </c>
      <c r="H34" s="20">
        <v>9</v>
      </c>
      <c r="I34" s="20">
        <v>2</v>
      </c>
      <c r="J34" s="20">
        <v>3</v>
      </c>
      <c r="K34" s="20" t="s">
        <v>427</v>
      </c>
      <c r="L34" s="20">
        <v>2206</v>
      </c>
      <c r="M34" s="20">
        <v>10</v>
      </c>
      <c r="N34" s="20">
        <v>0</v>
      </c>
    </row>
    <row r="35" spans="1:14" ht="14.25" customHeight="1">
      <c r="A35" s="20">
        <v>42</v>
      </c>
      <c r="B35" s="20">
        <v>39</v>
      </c>
      <c r="C35" s="20" t="s">
        <v>332</v>
      </c>
      <c r="D35" s="20" t="s">
        <v>497</v>
      </c>
      <c r="E35" s="20" t="s">
        <v>498</v>
      </c>
      <c r="F35" s="20" t="s">
        <v>425</v>
      </c>
      <c r="G35" s="20" t="s">
        <v>426</v>
      </c>
      <c r="H35" s="20">
        <v>5</v>
      </c>
      <c r="I35" s="20">
        <v>3</v>
      </c>
      <c r="J35" s="20">
        <v>4</v>
      </c>
      <c r="K35" s="20" t="s">
        <v>432</v>
      </c>
      <c r="L35" s="20">
        <v>2086</v>
      </c>
      <c r="M35" s="20">
        <v>1</v>
      </c>
      <c r="N35" s="20">
        <v>0</v>
      </c>
    </row>
    <row r="36" spans="1:14" ht="14.25" customHeight="1">
      <c r="A36" s="20">
        <v>45</v>
      </c>
      <c r="B36" s="20">
        <v>24</v>
      </c>
      <c r="C36" s="20" t="s">
        <v>332</v>
      </c>
      <c r="D36" s="20" t="s">
        <v>499</v>
      </c>
      <c r="E36" s="20" t="s">
        <v>500</v>
      </c>
      <c r="F36" s="20" t="s">
        <v>425</v>
      </c>
      <c r="G36" s="20" t="s">
        <v>431</v>
      </c>
      <c r="H36" s="20">
        <v>1</v>
      </c>
      <c r="I36" s="20">
        <v>3</v>
      </c>
      <c r="J36" s="20">
        <v>4</v>
      </c>
      <c r="K36" s="20" t="s">
        <v>432</v>
      </c>
      <c r="L36" s="20">
        <v>2293</v>
      </c>
      <c r="M36" s="20">
        <v>2</v>
      </c>
      <c r="N36" s="20">
        <v>0</v>
      </c>
    </row>
    <row r="37" spans="1:14" ht="14.25" customHeight="1">
      <c r="A37" s="20">
        <v>46</v>
      </c>
      <c r="B37" s="20">
        <v>43</v>
      </c>
      <c r="C37" s="20" t="s">
        <v>337</v>
      </c>
      <c r="D37" s="20" t="s">
        <v>501</v>
      </c>
      <c r="E37" s="20" t="s">
        <v>502</v>
      </c>
      <c r="F37" s="20" t="s">
        <v>425</v>
      </c>
      <c r="G37" s="20" t="s">
        <v>431</v>
      </c>
      <c r="H37" s="20">
        <v>2</v>
      </c>
      <c r="I37" s="20">
        <v>2</v>
      </c>
      <c r="J37" s="20">
        <v>3</v>
      </c>
      <c r="K37" s="20" t="s">
        <v>445</v>
      </c>
      <c r="L37" s="20">
        <v>2645</v>
      </c>
      <c r="M37" s="20">
        <v>5</v>
      </c>
      <c r="N37" s="20">
        <v>3</v>
      </c>
    </row>
    <row r="38" spans="1:14" ht="14.25" customHeight="1">
      <c r="A38" s="20">
        <v>47</v>
      </c>
      <c r="B38" s="20">
        <v>50</v>
      </c>
      <c r="C38" s="20" t="s">
        <v>332</v>
      </c>
      <c r="D38" s="20" t="s">
        <v>503</v>
      </c>
      <c r="E38" s="20" t="s">
        <v>504</v>
      </c>
      <c r="F38" s="20" t="s">
        <v>425</v>
      </c>
      <c r="G38" s="20" t="s">
        <v>426</v>
      </c>
      <c r="H38" s="20">
        <v>3</v>
      </c>
      <c r="I38" s="20">
        <v>2</v>
      </c>
      <c r="J38" s="20">
        <v>3</v>
      </c>
      <c r="K38" s="20" t="s">
        <v>432</v>
      </c>
      <c r="L38" s="20">
        <v>2683</v>
      </c>
      <c r="M38" s="20">
        <v>3</v>
      </c>
      <c r="N38" s="20">
        <v>2</v>
      </c>
    </row>
    <row r="39" spans="1:14" ht="14.25" customHeight="1">
      <c r="A39" s="20">
        <v>49</v>
      </c>
      <c r="B39" s="20">
        <v>35</v>
      </c>
      <c r="C39" s="20" t="s">
        <v>337</v>
      </c>
      <c r="D39" s="20" t="s">
        <v>505</v>
      </c>
      <c r="E39" s="20" t="s">
        <v>506</v>
      </c>
      <c r="F39" s="20" t="s">
        <v>425</v>
      </c>
      <c r="G39" s="20" t="s">
        <v>426</v>
      </c>
      <c r="H39" s="20">
        <v>2</v>
      </c>
      <c r="I39" s="20">
        <v>3</v>
      </c>
      <c r="J39" s="20">
        <v>4</v>
      </c>
      <c r="K39" s="20" t="s">
        <v>432</v>
      </c>
      <c r="L39" s="20">
        <v>2014</v>
      </c>
      <c r="M39" s="20">
        <v>2</v>
      </c>
      <c r="N39" s="20">
        <v>2</v>
      </c>
    </row>
    <row r="40" spans="1:14" ht="14.25" customHeight="1">
      <c r="A40" s="20">
        <v>51</v>
      </c>
      <c r="B40" s="20">
        <v>36</v>
      </c>
      <c r="C40" s="20" t="s">
        <v>337</v>
      </c>
      <c r="D40" s="20" t="s">
        <v>507</v>
      </c>
      <c r="E40" s="20" t="s">
        <v>508</v>
      </c>
      <c r="F40" s="20" t="s">
        <v>425</v>
      </c>
      <c r="G40" s="20" t="s">
        <v>431</v>
      </c>
      <c r="H40" s="20">
        <v>5</v>
      </c>
      <c r="I40" s="20">
        <v>4</v>
      </c>
      <c r="J40" s="20">
        <v>1</v>
      </c>
      <c r="K40" s="20" t="s">
        <v>432</v>
      </c>
      <c r="L40" s="20">
        <v>3419</v>
      </c>
      <c r="M40" s="20">
        <v>1</v>
      </c>
      <c r="N40" s="20">
        <v>1</v>
      </c>
    </row>
    <row r="41" spans="1:14" ht="14.25" customHeight="1">
      <c r="A41" s="20">
        <v>52</v>
      </c>
      <c r="B41" s="20">
        <v>33</v>
      </c>
      <c r="C41" s="20" t="s">
        <v>337</v>
      </c>
      <c r="D41" s="20" t="s">
        <v>509</v>
      </c>
      <c r="E41" s="20" t="s">
        <v>510</v>
      </c>
      <c r="F41" s="20" t="s">
        <v>430</v>
      </c>
      <c r="G41" s="20" t="s">
        <v>426</v>
      </c>
      <c r="H41" s="20">
        <v>1</v>
      </c>
      <c r="I41" s="20">
        <v>3</v>
      </c>
      <c r="J41" s="20">
        <v>1</v>
      </c>
      <c r="K41" s="20" t="s">
        <v>432</v>
      </c>
      <c r="L41" s="20">
        <v>5376</v>
      </c>
      <c r="M41" s="20">
        <v>5</v>
      </c>
      <c r="N41" s="20">
        <v>3</v>
      </c>
    </row>
    <row r="42" spans="1:14" ht="14.25" customHeight="1">
      <c r="A42" s="20">
        <v>53</v>
      </c>
      <c r="B42" s="20">
        <v>35</v>
      </c>
      <c r="C42" s="20" t="s">
        <v>332</v>
      </c>
      <c r="D42" s="20" t="s">
        <v>511</v>
      </c>
      <c r="E42" s="20" t="s">
        <v>512</v>
      </c>
      <c r="F42" s="20" t="s">
        <v>425</v>
      </c>
      <c r="G42" s="20" t="s">
        <v>431</v>
      </c>
      <c r="H42" s="20">
        <v>4</v>
      </c>
      <c r="I42" s="20">
        <v>2</v>
      </c>
      <c r="J42" s="20">
        <v>4</v>
      </c>
      <c r="K42" s="20" t="s">
        <v>445</v>
      </c>
      <c r="L42" s="20">
        <v>1951</v>
      </c>
      <c r="M42" s="20">
        <v>1</v>
      </c>
      <c r="N42" s="20">
        <v>0</v>
      </c>
    </row>
    <row r="43" spans="1:14" ht="14.25" customHeight="1">
      <c r="A43" s="20">
        <v>54</v>
      </c>
      <c r="B43" s="20">
        <v>27</v>
      </c>
      <c r="C43" s="20" t="s">
        <v>337</v>
      </c>
      <c r="D43" s="20" t="s">
        <v>513</v>
      </c>
      <c r="E43" s="20" t="s">
        <v>514</v>
      </c>
      <c r="F43" s="20" t="s">
        <v>425</v>
      </c>
      <c r="G43" s="20" t="s">
        <v>431</v>
      </c>
      <c r="H43" s="20">
        <v>2</v>
      </c>
      <c r="I43" s="20">
        <v>4</v>
      </c>
      <c r="J43" s="20">
        <v>1</v>
      </c>
      <c r="K43" s="20" t="s">
        <v>445</v>
      </c>
      <c r="L43" s="20">
        <v>2341</v>
      </c>
      <c r="M43" s="20">
        <v>1</v>
      </c>
      <c r="N43" s="20">
        <v>0</v>
      </c>
    </row>
    <row r="44" spans="1:14" ht="14.25" customHeight="1">
      <c r="A44" s="20">
        <v>55</v>
      </c>
      <c r="B44" s="20">
        <v>26</v>
      </c>
      <c r="C44" s="20" t="s">
        <v>332</v>
      </c>
      <c r="D44" s="20" t="s">
        <v>515</v>
      </c>
      <c r="E44" s="20" t="s">
        <v>516</v>
      </c>
      <c r="F44" s="20" t="s">
        <v>425</v>
      </c>
      <c r="G44" s="20" t="s">
        <v>431</v>
      </c>
      <c r="H44" s="20">
        <v>25</v>
      </c>
      <c r="I44" s="20">
        <v>3</v>
      </c>
      <c r="J44" s="20">
        <v>3</v>
      </c>
      <c r="K44" s="20" t="s">
        <v>427</v>
      </c>
      <c r="L44" s="20">
        <v>2293</v>
      </c>
      <c r="M44" s="20">
        <v>1</v>
      </c>
      <c r="N44" s="20">
        <v>0</v>
      </c>
    </row>
    <row r="45" spans="1:14" ht="14.25" customHeight="1">
      <c r="A45" s="20">
        <v>56</v>
      </c>
      <c r="B45" s="20">
        <v>27</v>
      </c>
      <c r="C45" s="20" t="s">
        <v>332</v>
      </c>
      <c r="D45" s="20" t="s">
        <v>517</v>
      </c>
      <c r="E45" s="20" t="s">
        <v>518</v>
      </c>
      <c r="F45" s="20" t="s">
        <v>430</v>
      </c>
      <c r="G45" s="20" t="s">
        <v>426</v>
      </c>
      <c r="H45" s="20">
        <v>8</v>
      </c>
      <c r="I45" s="20">
        <v>3</v>
      </c>
      <c r="J45" s="20">
        <v>3</v>
      </c>
      <c r="K45" s="20" t="s">
        <v>427</v>
      </c>
      <c r="L45" s="20">
        <v>8726</v>
      </c>
      <c r="M45" s="20">
        <v>9</v>
      </c>
      <c r="N45" s="20">
        <v>8</v>
      </c>
    </row>
    <row r="46" spans="1:14" ht="14.25" customHeight="1">
      <c r="A46" s="20">
        <v>57</v>
      </c>
      <c r="B46" s="20">
        <v>30</v>
      </c>
      <c r="C46" s="20" t="s">
        <v>337</v>
      </c>
      <c r="D46" s="20" t="s">
        <v>519</v>
      </c>
      <c r="E46" s="20" t="s">
        <v>520</v>
      </c>
      <c r="F46" s="20" t="s">
        <v>430</v>
      </c>
      <c r="G46" s="20" t="s">
        <v>431</v>
      </c>
      <c r="H46" s="20">
        <v>1</v>
      </c>
      <c r="I46" s="20">
        <v>2</v>
      </c>
      <c r="J46" s="20">
        <v>4</v>
      </c>
      <c r="K46" s="20" t="s">
        <v>427</v>
      </c>
      <c r="L46" s="20">
        <v>4011</v>
      </c>
      <c r="M46" s="20">
        <v>12</v>
      </c>
      <c r="N46" s="20">
        <v>8</v>
      </c>
    </row>
    <row r="47" spans="1:14" ht="14.25" customHeight="1">
      <c r="A47" s="20">
        <v>58</v>
      </c>
      <c r="B47" s="20">
        <v>41</v>
      </c>
      <c r="C47" s="20" t="s">
        <v>337</v>
      </c>
      <c r="D47" s="20" t="s">
        <v>521</v>
      </c>
      <c r="E47" s="20" t="s">
        <v>522</v>
      </c>
      <c r="F47" s="20" t="s">
        <v>425</v>
      </c>
      <c r="G47" s="20" t="s">
        <v>431</v>
      </c>
      <c r="H47" s="20">
        <v>12</v>
      </c>
      <c r="I47" s="20">
        <v>3</v>
      </c>
      <c r="J47" s="20">
        <v>3</v>
      </c>
      <c r="K47" s="20" t="s">
        <v>432</v>
      </c>
      <c r="L47" s="20">
        <v>19545</v>
      </c>
      <c r="M47" s="20">
        <v>22</v>
      </c>
      <c r="N47" s="20">
        <v>15</v>
      </c>
    </row>
    <row r="48" spans="1:14" ht="14.25" customHeight="1">
      <c r="A48" s="20">
        <v>60</v>
      </c>
      <c r="B48" s="20">
        <v>34</v>
      </c>
      <c r="C48" s="20" t="s">
        <v>332</v>
      </c>
      <c r="D48" s="20" t="s">
        <v>523</v>
      </c>
      <c r="E48" s="20" t="s">
        <v>524</v>
      </c>
      <c r="F48" s="20" t="s">
        <v>466</v>
      </c>
      <c r="G48" s="20" t="s">
        <v>426</v>
      </c>
      <c r="H48" s="20">
        <v>23</v>
      </c>
      <c r="I48" s="20">
        <v>4</v>
      </c>
      <c r="J48" s="20">
        <v>3</v>
      </c>
      <c r="K48" s="20" t="s">
        <v>427</v>
      </c>
      <c r="L48" s="20">
        <v>4568</v>
      </c>
      <c r="M48" s="20">
        <v>9</v>
      </c>
      <c r="N48" s="20">
        <v>5</v>
      </c>
    </row>
    <row r="49" spans="1:14" ht="14.25" customHeight="1">
      <c r="A49" s="20">
        <v>61</v>
      </c>
      <c r="B49" s="20">
        <v>37</v>
      </c>
      <c r="C49" s="20" t="s">
        <v>332</v>
      </c>
      <c r="D49" s="20" t="s">
        <v>525</v>
      </c>
      <c r="E49" s="20" t="s">
        <v>526</v>
      </c>
      <c r="F49" s="20" t="s">
        <v>425</v>
      </c>
      <c r="G49" s="20" t="s">
        <v>431</v>
      </c>
      <c r="H49" s="20">
        <v>19</v>
      </c>
      <c r="I49" s="20">
        <v>2</v>
      </c>
      <c r="J49" s="20">
        <v>2</v>
      </c>
      <c r="K49" s="20" t="s">
        <v>432</v>
      </c>
      <c r="L49" s="20">
        <v>3022</v>
      </c>
      <c r="M49" s="20">
        <v>1</v>
      </c>
      <c r="N49" s="20">
        <v>0</v>
      </c>
    </row>
    <row r="50" spans="1:14" ht="14.25" customHeight="1">
      <c r="A50" s="20">
        <v>62</v>
      </c>
      <c r="B50" s="20">
        <v>46</v>
      </c>
      <c r="C50" s="20" t="s">
        <v>332</v>
      </c>
      <c r="D50" s="20" t="s">
        <v>527</v>
      </c>
      <c r="E50" s="20" t="s">
        <v>528</v>
      </c>
      <c r="F50" s="20" t="s">
        <v>430</v>
      </c>
      <c r="G50" s="20" t="s">
        <v>426</v>
      </c>
      <c r="H50" s="20">
        <v>5</v>
      </c>
      <c r="I50" s="20">
        <v>4</v>
      </c>
      <c r="J50" s="20">
        <v>4</v>
      </c>
      <c r="K50" s="20" t="s">
        <v>427</v>
      </c>
      <c r="L50" s="20">
        <v>5772</v>
      </c>
      <c r="M50" s="20">
        <v>9</v>
      </c>
      <c r="N50" s="20">
        <v>6</v>
      </c>
    </row>
    <row r="51" spans="1:14" ht="14.25" customHeight="1">
      <c r="A51" s="20">
        <v>63</v>
      </c>
      <c r="B51" s="20">
        <v>35</v>
      </c>
      <c r="C51" s="20" t="s">
        <v>332</v>
      </c>
      <c r="D51" s="20" t="s">
        <v>529</v>
      </c>
      <c r="E51" s="20" t="s">
        <v>530</v>
      </c>
      <c r="F51" s="20" t="s">
        <v>425</v>
      </c>
      <c r="G51" s="20" t="s">
        <v>431</v>
      </c>
      <c r="H51" s="20">
        <v>8</v>
      </c>
      <c r="I51" s="20">
        <v>1</v>
      </c>
      <c r="J51" s="20">
        <v>4</v>
      </c>
      <c r="K51" s="20" t="s">
        <v>432</v>
      </c>
      <c r="L51" s="20">
        <v>2269</v>
      </c>
      <c r="M51" s="20">
        <v>1</v>
      </c>
      <c r="N51" s="20">
        <v>0</v>
      </c>
    </row>
    <row r="52" spans="1:14" ht="14.25" customHeight="1">
      <c r="A52" s="20">
        <v>64</v>
      </c>
      <c r="B52" s="20">
        <v>48</v>
      </c>
      <c r="C52" s="20" t="s">
        <v>332</v>
      </c>
      <c r="D52" s="20" t="s">
        <v>531</v>
      </c>
      <c r="E52" s="20" t="s">
        <v>532</v>
      </c>
      <c r="F52" s="20" t="s">
        <v>425</v>
      </c>
      <c r="G52" s="20" t="s">
        <v>431</v>
      </c>
      <c r="H52" s="20">
        <v>1</v>
      </c>
      <c r="I52" s="20">
        <v>2</v>
      </c>
      <c r="J52" s="20">
        <v>3</v>
      </c>
      <c r="K52" s="20" t="s">
        <v>427</v>
      </c>
      <c r="L52" s="20">
        <v>5381</v>
      </c>
      <c r="M52" s="20">
        <v>1</v>
      </c>
      <c r="N52" s="20">
        <v>0</v>
      </c>
    </row>
    <row r="53" spans="1:14" ht="14.25" customHeight="1">
      <c r="A53" s="20">
        <v>65</v>
      </c>
      <c r="B53" s="20">
        <v>28</v>
      </c>
      <c r="C53" s="20" t="s">
        <v>332</v>
      </c>
      <c r="D53" s="20" t="s">
        <v>533</v>
      </c>
      <c r="E53" s="20" t="s">
        <v>534</v>
      </c>
      <c r="F53" s="20" t="s">
        <v>425</v>
      </c>
      <c r="G53" s="20" t="s">
        <v>431</v>
      </c>
      <c r="H53" s="20">
        <v>5</v>
      </c>
      <c r="I53" s="20">
        <v>4</v>
      </c>
      <c r="J53" s="20">
        <v>3</v>
      </c>
      <c r="K53" s="20" t="s">
        <v>427</v>
      </c>
      <c r="L53" s="20">
        <v>3441</v>
      </c>
      <c r="M53" s="20">
        <v>2</v>
      </c>
      <c r="N53" s="20">
        <v>2</v>
      </c>
    </row>
    <row r="54" spans="1:14" ht="14.25" customHeight="1">
      <c r="A54" s="20">
        <v>68</v>
      </c>
      <c r="B54" s="20">
        <v>44</v>
      </c>
      <c r="C54" s="20" t="s">
        <v>337</v>
      </c>
      <c r="D54" s="20" t="s">
        <v>535</v>
      </c>
      <c r="E54" s="20" t="s">
        <v>536</v>
      </c>
      <c r="F54" s="20" t="s">
        <v>425</v>
      </c>
      <c r="G54" s="20" t="s">
        <v>426</v>
      </c>
      <c r="H54" s="20">
        <v>1</v>
      </c>
      <c r="I54" s="20">
        <v>5</v>
      </c>
      <c r="J54" s="20">
        <v>1</v>
      </c>
      <c r="K54" s="20" t="s">
        <v>445</v>
      </c>
      <c r="L54" s="20">
        <v>5454</v>
      </c>
      <c r="M54" s="20">
        <v>4</v>
      </c>
      <c r="N54" s="20">
        <v>3</v>
      </c>
    </row>
    <row r="55" spans="1:14" ht="14.25" customHeight="1">
      <c r="A55" s="20">
        <v>70</v>
      </c>
      <c r="B55" s="20">
        <v>35</v>
      </c>
      <c r="C55" s="20" t="s">
        <v>332</v>
      </c>
      <c r="D55" s="20" t="s">
        <v>537</v>
      </c>
      <c r="E55" s="20" t="s">
        <v>538</v>
      </c>
      <c r="F55" s="20" t="s">
        <v>466</v>
      </c>
      <c r="G55" s="20" t="s">
        <v>431</v>
      </c>
      <c r="H55" s="20">
        <v>11</v>
      </c>
      <c r="I55" s="20">
        <v>2</v>
      </c>
      <c r="J55" s="20">
        <v>1</v>
      </c>
      <c r="K55" s="20" t="s">
        <v>432</v>
      </c>
      <c r="L55" s="20">
        <v>9884</v>
      </c>
      <c r="M55" s="20">
        <v>4</v>
      </c>
      <c r="N55" s="20">
        <v>0</v>
      </c>
    </row>
    <row r="56" spans="1:14" ht="14.25" customHeight="1">
      <c r="A56" s="20">
        <v>72</v>
      </c>
      <c r="B56" s="20">
        <v>26</v>
      </c>
      <c r="C56" s="20" t="s">
        <v>337</v>
      </c>
      <c r="D56" s="20" t="s">
        <v>539</v>
      </c>
      <c r="E56" s="20" t="s">
        <v>540</v>
      </c>
      <c r="F56" s="20" t="s">
        <v>425</v>
      </c>
      <c r="G56" s="20" t="s">
        <v>426</v>
      </c>
      <c r="H56" s="20">
        <v>23</v>
      </c>
      <c r="I56" s="20">
        <v>3</v>
      </c>
      <c r="J56" s="20">
        <v>4</v>
      </c>
      <c r="K56" s="20" t="s">
        <v>432</v>
      </c>
      <c r="L56" s="20">
        <v>4157</v>
      </c>
      <c r="M56" s="20">
        <v>2</v>
      </c>
      <c r="N56" s="20">
        <v>2</v>
      </c>
    </row>
    <row r="57" spans="1:14" ht="14.25" customHeight="1">
      <c r="A57" s="20">
        <v>73</v>
      </c>
      <c r="B57" s="20">
        <v>33</v>
      </c>
      <c r="C57" s="20" t="s">
        <v>337</v>
      </c>
      <c r="D57" s="20" t="s">
        <v>541</v>
      </c>
      <c r="E57" s="20" t="s">
        <v>542</v>
      </c>
      <c r="F57" s="20" t="s">
        <v>430</v>
      </c>
      <c r="G57" s="20" t="s">
        <v>431</v>
      </c>
      <c r="H57" s="20">
        <v>1</v>
      </c>
      <c r="I57" s="20">
        <v>2</v>
      </c>
      <c r="J57" s="20">
        <v>4</v>
      </c>
      <c r="K57" s="20" t="s">
        <v>427</v>
      </c>
      <c r="L57" s="20">
        <v>13458</v>
      </c>
      <c r="M57" s="20">
        <v>15</v>
      </c>
      <c r="N57" s="20">
        <v>14</v>
      </c>
    </row>
    <row r="58" spans="1:14" ht="14.25" customHeight="1">
      <c r="A58" s="20">
        <v>74</v>
      </c>
      <c r="B58" s="20">
        <v>35</v>
      </c>
      <c r="C58" s="20" t="s">
        <v>332</v>
      </c>
      <c r="D58" s="20" t="s">
        <v>543</v>
      </c>
      <c r="E58" s="20" t="s">
        <v>544</v>
      </c>
      <c r="F58" s="20" t="s">
        <v>430</v>
      </c>
      <c r="G58" s="20" t="s">
        <v>426</v>
      </c>
      <c r="H58" s="20">
        <v>18</v>
      </c>
      <c r="I58" s="20">
        <v>5</v>
      </c>
      <c r="J58" s="20">
        <v>1</v>
      </c>
      <c r="K58" s="20" t="s">
        <v>432</v>
      </c>
      <c r="L58" s="20">
        <v>9069</v>
      </c>
      <c r="M58" s="20">
        <v>9</v>
      </c>
      <c r="N58" s="20">
        <v>8</v>
      </c>
    </row>
    <row r="59" spans="1:14" ht="14.25" customHeight="1">
      <c r="A59" s="20">
        <v>75</v>
      </c>
      <c r="B59" s="20">
        <v>35</v>
      </c>
      <c r="C59" s="20" t="s">
        <v>337</v>
      </c>
      <c r="D59" s="20" t="s">
        <v>545</v>
      </c>
      <c r="E59" s="20" t="s">
        <v>546</v>
      </c>
      <c r="F59" s="20" t="s">
        <v>425</v>
      </c>
      <c r="G59" s="20" t="s">
        <v>431</v>
      </c>
      <c r="H59" s="20">
        <v>23</v>
      </c>
      <c r="I59" s="20">
        <v>4</v>
      </c>
      <c r="J59" s="20">
        <v>1</v>
      </c>
      <c r="K59" s="20" t="s">
        <v>432</v>
      </c>
      <c r="L59" s="20">
        <v>4014</v>
      </c>
      <c r="M59" s="20">
        <v>2</v>
      </c>
      <c r="N59" s="20">
        <v>2</v>
      </c>
    </row>
    <row r="60" spans="1:14" ht="14.25" customHeight="1">
      <c r="A60" s="20">
        <v>76</v>
      </c>
      <c r="B60" s="20">
        <v>31</v>
      </c>
      <c r="C60" s="20" t="s">
        <v>332</v>
      </c>
      <c r="D60" s="20" t="s">
        <v>547</v>
      </c>
      <c r="E60" s="20" t="s">
        <v>548</v>
      </c>
      <c r="F60" s="20" t="s">
        <v>425</v>
      </c>
      <c r="G60" s="20" t="s">
        <v>431</v>
      </c>
      <c r="H60" s="20">
        <v>7</v>
      </c>
      <c r="I60" s="20">
        <v>4</v>
      </c>
      <c r="J60" s="20">
        <v>4</v>
      </c>
      <c r="K60" s="20" t="s">
        <v>445</v>
      </c>
      <c r="L60" s="20">
        <v>5915</v>
      </c>
      <c r="M60" s="20">
        <v>7</v>
      </c>
      <c r="N60" s="20">
        <v>7</v>
      </c>
    </row>
    <row r="61" spans="1:14" ht="14.25" customHeight="1">
      <c r="A61" s="20">
        <v>77</v>
      </c>
      <c r="B61" s="20">
        <v>37</v>
      </c>
      <c r="C61" s="20" t="s">
        <v>332</v>
      </c>
      <c r="D61" s="20" t="s">
        <v>549</v>
      </c>
      <c r="E61" s="20" t="s">
        <v>550</v>
      </c>
      <c r="F61" s="20" t="s">
        <v>425</v>
      </c>
      <c r="G61" s="20" t="s">
        <v>431</v>
      </c>
      <c r="H61" s="20">
        <v>1</v>
      </c>
      <c r="I61" s="20">
        <v>4</v>
      </c>
      <c r="J61" s="20">
        <v>3</v>
      </c>
      <c r="K61" s="20" t="s">
        <v>445</v>
      </c>
      <c r="L61" s="20">
        <v>5993</v>
      </c>
      <c r="M61" s="20">
        <v>7</v>
      </c>
      <c r="N61" s="20">
        <v>5</v>
      </c>
    </row>
    <row r="62" spans="1:14" ht="14.25" customHeight="1">
      <c r="A62" s="20">
        <v>78</v>
      </c>
      <c r="B62" s="20">
        <v>32</v>
      </c>
      <c r="C62" s="20" t="s">
        <v>332</v>
      </c>
      <c r="D62" s="20" t="s">
        <v>551</v>
      </c>
      <c r="E62" s="20" t="s">
        <v>552</v>
      </c>
      <c r="F62" s="20" t="s">
        <v>425</v>
      </c>
      <c r="G62" s="20" t="s">
        <v>431</v>
      </c>
      <c r="H62" s="20">
        <v>1</v>
      </c>
      <c r="I62" s="20">
        <v>3</v>
      </c>
      <c r="J62" s="20">
        <v>4</v>
      </c>
      <c r="K62" s="20" t="s">
        <v>432</v>
      </c>
      <c r="L62" s="20">
        <v>6162</v>
      </c>
      <c r="M62" s="20">
        <v>9</v>
      </c>
      <c r="N62" s="20">
        <v>8</v>
      </c>
    </row>
    <row r="63" spans="1:14" ht="14.25" customHeight="1">
      <c r="A63" s="20">
        <v>79</v>
      </c>
      <c r="B63" s="20">
        <v>38</v>
      </c>
      <c r="C63" s="20" t="s">
        <v>337</v>
      </c>
      <c r="D63" s="20" t="s">
        <v>553</v>
      </c>
      <c r="E63" s="20" t="s">
        <v>554</v>
      </c>
      <c r="F63" s="20" t="s">
        <v>430</v>
      </c>
      <c r="G63" s="20" t="s">
        <v>431</v>
      </c>
      <c r="H63" s="20">
        <v>29</v>
      </c>
      <c r="I63" s="20">
        <v>5</v>
      </c>
      <c r="J63" s="20">
        <v>4</v>
      </c>
      <c r="K63" s="20" t="s">
        <v>427</v>
      </c>
      <c r="L63" s="20">
        <v>2406</v>
      </c>
      <c r="M63" s="20">
        <v>10</v>
      </c>
      <c r="N63" s="20">
        <v>3</v>
      </c>
    </row>
    <row r="64" spans="1:14" ht="14.25" customHeight="1">
      <c r="A64" s="20">
        <v>80</v>
      </c>
      <c r="B64" s="20">
        <v>50</v>
      </c>
      <c r="C64" s="20" t="s">
        <v>337</v>
      </c>
      <c r="D64" s="20" t="s">
        <v>555</v>
      </c>
      <c r="E64" s="20" t="s">
        <v>556</v>
      </c>
      <c r="F64" s="20" t="s">
        <v>425</v>
      </c>
      <c r="G64" s="20" t="s">
        <v>431</v>
      </c>
      <c r="H64" s="20">
        <v>7</v>
      </c>
      <c r="I64" s="20">
        <v>2</v>
      </c>
      <c r="J64" s="20">
        <v>3</v>
      </c>
      <c r="K64" s="20" t="s">
        <v>445</v>
      </c>
      <c r="L64" s="20">
        <v>18740</v>
      </c>
      <c r="M64" s="20">
        <v>27</v>
      </c>
      <c r="N64" s="20">
        <v>3</v>
      </c>
    </row>
    <row r="65" spans="1:14" ht="14.25" customHeight="1">
      <c r="A65" s="20">
        <v>81</v>
      </c>
      <c r="B65" s="20">
        <v>59</v>
      </c>
      <c r="C65" s="20" t="s">
        <v>337</v>
      </c>
      <c r="D65" s="20" t="s">
        <v>557</v>
      </c>
      <c r="E65" s="20" t="s">
        <v>558</v>
      </c>
      <c r="F65" s="20" t="s">
        <v>425</v>
      </c>
      <c r="G65" s="20" t="s">
        <v>426</v>
      </c>
      <c r="H65" s="20">
        <v>25</v>
      </c>
      <c r="I65" s="20">
        <v>3</v>
      </c>
      <c r="J65" s="20">
        <v>1</v>
      </c>
      <c r="K65" s="20" t="s">
        <v>427</v>
      </c>
      <c r="L65" s="20">
        <v>7637</v>
      </c>
      <c r="M65" s="20">
        <v>21</v>
      </c>
      <c r="N65" s="20">
        <v>16</v>
      </c>
    </row>
    <row r="66" spans="1:14" ht="14.25" customHeight="1">
      <c r="A66" s="20">
        <v>83</v>
      </c>
      <c r="B66" s="20">
        <v>36</v>
      </c>
      <c r="C66" s="20" t="s">
        <v>337</v>
      </c>
      <c r="D66" s="20" t="s">
        <v>559</v>
      </c>
      <c r="E66" s="20" t="s">
        <v>560</v>
      </c>
      <c r="F66" s="20" t="s">
        <v>425</v>
      </c>
      <c r="G66" s="20" t="s">
        <v>431</v>
      </c>
      <c r="H66" s="20">
        <v>8</v>
      </c>
      <c r="I66" s="20">
        <v>3</v>
      </c>
      <c r="J66" s="20">
        <v>3</v>
      </c>
      <c r="K66" s="20" t="s">
        <v>445</v>
      </c>
      <c r="L66" s="20">
        <v>10096</v>
      </c>
      <c r="M66" s="20">
        <v>17</v>
      </c>
      <c r="N66" s="20">
        <v>14</v>
      </c>
    </row>
    <row r="67" spans="1:14" ht="14.25" customHeight="1">
      <c r="A67" s="20">
        <v>84</v>
      </c>
      <c r="B67" s="20">
        <v>55</v>
      </c>
      <c r="C67" s="20" t="s">
        <v>337</v>
      </c>
      <c r="D67" s="20" t="s">
        <v>561</v>
      </c>
      <c r="E67" s="20" t="s">
        <v>562</v>
      </c>
      <c r="F67" s="20" t="s">
        <v>425</v>
      </c>
      <c r="G67" s="20" t="s">
        <v>431</v>
      </c>
      <c r="H67" s="20">
        <v>8</v>
      </c>
      <c r="I67" s="20">
        <v>3</v>
      </c>
      <c r="J67" s="20">
        <v>3</v>
      </c>
      <c r="K67" s="20" t="s">
        <v>445</v>
      </c>
      <c r="L67" s="20">
        <v>14756</v>
      </c>
      <c r="M67" s="20">
        <v>5</v>
      </c>
      <c r="N67" s="20">
        <v>0</v>
      </c>
    </row>
    <row r="68" spans="1:14" ht="14.25" customHeight="1">
      <c r="A68" s="20">
        <v>85</v>
      </c>
      <c r="B68" s="20">
        <v>36</v>
      </c>
      <c r="C68" s="20" t="s">
        <v>332</v>
      </c>
      <c r="D68" s="20" t="s">
        <v>563</v>
      </c>
      <c r="E68" s="20" t="s">
        <v>564</v>
      </c>
      <c r="F68" s="20" t="s">
        <v>430</v>
      </c>
      <c r="G68" s="20" t="s">
        <v>431</v>
      </c>
      <c r="H68" s="20">
        <v>11</v>
      </c>
      <c r="I68" s="20">
        <v>3</v>
      </c>
      <c r="J68" s="20">
        <v>2</v>
      </c>
      <c r="K68" s="20" t="s">
        <v>427</v>
      </c>
      <c r="L68" s="20">
        <v>6499</v>
      </c>
      <c r="M68" s="20">
        <v>6</v>
      </c>
      <c r="N68" s="20">
        <v>5</v>
      </c>
    </row>
    <row r="69" spans="1:14" ht="14.25" customHeight="1">
      <c r="A69" s="20">
        <v>86</v>
      </c>
      <c r="B69" s="20">
        <v>45</v>
      </c>
      <c r="C69" s="20" t="s">
        <v>332</v>
      </c>
      <c r="D69" s="20" t="s">
        <v>565</v>
      </c>
      <c r="E69" s="20" t="s">
        <v>566</v>
      </c>
      <c r="F69" s="20" t="s">
        <v>425</v>
      </c>
      <c r="G69" s="20" t="s">
        <v>431</v>
      </c>
      <c r="H69" s="20">
        <v>7</v>
      </c>
      <c r="I69" s="20">
        <v>3</v>
      </c>
      <c r="J69" s="20">
        <v>1</v>
      </c>
      <c r="K69" s="20" t="s">
        <v>445</v>
      </c>
      <c r="L69" s="20">
        <v>9724</v>
      </c>
      <c r="M69" s="20">
        <v>1</v>
      </c>
      <c r="N69" s="20">
        <v>0</v>
      </c>
    </row>
    <row r="70" spans="1:14" ht="14.25" customHeight="1">
      <c r="A70" s="20">
        <v>88</v>
      </c>
      <c r="B70" s="20">
        <v>35</v>
      </c>
      <c r="C70" s="20" t="s">
        <v>332</v>
      </c>
      <c r="D70" s="20" t="s">
        <v>567</v>
      </c>
      <c r="E70" s="20" t="s">
        <v>568</v>
      </c>
      <c r="F70" s="20" t="s">
        <v>430</v>
      </c>
      <c r="G70" s="20" t="s">
        <v>431</v>
      </c>
      <c r="H70" s="20">
        <v>1</v>
      </c>
      <c r="I70" s="20">
        <v>3</v>
      </c>
      <c r="J70" s="20">
        <v>1</v>
      </c>
      <c r="K70" s="20" t="s">
        <v>432</v>
      </c>
      <c r="L70" s="20">
        <v>2194</v>
      </c>
      <c r="M70" s="20">
        <v>3</v>
      </c>
      <c r="N70" s="20">
        <v>2</v>
      </c>
    </row>
    <row r="71" spans="1:14" ht="14.25" customHeight="1">
      <c r="A71" s="20">
        <v>90</v>
      </c>
      <c r="B71" s="20">
        <v>36</v>
      </c>
      <c r="C71" s="20" t="s">
        <v>332</v>
      </c>
      <c r="D71" s="20" t="s">
        <v>569</v>
      </c>
      <c r="E71" s="20" t="s">
        <v>570</v>
      </c>
      <c r="F71" s="20" t="s">
        <v>425</v>
      </c>
      <c r="G71" s="20" t="s">
        <v>431</v>
      </c>
      <c r="H71" s="20">
        <v>9</v>
      </c>
      <c r="I71" s="20">
        <v>3</v>
      </c>
      <c r="J71" s="20">
        <v>3</v>
      </c>
      <c r="K71" s="20" t="s">
        <v>432</v>
      </c>
      <c r="L71" s="20">
        <v>3388</v>
      </c>
      <c r="M71" s="20">
        <v>1</v>
      </c>
      <c r="N71" s="20">
        <v>0</v>
      </c>
    </row>
    <row r="72" spans="1:14" ht="14.25" customHeight="1">
      <c r="A72" s="20">
        <v>91</v>
      </c>
      <c r="B72" s="20">
        <v>59</v>
      </c>
      <c r="C72" s="20" t="s">
        <v>337</v>
      </c>
      <c r="D72" s="20" t="s">
        <v>571</v>
      </c>
      <c r="E72" s="20" t="s">
        <v>572</v>
      </c>
      <c r="F72" s="20" t="s">
        <v>430</v>
      </c>
      <c r="G72" s="20" t="s">
        <v>426</v>
      </c>
      <c r="H72" s="20">
        <v>1</v>
      </c>
      <c r="I72" s="20">
        <v>1</v>
      </c>
      <c r="J72" s="20">
        <v>3</v>
      </c>
      <c r="K72" s="20" t="s">
        <v>427</v>
      </c>
      <c r="L72" s="20">
        <v>5473</v>
      </c>
      <c r="M72" s="20">
        <v>4</v>
      </c>
      <c r="N72" s="20">
        <v>3</v>
      </c>
    </row>
    <row r="73" spans="1:14" ht="14.25" customHeight="1">
      <c r="A73" s="20">
        <v>94</v>
      </c>
      <c r="B73" s="20">
        <v>29</v>
      </c>
      <c r="C73" s="20" t="s">
        <v>332</v>
      </c>
      <c r="D73" s="20" t="s">
        <v>573</v>
      </c>
      <c r="E73" s="20" t="s">
        <v>574</v>
      </c>
      <c r="F73" s="20" t="s">
        <v>425</v>
      </c>
      <c r="G73" s="20" t="s">
        <v>431</v>
      </c>
      <c r="H73" s="20">
        <v>2</v>
      </c>
      <c r="I73" s="20">
        <v>3</v>
      </c>
      <c r="J73" s="20">
        <v>2</v>
      </c>
      <c r="K73" s="20" t="s">
        <v>432</v>
      </c>
      <c r="L73" s="20">
        <v>2703</v>
      </c>
      <c r="M73" s="20">
        <v>5</v>
      </c>
      <c r="N73" s="20">
        <v>4</v>
      </c>
    </row>
    <row r="74" spans="1:14" ht="14.25" customHeight="1">
      <c r="A74" s="20">
        <v>95</v>
      </c>
      <c r="B74" s="20">
        <v>31</v>
      </c>
      <c r="C74" s="20" t="s">
        <v>332</v>
      </c>
      <c r="D74" s="20" t="s">
        <v>575</v>
      </c>
      <c r="E74" s="20" t="s">
        <v>576</v>
      </c>
      <c r="F74" s="20" t="s">
        <v>425</v>
      </c>
      <c r="G74" s="20" t="s">
        <v>431</v>
      </c>
      <c r="H74" s="20">
        <v>1</v>
      </c>
      <c r="I74" s="20">
        <v>4</v>
      </c>
      <c r="J74" s="20">
        <v>2</v>
      </c>
      <c r="K74" s="20" t="s">
        <v>427</v>
      </c>
      <c r="L74" s="20">
        <v>2501</v>
      </c>
      <c r="M74" s="20">
        <v>1</v>
      </c>
      <c r="N74" s="20">
        <v>1</v>
      </c>
    </row>
    <row r="75" spans="1:14" ht="14.25" customHeight="1">
      <c r="A75" s="20">
        <v>96</v>
      </c>
      <c r="B75" s="20">
        <v>32</v>
      </c>
      <c r="C75" s="20" t="s">
        <v>332</v>
      </c>
      <c r="D75" s="20" t="s">
        <v>577</v>
      </c>
      <c r="E75" s="20" t="s">
        <v>578</v>
      </c>
      <c r="F75" s="20" t="s">
        <v>425</v>
      </c>
      <c r="G75" s="20" t="s">
        <v>431</v>
      </c>
      <c r="H75" s="20">
        <v>1</v>
      </c>
      <c r="I75" s="20">
        <v>3</v>
      </c>
      <c r="J75" s="20">
        <v>2</v>
      </c>
      <c r="K75" s="20" t="s">
        <v>432</v>
      </c>
      <c r="L75" s="20">
        <v>6220</v>
      </c>
      <c r="M75" s="20">
        <v>10</v>
      </c>
      <c r="N75" s="20">
        <v>4</v>
      </c>
    </row>
    <row r="76" spans="1:14" ht="14.25" customHeight="1">
      <c r="A76" s="20">
        <v>97</v>
      </c>
      <c r="B76" s="20">
        <v>36</v>
      </c>
      <c r="C76" s="20" t="s">
        <v>337</v>
      </c>
      <c r="D76" s="20" t="s">
        <v>579</v>
      </c>
      <c r="E76" s="20" t="s">
        <v>580</v>
      </c>
      <c r="F76" s="20" t="s">
        <v>425</v>
      </c>
      <c r="G76" s="20" t="s">
        <v>431</v>
      </c>
      <c r="H76" s="20">
        <v>6</v>
      </c>
      <c r="I76" s="20">
        <v>3</v>
      </c>
      <c r="J76" s="20">
        <v>4</v>
      </c>
      <c r="K76" s="20" t="s">
        <v>432</v>
      </c>
      <c r="L76" s="20">
        <v>3038</v>
      </c>
      <c r="M76" s="20">
        <v>1</v>
      </c>
      <c r="N76" s="20">
        <v>0</v>
      </c>
    </row>
    <row r="77" spans="1:14" ht="14.25" customHeight="1">
      <c r="A77" s="20">
        <v>98</v>
      </c>
      <c r="B77" s="20">
        <v>31</v>
      </c>
      <c r="C77" s="20" t="s">
        <v>337</v>
      </c>
      <c r="D77" s="20" t="s">
        <v>581</v>
      </c>
      <c r="E77" s="20" t="s">
        <v>582</v>
      </c>
      <c r="F77" s="20" t="s">
        <v>425</v>
      </c>
      <c r="G77" s="20" t="s">
        <v>431</v>
      </c>
      <c r="H77" s="20">
        <v>8</v>
      </c>
      <c r="I77" s="20">
        <v>4</v>
      </c>
      <c r="J77" s="20">
        <v>4</v>
      </c>
      <c r="K77" s="20" t="s">
        <v>427</v>
      </c>
      <c r="L77" s="20">
        <v>4424</v>
      </c>
      <c r="M77" s="20">
        <v>11</v>
      </c>
      <c r="N77" s="20">
        <v>7</v>
      </c>
    </row>
    <row r="78" spans="1:14" ht="14.25" customHeight="1">
      <c r="A78" s="20">
        <v>100</v>
      </c>
      <c r="B78" s="20">
        <v>35</v>
      </c>
      <c r="C78" s="20" t="s">
        <v>332</v>
      </c>
      <c r="D78" s="20" t="s">
        <v>583</v>
      </c>
      <c r="E78" s="20" t="s">
        <v>584</v>
      </c>
      <c r="F78" s="20" t="s">
        <v>425</v>
      </c>
      <c r="G78" s="20" t="s">
        <v>426</v>
      </c>
      <c r="H78" s="20">
        <v>1</v>
      </c>
      <c r="I78" s="20">
        <v>4</v>
      </c>
      <c r="J78" s="20">
        <v>1</v>
      </c>
      <c r="K78" s="20" t="s">
        <v>427</v>
      </c>
      <c r="L78" s="20">
        <v>4312</v>
      </c>
      <c r="M78" s="20">
        <v>15</v>
      </c>
      <c r="N78" s="20">
        <v>13</v>
      </c>
    </row>
    <row r="79" spans="1:14" ht="14.25" customHeight="1">
      <c r="A79" s="20">
        <v>101</v>
      </c>
      <c r="B79" s="20">
        <v>45</v>
      </c>
      <c r="C79" s="20" t="s">
        <v>332</v>
      </c>
      <c r="D79" s="20" t="s">
        <v>585</v>
      </c>
      <c r="E79" s="20" t="s">
        <v>586</v>
      </c>
      <c r="F79" s="20" t="s">
        <v>425</v>
      </c>
      <c r="G79" s="20" t="s">
        <v>431</v>
      </c>
      <c r="H79" s="20">
        <v>6</v>
      </c>
      <c r="I79" s="20">
        <v>4</v>
      </c>
      <c r="J79" s="20">
        <v>1</v>
      </c>
      <c r="K79" s="20" t="s">
        <v>432</v>
      </c>
      <c r="L79" s="20">
        <v>13245</v>
      </c>
      <c r="M79" s="20">
        <v>0</v>
      </c>
      <c r="N79" s="20">
        <v>0</v>
      </c>
    </row>
    <row r="80" spans="1:14" ht="14.25" customHeight="1">
      <c r="A80" s="20">
        <v>102</v>
      </c>
      <c r="B80" s="20">
        <v>37</v>
      </c>
      <c r="C80" s="20" t="s">
        <v>332</v>
      </c>
      <c r="D80" s="20" t="s">
        <v>587</v>
      </c>
      <c r="E80" s="20" t="s">
        <v>588</v>
      </c>
      <c r="F80" s="20" t="s">
        <v>425</v>
      </c>
      <c r="G80" s="20" t="s">
        <v>431</v>
      </c>
      <c r="H80" s="20">
        <v>7</v>
      </c>
      <c r="I80" s="20">
        <v>4</v>
      </c>
      <c r="J80" s="20">
        <v>3</v>
      </c>
      <c r="K80" s="20" t="s">
        <v>427</v>
      </c>
      <c r="L80" s="20">
        <v>13664</v>
      </c>
      <c r="M80" s="20">
        <v>5</v>
      </c>
      <c r="N80" s="20">
        <v>2</v>
      </c>
    </row>
    <row r="81" spans="1:14" ht="14.25" customHeight="1">
      <c r="A81" s="20">
        <v>103</v>
      </c>
      <c r="B81" s="20">
        <v>46</v>
      </c>
      <c r="C81" s="20" t="s">
        <v>332</v>
      </c>
      <c r="D81" s="20" t="s">
        <v>589</v>
      </c>
      <c r="E81" s="20" t="s">
        <v>590</v>
      </c>
      <c r="F81" s="20" t="s">
        <v>425</v>
      </c>
      <c r="G81" s="20" t="s">
        <v>591</v>
      </c>
      <c r="H81" s="20">
        <v>5</v>
      </c>
      <c r="I81" s="20">
        <v>2</v>
      </c>
      <c r="J81" s="20">
        <v>2</v>
      </c>
      <c r="K81" s="20" t="s">
        <v>445</v>
      </c>
      <c r="L81" s="20">
        <v>5021</v>
      </c>
      <c r="M81" s="20">
        <v>4</v>
      </c>
      <c r="N81" s="20">
        <v>2</v>
      </c>
    </row>
    <row r="82" spans="1:14" ht="14.25" customHeight="1">
      <c r="A82" s="20">
        <v>104</v>
      </c>
      <c r="B82" s="20">
        <v>30</v>
      </c>
      <c r="C82" s="20" t="s">
        <v>332</v>
      </c>
      <c r="D82" s="20" t="s">
        <v>592</v>
      </c>
      <c r="E82" s="20" t="s">
        <v>593</v>
      </c>
      <c r="F82" s="20" t="s">
        <v>425</v>
      </c>
      <c r="G82" s="20" t="s">
        <v>431</v>
      </c>
      <c r="H82" s="20">
        <v>1</v>
      </c>
      <c r="I82" s="20">
        <v>1</v>
      </c>
      <c r="J82" s="20">
        <v>4</v>
      </c>
      <c r="K82" s="20" t="s">
        <v>432</v>
      </c>
      <c r="L82" s="20">
        <v>5126</v>
      </c>
      <c r="M82" s="20">
        <v>10</v>
      </c>
      <c r="N82" s="20">
        <v>8</v>
      </c>
    </row>
    <row r="83" spans="1:14" ht="14.25" customHeight="1">
      <c r="A83" s="20">
        <v>105</v>
      </c>
      <c r="B83" s="20">
        <v>35</v>
      </c>
      <c r="C83" s="20" t="s">
        <v>332</v>
      </c>
      <c r="D83" s="20" t="s">
        <v>594</v>
      </c>
      <c r="E83" s="20" t="s">
        <v>595</v>
      </c>
      <c r="F83" s="20" t="s">
        <v>425</v>
      </c>
      <c r="G83" s="20" t="s">
        <v>431</v>
      </c>
      <c r="H83" s="20">
        <v>1</v>
      </c>
      <c r="I83" s="20">
        <v>3</v>
      </c>
      <c r="J83" s="20">
        <v>3</v>
      </c>
      <c r="K83" s="20" t="s">
        <v>427</v>
      </c>
      <c r="L83" s="20">
        <v>2859</v>
      </c>
      <c r="M83" s="20">
        <v>6</v>
      </c>
      <c r="N83" s="20">
        <v>4</v>
      </c>
    </row>
    <row r="84" spans="1:14" ht="14.25" customHeight="1">
      <c r="A84" s="20">
        <v>106</v>
      </c>
      <c r="B84" s="20">
        <v>55</v>
      </c>
      <c r="C84" s="20" t="s">
        <v>332</v>
      </c>
      <c r="D84" s="20" t="s">
        <v>596</v>
      </c>
      <c r="E84" s="20" t="s">
        <v>597</v>
      </c>
      <c r="F84" s="20" t="s">
        <v>425</v>
      </c>
      <c r="G84" s="20" t="s">
        <v>426</v>
      </c>
      <c r="H84" s="20">
        <v>1</v>
      </c>
      <c r="I84" s="20">
        <v>2</v>
      </c>
      <c r="J84" s="20">
        <v>4</v>
      </c>
      <c r="K84" s="20" t="s">
        <v>432</v>
      </c>
      <c r="L84" s="20">
        <v>10239</v>
      </c>
      <c r="M84" s="20">
        <v>1</v>
      </c>
      <c r="N84" s="20">
        <v>0</v>
      </c>
    </row>
    <row r="85" spans="1:14" ht="14.25" customHeight="1">
      <c r="A85" s="20">
        <v>107</v>
      </c>
      <c r="B85" s="20">
        <v>38</v>
      </c>
      <c r="C85" s="20" t="s">
        <v>337</v>
      </c>
      <c r="D85" s="20" t="s">
        <v>598</v>
      </c>
      <c r="E85" s="20" t="s">
        <v>599</v>
      </c>
      <c r="F85" s="20" t="s">
        <v>466</v>
      </c>
      <c r="G85" s="20" t="s">
        <v>431</v>
      </c>
      <c r="H85" s="20">
        <v>6</v>
      </c>
      <c r="I85" s="20">
        <v>3</v>
      </c>
      <c r="J85" s="20">
        <v>4</v>
      </c>
      <c r="K85" s="20" t="s">
        <v>445</v>
      </c>
      <c r="L85" s="20">
        <v>5329</v>
      </c>
      <c r="M85" s="20">
        <v>13</v>
      </c>
      <c r="N85" s="20">
        <v>11</v>
      </c>
    </row>
    <row r="86" spans="1:14" ht="14.25" customHeight="1">
      <c r="A86" s="20">
        <v>110</v>
      </c>
      <c r="B86" s="20">
        <v>34</v>
      </c>
      <c r="C86" s="20" t="s">
        <v>332</v>
      </c>
      <c r="D86" s="20" t="s">
        <v>600</v>
      </c>
      <c r="E86" s="20" t="s">
        <v>601</v>
      </c>
      <c r="F86" s="20" t="s">
        <v>425</v>
      </c>
      <c r="G86" s="20" t="s">
        <v>431</v>
      </c>
      <c r="H86" s="20">
        <v>1</v>
      </c>
      <c r="I86" s="20">
        <v>2</v>
      </c>
      <c r="J86" s="20">
        <v>2</v>
      </c>
      <c r="K86" s="20" t="s">
        <v>432</v>
      </c>
      <c r="L86" s="20">
        <v>4325</v>
      </c>
      <c r="M86" s="20">
        <v>5</v>
      </c>
      <c r="N86" s="20">
        <v>2</v>
      </c>
    </row>
    <row r="87" spans="1:14" ht="14.25" customHeight="1">
      <c r="A87" s="20">
        <v>112</v>
      </c>
      <c r="B87" s="20">
        <v>56</v>
      </c>
      <c r="C87" s="20" t="s">
        <v>332</v>
      </c>
      <c r="D87" s="20" t="s">
        <v>602</v>
      </c>
      <c r="E87" s="20" t="s">
        <v>603</v>
      </c>
      <c r="F87" s="20" t="s">
        <v>425</v>
      </c>
      <c r="G87" s="20" t="s">
        <v>431</v>
      </c>
      <c r="H87" s="20">
        <v>7</v>
      </c>
      <c r="I87" s="20">
        <v>3</v>
      </c>
      <c r="J87" s="20">
        <v>4</v>
      </c>
      <c r="K87" s="20" t="s">
        <v>427</v>
      </c>
      <c r="L87" s="20">
        <v>7260</v>
      </c>
      <c r="M87" s="20">
        <v>6</v>
      </c>
      <c r="N87" s="20">
        <v>4</v>
      </c>
    </row>
    <row r="88" spans="1:14" ht="14.25" customHeight="1">
      <c r="A88" s="20">
        <v>113</v>
      </c>
      <c r="B88" s="20">
        <v>23</v>
      </c>
      <c r="C88" s="20" t="s">
        <v>332</v>
      </c>
      <c r="D88" s="20" t="s">
        <v>604</v>
      </c>
      <c r="E88" s="20" t="s">
        <v>605</v>
      </c>
      <c r="F88" s="20" t="s">
        <v>425</v>
      </c>
      <c r="G88" s="20" t="s">
        <v>426</v>
      </c>
      <c r="H88" s="20">
        <v>2</v>
      </c>
      <c r="I88" s="20">
        <v>1</v>
      </c>
      <c r="J88" s="20">
        <v>1</v>
      </c>
      <c r="K88" s="20" t="s">
        <v>445</v>
      </c>
      <c r="L88" s="20">
        <v>2322</v>
      </c>
      <c r="M88" s="20">
        <v>0</v>
      </c>
      <c r="N88" s="20">
        <v>0</v>
      </c>
    </row>
    <row r="89" spans="1:14" ht="14.25" customHeight="1">
      <c r="A89" s="20">
        <v>116</v>
      </c>
      <c r="B89" s="20">
        <v>51</v>
      </c>
      <c r="C89" s="20" t="s">
        <v>332</v>
      </c>
      <c r="D89" s="20" t="s">
        <v>606</v>
      </c>
      <c r="E89" s="20" t="s">
        <v>607</v>
      </c>
      <c r="F89" s="20" t="s">
        <v>425</v>
      </c>
      <c r="G89" s="20" t="s">
        <v>431</v>
      </c>
      <c r="H89" s="20">
        <v>9</v>
      </c>
      <c r="I89" s="20">
        <v>4</v>
      </c>
      <c r="J89" s="20">
        <v>4</v>
      </c>
      <c r="K89" s="20" t="s">
        <v>432</v>
      </c>
      <c r="L89" s="20">
        <v>2075</v>
      </c>
      <c r="M89" s="20">
        <v>4</v>
      </c>
      <c r="N89" s="20">
        <v>2</v>
      </c>
    </row>
    <row r="90" spans="1:14" ht="14.25" customHeight="1">
      <c r="A90" s="20">
        <v>117</v>
      </c>
      <c r="B90" s="20">
        <v>30</v>
      </c>
      <c r="C90" s="20" t="s">
        <v>332</v>
      </c>
      <c r="D90" s="20" t="s">
        <v>608</v>
      </c>
      <c r="E90" s="20" t="s">
        <v>609</v>
      </c>
      <c r="F90" s="20" t="s">
        <v>425</v>
      </c>
      <c r="G90" s="20" t="s">
        <v>431</v>
      </c>
      <c r="H90" s="20">
        <v>2</v>
      </c>
      <c r="I90" s="20">
        <v>3</v>
      </c>
      <c r="J90" s="20">
        <v>4</v>
      </c>
      <c r="K90" s="20" t="s">
        <v>432</v>
      </c>
      <c r="L90" s="20">
        <v>4152</v>
      </c>
      <c r="M90" s="20">
        <v>11</v>
      </c>
      <c r="N90" s="20">
        <v>10</v>
      </c>
    </row>
    <row r="91" spans="1:14" ht="14.25" customHeight="1">
      <c r="A91" s="20">
        <v>118</v>
      </c>
      <c r="B91" s="20">
        <v>46</v>
      </c>
      <c r="C91" s="20" t="s">
        <v>332</v>
      </c>
      <c r="D91" s="20" t="s">
        <v>610</v>
      </c>
      <c r="E91" s="20" t="s">
        <v>611</v>
      </c>
      <c r="F91" s="20" t="s">
        <v>425</v>
      </c>
      <c r="G91" s="20" t="s">
        <v>426</v>
      </c>
      <c r="H91" s="20">
        <v>9</v>
      </c>
      <c r="I91" s="20">
        <v>2</v>
      </c>
      <c r="J91" s="20">
        <v>4</v>
      </c>
      <c r="K91" s="20" t="s">
        <v>427</v>
      </c>
      <c r="L91" s="20">
        <v>9619</v>
      </c>
      <c r="M91" s="20">
        <v>9</v>
      </c>
      <c r="N91" s="20">
        <v>8</v>
      </c>
    </row>
    <row r="92" spans="1:14" ht="14.25" customHeight="1">
      <c r="A92" s="20">
        <v>119</v>
      </c>
      <c r="B92" s="20">
        <v>40</v>
      </c>
      <c r="C92" s="20" t="s">
        <v>332</v>
      </c>
      <c r="D92" s="20" t="s">
        <v>612</v>
      </c>
      <c r="E92" s="20" t="s">
        <v>613</v>
      </c>
      <c r="F92" s="20" t="s">
        <v>430</v>
      </c>
      <c r="G92" s="20" t="s">
        <v>431</v>
      </c>
      <c r="H92" s="20">
        <v>1</v>
      </c>
      <c r="I92" s="20">
        <v>4</v>
      </c>
      <c r="J92" s="20">
        <v>2</v>
      </c>
      <c r="K92" s="20" t="s">
        <v>432</v>
      </c>
      <c r="L92" s="20">
        <v>13503</v>
      </c>
      <c r="M92" s="20">
        <v>22</v>
      </c>
      <c r="N92" s="20">
        <v>3</v>
      </c>
    </row>
    <row r="93" spans="1:14" ht="14.25" customHeight="1">
      <c r="A93" s="20">
        <v>120</v>
      </c>
      <c r="B93" s="20">
        <v>51</v>
      </c>
      <c r="C93" s="20" t="s">
        <v>332</v>
      </c>
      <c r="D93" s="20" t="s">
        <v>614</v>
      </c>
      <c r="E93" s="20" t="s">
        <v>615</v>
      </c>
      <c r="F93" s="20" t="s">
        <v>425</v>
      </c>
      <c r="G93" s="20" t="s">
        <v>426</v>
      </c>
      <c r="H93" s="20">
        <v>21</v>
      </c>
      <c r="I93" s="20">
        <v>4</v>
      </c>
      <c r="J93" s="20">
        <v>4</v>
      </c>
      <c r="K93" s="20" t="s">
        <v>427</v>
      </c>
      <c r="L93" s="20">
        <v>5441</v>
      </c>
      <c r="M93" s="20">
        <v>10</v>
      </c>
      <c r="N93" s="20">
        <v>7</v>
      </c>
    </row>
    <row r="94" spans="1:14" ht="14.25" customHeight="1">
      <c r="A94" s="20">
        <v>121</v>
      </c>
      <c r="B94" s="20">
        <v>30</v>
      </c>
      <c r="C94" s="20" t="s">
        <v>337</v>
      </c>
      <c r="D94" s="20" t="s">
        <v>616</v>
      </c>
      <c r="E94" s="20" t="s">
        <v>617</v>
      </c>
      <c r="F94" s="20" t="s">
        <v>425</v>
      </c>
      <c r="G94" s="20" t="s">
        <v>426</v>
      </c>
      <c r="H94" s="20">
        <v>4</v>
      </c>
      <c r="I94" s="20">
        <v>2</v>
      </c>
      <c r="J94" s="20">
        <v>2</v>
      </c>
      <c r="K94" s="20" t="s">
        <v>445</v>
      </c>
      <c r="L94" s="20">
        <v>5209</v>
      </c>
      <c r="M94" s="20">
        <v>11</v>
      </c>
      <c r="N94" s="20">
        <v>8</v>
      </c>
    </row>
    <row r="95" spans="1:14" ht="14.25" customHeight="1">
      <c r="A95" s="20">
        <v>124</v>
      </c>
      <c r="B95" s="20">
        <v>46</v>
      </c>
      <c r="C95" s="20" t="s">
        <v>332</v>
      </c>
      <c r="D95" s="20" t="s">
        <v>618</v>
      </c>
      <c r="E95" s="20" t="s">
        <v>619</v>
      </c>
      <c r="F95" s="20" t="s">
        <v>430</v>
      </c>
      <c r="G95" s="20" t="s">
        <v>431</v>
      </c>
      <c r="H95" s="20">
        <v>1</v>
      </c>
      <c r="I95" s="20">
        <v>3</v>
      </c>
      <c r="J95" s="20">
        <v>1</v>
      </c>
      <c r="K95" s="20" t="s">
        <v>432</v>
      </c>
      <c r="L95" s="20">
        <v>10673</v>
      </c>
      <c r="M95" s="20">
        <v>10</v>
      </c>
      <c r="N95" s="20">
        <v>9</v>
      </c>
    </row>
    <row r="96" spans="1:14" ht="14.25" customHeight="1">
      <c r="A96" s="20">
        <v>125</v>
      </c>
      <c r="B96" s="20">
        <v>32</v>
      </c>
      <c r="C96" s="20" t="s">
        <v>332</v>
      </c>
      <c r="D96" s="20" t="s">
        <v>620</v>
      </c>
      <c r="E96" s="20" t="s">
        <v>621</v>
      </c>
      <c r="F96" s="20" t="s">
        <v>425</v>
      </c>
      <c r="G96" s="20" t="s">
        <v>426</v>
      </c>
      <c r="H96" s="20">
        <v>6</v>
      </c>
      <c r="I96" s="20">
        <v>4</v>
      </c>
      <c r="J96" s="20">
        <v>3</v>
      </c>
      <c r="K96" s="20" t="s">
        <v>427</v>
      </c>
      <c r="L96" s="20">
        <v>5010</v>
      </c>
      <c r="M96" s="20">
        <v>11</v>
      </c>
      <c r="N96" s="20">
        <v>8</v>
      </c>
    </row>
    <row r="97" spans="1:14" ht="14.25" customHeight="1">
      <c r="A97" s="20">
        <v>126</v>
      </c>
      <c r="B97" s="20">
        <v>54</v>
      </c>
      <c r="C97" s="20" t="s">
        <v>337</v>
      </c>
      <c r="D97" s="20" t="s">
        <v>622</v>
      </c>
      <c r="E97" s="20" t="s">
        <v>623</v>
      </c>
      <c r="F97" s="20" t="s">
        <v>425</v>
      </c>
      <c r="G97" s="20" t="s">
        <v>431</v>
      </c>
      <c r="H97" s="20">
        <v>2</v>
      </c>
      <c r="I97" s="20">
        <v>4</v>
      </c>
      <c r="J97" s="20">
        <v>3</v>
      </c>
      <c r="K97" s="20" t="s">
        <v>432</v>
      </c>
      <c r="L97" s="20">
        <v>13549</v>
      </c>
      <c r="M97" s="20">
        <v>4</v>
      </c>
      <c r="N97" s="20">
        <v>3</v>
      </c>
    </row>
    <row r="98" spans="1:14" ht="14.25" customHeight="1">
      <c r="A98" s="20">
        <v>128</v>
      </c>
      <c r="B98" s="20">
        <v>24</v>
      </c>
      <c r="C98" s="20" t="s">
        <v>337</v>
      </c>
      <c r="D98" s="20" t="s">
        <v>624</v>
      </c>
      <c r="E98" s="20" t="s">
        <v>625</v>
      </c>
      <c r="F98" s="20" t="s">
        <v>425</v>
      </c>
      <c r="G98" s="20" t="s">
        <v>426</v>
      </c>
      <c r="H98" s="20">
        <v>3</v>
      </c>
      <c r="I98" s="20">
        <v>2</v>
      </c>
      <c r="J98" s="20">
        <v>3</v>
      </c>
      <c r="K98" s="20" t="s">
        <v>432</v>
      </c>
      <c r="L98" s="20">
        <v>4999</v>
      </c>
      <c r="M98" s="20">
        <v>3</v>
      </c>
      <c r="N98" s="20">
        <v>2</v>
      </c>
    </row>
    <row r="99" spans="1:14" ht="14.25" customHeight="1">
      <c r="A99" s="20">
        <v>129</v>
      </c>
      <c r="B99" s="20">
        <v>28</v>
      </c>
      <c r="C99" s="20" t="s">
        <v>332</v>
      </c>
      <c r="D99" s="20" t="s">
        <v>626</v>
      </c>
      <c r="E99" s="20" t="s">
        <v>627</v>
      </c>
      <c r="F99" s="20" t="s">
        <v>466</v>
      </c>
      <c r="G99" s="20" t="s">
        <v>426</v>
      </c>
      <c r="H99" s="20">
        <v>4</v>
      </c>
      <c r="I99" s="20">
        <v>3</v>
      </c>
      <c r="J99" s="20">
        <v>3</v>
      </c>
      <c r="K99" s="20" t="s">
        <v>432</v>
      </c>
      <c r="L99" s="20">
        <v>4221</v>
      </c>
      <c r="M99" s="20">
        <v>5</v>
      </c>
      <c r="N99" s="20">
        <v>4</v>
      </c>
    </row>
    <row r="100" spans="1:14" ht="14.25" customHeight="1">
      <c r="A100" s="20">
        <v>131</v>
      </c>
      <c r="B100" s="20">
        <v>58</v>
      </c>
      <c r="C100" s="20" t="s">
        <v>332</v>
      </c>
      <c r="D100" s="20" t="s">
        <v>628</v>
      </c>
      <c r="E100" s="20" t="s">
        <v>629</v>
      </c>
      <c r="F100" s="20" t="s">
        <v>425</v>
      </c>
      <c r="G100" s="20" t="s">
        <v>426</v>
      </c>
      <c r="H100" s="20">
        <v>10</v>
      </c>
      <c r="I100" s="20">
        <v>4</v>
      </c>
      <c r="J100" s="20">
        <v>3</v>
      </c>
      <c r="K100" s="20" t="s">
        <v>427</v>
      </c>
      <c r="L100" s="20">
        <v>13872</v>
      </c>
      <c r="M100" s="20">
        <v>37</v>
      </c>
      <c r="N100" s="20">
        <v>10</v>
      </c>
    </row>
    <row r="101" spans="1:14" ht="14.25" customHeight="1">
      <c r="A101" s="20">
        <v>132</v>
      </c>
      <c r="B101" s="20">
        <v>44</v>
      </c>
      <c r="C101" s="20" t="s">
        <v>332</v>
      </c>
      <c r="D101" s="20" t="s">
        <v>630</v>
      </c>
      <c r="E101" s="20" t="s">
        <v>631</v>
      </c>
      <c r="F101" s="20" t="s">
        <v>466</v>
      </c>
      <c r="G101" s="20" t="s">
        <v>431</v>
      </c>
      <c r="H101" s="20">
        <v>23</v>
      </c>
      <c r="I101" s="20">
        <v>3</v>
      </c>
      <c r="J101" s="20">
        <v>2</v>
      </c>
      <c r="K101" s="20" t="s">
        <v>432</v>
      </c>
      <c r="L101" s="20">
        <v>2042</v>
      </c>
      <c r="M101" s="20">
        <v>3</v>
      </c>
      <c r="N101" s="20">
        <v>2</v>
      </c>
    </row>
    <row r="102" spans="1:14" ht="14.25" customHeight="1">
      <c r="A102" s="20">
        <v>133</v>
      </c>
      <c r="B102" s="20">
        <v>37</v>
      </c>
      <c r="C102" s="20" t="s">
        <v>332</v>
      </c>
      <c r="D102" s="20" t="s">
        <v>632</v>
      </c>
      <c r="E102" s="20" t="s">
        <v>633</v>
      </c>
      <c r="F102" s="20" t="s">
        <v>425</v>
      </c>
      <c r="G102" s="20" t="s">
        <v>591</v>
      </c>
      <c r="H102" s="20">
        <v>6</v>
      </c>
      <c r="I102" s="20">
        <v>4</v>
      </c>
      <c r="J102" s="20">
        <v>1</v>
      </c>
      <c r="K102" s="20" t="s">
        <v>445</v>
      </c>
      <c r="L102" s="20">
        <v>2073</v>
      </c>
      <c r="M102" s="20">
        <v>3</v>
      </c>
      <c r="N102" s="20">
        <v>2</v>
      </c>
    </row>
    <row r="103" spans="1:14" ht="14.25" customHeight="1">
      <c r="A103" s="20">
        <v>134</v>
      </c>
      <c r="B103" s="20">
        <v>32</v>
      </c>
      <c r="C103" s="20" t="s">
        <v>332</v>
      </c>
      <c r="D103" s="20" t="s">
        <v>634</v>
      </c>
      <c r="E103" s="20" t="s">
        <v>635</v>
      </c>
      <c r="F103" s="20" t="s">
        <v>425</v>
      </c>
      <c r="G103" s="20" t="s">
        <v>431</v>
      </c>
      <c r="H103" s="20">
        <v>1</v>
      </c>
      <c r="I103" s="20">
        <v>1</v>
      </c>
      <c r="J103" s="20">
        <v>1</v>
      </c>
      <c r="K103" s="20" t="s">
        <v>427</v>
      </c>
      <c r="L103" s="20">
        <v>2956</v>
      </c>
      <c r="M103" s="20">
        <v>1</v>
      </c>
      <c r="N103" s="20">
        <v>0</v>
      </c>
    </row>
    <row r="104" spans="1:14" ht="14.25" customHeight="1">
      <c r="A104" s="20">
        <v>137</v>
      </c>
      <c r="B104" s="20">
        <v>20</v>
      </c>
      <c r="C104" s="20" t="s">
        <v>337</v>
      </c>
      <c r="D104" s="20" t="s">
        <v>636</v>
      </c>
      <c r="E104" s="20" t="s">
        <v>637</v>
      </c>
      <c r="F104" s="20" t="s">
        <v>430</v>
      </c>
      <c r="G104" s="20" t="s">
        <v>431</v>
      </c>
      <c r="H104" s="20">
        <v>6</v>
      </c>
      <c r="I104" s="20">
        <v>3</v>
      </c>
      <c r="J104" s="20">
        <v>4</v>
      </c>
      <c r="K104" s="20" t="s">
        <v>427</v>
      </c>
      <c r="L104" s="20">
        <v>2926</v>
      </c>
      <c r="M104" s="20">
        <v>1</v>
      </c>
      <c r="N104" s="20">
        <v>0</v>
      </c>
    </row>
    <row r="105" spans="1:14" ht="14.25" customHeight="1">
      <c r="A105" s="20">
        <v>138</v>
      </c>
      <c r="B105" s="20">
        <v>34</v>
      </c>
      <c r="C105" s="20" t="s">
        <v>337</v>
      </c>
      <c r="D105" s="20" t="s">
        <v>638</v>
      </c>
      <c r="E105" s="20" t="s">
        <v>639</v>
      </c>
      <c r="F105" s="20" t="s">
        <v>425</v>
      </c>
      <c r="G105" s="20" t="s">
        <v>431</v>
      </c>
      <c r="H105" s="20">
        <v>6</v>
      </c>
      <c r="I105" s="20">
        <v>4</v>
      </c>
      <c r="J105" s="20">
        <v>3</v>
      </c>
      <c r="K105" s="20" t="s">
        <v>427</v>
      </c>
      <c r="L105" s="20">
        <v>4809</v>
      </c>
      <c r="M105" s="20">
        <v>16</v>
      </c>
      <c r="N105" s="20">
        <v>13</v>
      </c>
    </row>
    <row r="106" spans="1:14" ht="14.25" customHeight="1">
      <c r="A106" s="20">
        <v>139</v>
      </c>
      <c r="B106" s="20">
        <v>37</v>
      </c>
      <c r="C106" s="20" t="s">
        <v>332</v>
      </c>
      <c r="D106" s="20" t="s">
        <v>640</v>
      </c>
      <c r="E106" s="20" t="s">
        <v>641</v>
      </c>
      <c r="F106" s="20" t="s">
        <v>466</v>
      </c>
      <c r="G106" s="20" t="s">
        <v>431</v>
      </c>
      <c r="H106" s="20">
        <v>2</v>
      </c>
      <c r="I106" s="20">
        <v>2</v>
      </c>
      <c r="J106" s="20">
        <v>4</v>
      </c>
      <c r="K106" s="20" t="s">
        <v>445</v>
      </c>
      <c r="L106" s="20">
        <v>5163</v>
      </c>
      <c r="M106" s="20">
        <v>1</v>
      </c>
      <c r="N106" s="20">
        <v>0</v>
      </c>
    </row>
    <row r="107" spans="1:14" ht="14.25" customHeight="1">
      <c r="A107" s="20">
        <v>140</v>
      </c>
      <c r="B107" s="20">
        <v>59</v>
      </c>
      <c r="C107" s="20" t="s">
        <v>337</v>
      </c>
      <c r="D107" s="20" t="s">
        <v>642</v>
      </c>
      <c r="E107" s="20" t="s">
        <v>643</v>
      </c>
      <c r="F107" s="20" t="s">
        <v>466</v>
      </c>
      <c r="G107" s="20" t="s">
        <v>591</v>
      </c>
      <c r="H107" s="20">
        <v>2</v>
      </c>
      <c r="I107" s="20">
        <v>4</v>
      </c>
      <c r="J107" s="20">
        <v>4</v>
      </c>
      <c r="K107" s="20" t="s">
        <v>432</v>
      </c>
      <c r="L107" s="20">
        <v>18844</v>
      </c>
      <c r="M107" s="20">
        <v>3</v>
      </c>
      <c r="N107" s="20">
        <v>2</v>
      </c>
    </row>
    <row r="108" spans="1:14" ht="14.25" customHeight="1">
      <c r="A108" s="20">
        <v>141</v>
      </c>
      <c r="B108" s="20">
        <v>50</v>
      </c>
      <c r="C108" s="20" t="s">
        <v>337</v>
      </c>
      <c r="D108" s="20" t="s">
        <v>644</v>
      </c>
      <c r="E108" s="20" t="s">
        <v>645</v>
      </c>
      <c r="F108" s="20" t="s">
        <v>430</v>
      </c>
      <c r="G108" s="20" t="s">
        <v>431</v>
      </c>
      <c r="H108" s="20">
        <v>1</v>
      </c>
      <c r="I108" s="20">
        <v>3</v>
      </c>
      <c r="J108" s="20">
        <v>2</v>
      </c>
      <c r="K108" s="20" t="s">
        <v>432</v>
      </c>
      <c r="L108" s="20">
        <v>18172</v>
      </c>
      <c r="M108" s="20">
        <v>8</v>
      </c>
      <c r="N108" s="20">
        <v>3</v>
      </c>
    </row>
    <row r="109" spans="1:14" ht="14.25" customHeight="1">
      <c r="A109" s="20">
        <v>142</v>
      </c>
      <c r="B109" s="20">
        <v>25</v>
      </c>
      <c r="C109" s="20" t="s">
        <v>332</v>
      </c>
      <c r="D109" s="20" t="s">
        <v>646</v>
      </c>
      <c r="E109" s="20" t="s">
        <v>647</v>
      </c>
      <c r="F109" s="20" t="s">
        <v>425</v>
      </c>
      <c r="G109" s="20" t="s">
        <v>426</v>
      </c>
      <c r="H109" s="20">
        <v>5</v>
      </c>
      <c r="I109" s="20">
        <v>3</v>
      </c>
      <c r="J109" s="20">
        <v>3</v>
      </c>
      <c r="K109" s="20" t="s">
        <v>427</v>
      </c>
      <c r="L109" s="20">
        <v>5744</v>
      </c>
      <c r="M109" s="20">
        <v>6</v>
      </c>
      <c r="N109" s="20">
        <v>4</v>
      </c>
    </row>
    <row r="110" spans="1:14" ht="14.25" customHeight="1">
      <c r="A110" s="20">
        <v>143</v>
      </c>
      <c r="B110" s="20">
        <v>25</v>
      </c>
      <c r="C110" s="20" t="s">
        <v>332</v>
      </c>
      <c r="D110" s="20" t="s">
        <v>648</v>
      </c>
      <c r="E110" s="20" t="s">
        <v>649</v>
      </c>
      <c r="F110" s="20" t="s">
        <v>425</v>
      </c>
      <c r="G110" s="20" t="s">
        <v>431</v>
      </c>
      <c r="H110" s="20">
        <v>7</v>
      </c>
      <c r="I110" s="20">
        <v>1</v>
      </c>
      <c r="J110" s="20">
        <v>4</v>
      </c>
      <c r="K110" s="20" t="s">
        <v>432</v>
      </c>
      <c r="L110" s="20">
        <v>2889</v>
      </c>
      <c r="M110" s="20">
        <v>2</v>
      </c>
      <c r="N110" s="20">
        <v>2</v>
      </c>
    </row>
    <row r="111" spans="1:14" ht="14.25" customHeight="1">
      <c r="A111" s="20">
        <v>144</v>
      </c>
      <c r="B111" s="20">
        <v>22</v>
      </c>
      <c r="C111" s="20" t="s">
        <v>337</v>
      </c>
      <c r="D111" s="20" t="s">
        <v>650</v>
      </c>
      <c r="E111" s="20" t="s">
        <v>651</v>
      </c>
      <c r="F111" s="20" t="s">
        <v>425</v>
      </c>
      <c r="G111" s="20" t="s">
        <v>431</v>
      </c>
      <c r="H111" s="20">
        <v>15</v>
      </c>
      <c r="I111" s="20">
        <v>3</v>
      </c>
      <c r="J111" s="20">
        <v>4</v>
      </c>
      <c r="K111" s="20" t="s">
        <v>427</v>
      </c>
      <c r="L111" s="20">
        <v>2871</v>
      </c>
      <c r="M111" s="20">
        <v>0</v>
      </c>
      <c r="N111" s="20">
        <v>0</v>
      </c>
    </row>
    <row r="112" spans="1:14" ht="14.25" customHeight="1">
      <c r="A112" s="20">
        <v>145</v>
      </c>
      <c r="B112" s="20">
        <v>51</v>
      </c>
      <c r="C112" s="20" t="s">
        <v>337</v>
      </c>
      <c r="D112" s="20" t="s">
        <v>652</v>
      </c>
      <c r="E112" s="20" t="s">
        <v>653</v>
      </c>
      <c r="F112" s="20" t="s">
        <v>430</v>
      </c>
      <c r="G112" s="20" t="s">
        <v>431</v>
      </c>
      <c r="H112" s="20">
        <v>1</v>
      </c>
      <c r="I112" s="20">
        <v>4</v>
      </c>
      <c r="J112" s="20">
        <v>1</v>
      </c>
      <c r="K112" s="20" t="s">
        <v>427</v>
      </c>
      <c r="L112" s="20">
        <v>7484</v>
      </c>
      <c r="M112" s="20">
        <v>13</v>
      </c>
      <c r="N112" s="20">
        <v>12</v>
      </c>
    </row>
    <row r="113" spans="1:14" ht="14.25" customHeight="1">
      <c r="A113" s="20">
        <v>147</v>
      </c>
      <c r="B113" s="20">
        <v>34</v>
      </c>
      <c r="C113" s="20" t="s">
        <v>332</v>
      </c>
      <c r="D113" s="20" t="s">
        <v>648</v>
      </c>
      <c r="E113" s="20" t="s">
        <v>654</v>
      </c>
      <c r="F113" s="20" t="s">
        <v>430</v>
      </c>
      <c r="G113" s="20" t="s">
        <v>431</v>
      </c>
      <c r="H113" s="20">
        <v>7</v>
      </c>
      <c r="I113" s="20">
        <v>3</v>
      </c>
      <c r="J113" s="20">
        <v>3</v>
      </c>
      <c r="K113" s="20" t="s">
        <v>427</v>
      </c>
      <c r="L113" s="20">
        <v>6074</v>
      </c>
      <c r="M113" s="20">
        <v>9</v>
      </c>
      <c r="N113" s="20">
        <v>7</v>
      </c>
    </row>
    <row r="114" spans="1:14" ht="14.25" customHeight="1">
      <c r="A114" s="20">
        <v>148</v>
      </c>
      <c r="B114" s="20">
        <v>54</v>
      </c>
      <c r="C114" s="20" t="s">
        <v>337</v>
      </c>
      <c r="D114" s="20" t="s">
        <v>655</v>
      </c>
      <c r="E114" s="20" t="s">
        <v>656</v>
      </c>
      <c r="F114" s="20" t="s">
        <v>466</v>
      </c>
      <c r="G114" s="20" t="s">
        <v>591</v>
      </c>
      <c r="H114" s="20">
        <v>26</v>
      </c>
      <c r="I114" s="20">
        <v>3</v>
      </c>
      <c r="J114" s="20">
        <v>4</v>
      </c>
      <c r="K114" s="20" t="s">
        <v>427</v>
      </c>
      <c r="L114" s="20">
        <v>17328</v>
      </c>
      <c r="M114" s="20">
        <v>5</v>
      </c>
      <c r="N114" s="20">
        <v>3</v>
      </c>
    </row>
    <row r="115" spans="1:14" ht="14.25" customHeight="1">
      <c r="A115" s="20">
        <v>150</v>
      </c>
      <c r="B115" s="20">
        <v>24</v>
      </c>
      <c r="C115" s="20" t="s">
        <v>332</v>
      </c>
      <c r="D115" s="20" t="s">
        <v>657</v>
      </c>
      <c r="E115" s="20" t="s">
        <v>658</v>
      </c>
      <c r="F115" s="20" t="s">
        <v>425</v>
      </c>
      <c r="G115" s="20" t="s">
        <v>431</v>
      </c>
      <c r="H115" s="20">
        <v>18</v>
      </c>
      <c r="I115" s="20">
        <v>1</v>
      </c>
      <c r="J115" s="20">
        <v>3</v>
      </c>
      <c r="K115" s="20" t="s">
        <v>432</v>
      </c>
      <c r="L115" s="20">
        <v>2774</v>
      </c>
      <c r="M115" s="20">
        <v>5</v>
      </c>
      <c r="N115" s="20">
        <v>3</v>
      </c>
    </row>
    <row r="116" spans="1:14" ht="14.25" customHeight="1">
      <c r="A116" s="20">
        <v>151</v>
      </c>
      <c r="B116" s="20">
        <v>34</v>
      </c>
      <c r="C116" s="20" t="s">
        <v>337</v>
      </c>
      <c r="D116" s="20" t="s">
        <v>659</v>
      </c>
      <c r="E116" s="20" t="s">
        <v>660</v>
      </c>
      <c r="F116" s="20" t="s">
        <v>425</v>
      </c>
      <c r="G116" s="20" t="s">
        <v>431</v>
      </c>
      <c r="H116" s="20">
        <v>6</v>
      </c>
      <c r="I116" s="20">
        <v>4</v>
      </c>
      <c r="J116" s="20">
        <v>2</v>
      </c>
      <c r="K116" s="20" t="s">
        <v>445</v>
      </c>
      <c r="L116" s="20">
        <v>4505</v>
      </c>
      <c r="M116" s="20">
        <v>1</v>
      </c>
      <c r="N116" s="20">
        <v>0</v>
      </c>
    </row>
    <row r="117" spans="1:14" ht="14.25" customHeight="1">
      <c r="A117" s="20">
        <v>152</v>
      </c>
      <c r="B117" s="20">
        <v>37</v>
      </c>
      <c r="C117" s="20" t="s">
        <v>332</v>
      </c>
      <c r="D117" s="20" t="s">
        <v>661</v>
      </c>
      <c r="E117" s="20" t="s">
        <v>662</v>
      </c>
      <c r="F117" s="20" t="s">
        <v>425</v>
      </c>
      <c r="G117" s="20" t="s">
        <v>426</v>
      </c>
      <c r="H117" s="20">
        <v>3</v>
      </c>
      <c r="I117" s="20">
        <v>3</v>
      </c>
      <c r="J117" s="20">
        <v>4</v>
      </c>
      <c r="K117" s="20" t="s">
        <v>427</v>
      </c>
      <c r="L117" s="20">
        <v>7428</v>
      </c>
      <c r="M117" s="20">
        <v>5</v>
      </c>
      <c r="N117" s="20">
        <v>3</v>
      </c>
    </row>
    <row r="118" spans="1:14" ht="14.25" customHeight="1">
      <c r="A118" s="20">
        <v>153</v>
      </c>
      <c r="B118" s="20">
        <v>34</v>
      </c>
      <c r="C118" s="20" t="s">
        <v>337</v>
      </c>
      <c r="D118" s="20" t="s">
        <v>663</v>
      </c>
      <c r="E118" s="20" t="s">
        <v>664</v>
      </c>
      <c r="F118" s="20" t="s">
        <v>425</v>
      </c>
      <c r="G118" s="20" t="s">
        <v>431</v>
      </c>
      <c r="H118" s="20">
        <v>5</v>
      </c>
      <c r="I118" s="20">
        <v>3</v>
      </c>
      <c r="J118" s="20">
        <v>1</v>
      </c>
      <c r="K118" s="20" t="s">
        <v>427</v>
      </c>
      <c r="L118" s="20">
        <v>11631</v>
      </c>
      <c r="M118" s="20">
        <v>11</v>
      </c>
      <c r="N118" s="20">
        <v>10</v>
      </c>
    </row>
    <row r="119" spans="1:14" ht="14.25" customHeight="1">
      <c r="A119" s="20">
        <v>154</v>
      </c>
      <c r="B119" s="20">
        <v>36</v>
      </c>
      <c r="C119" s="20" t="s">
        <v>337</v>
      </c>
      <c r="D119" s="20" t="s">
        <v>665</v>
      </c>
      <c r="E119" s="20" t="s">
        <v>666</v>
      </c>
      <c r="F119" s="20" t="s">
        <v>430</v>
      </c>
      <c r="G119" s="20" t="s">
        <v>426</v>
      </c>
      <c r="H119" s="20">
        <v>11</v>
      </c>
      <c r="I119" s="20">
        <v>2</v>
      </c>
      <c r="J119" s="20">
        <v>4</v>
      </c>
      <c r="K119" s="20" t="s">
        <v>432</v>
      </c>
      <c r="L119" s="20">
        <v>9738</v>
      </c>
      <c r="M119" s="20">
        <v>9</v>
      </c>
      <c r="N119" s="20">
        <v>7</v>
      </c>
    </row>
    <row r="120" spans="1:14" ht="14.25" customHeight="1">
      <c r="A120" s="20">
        <v>155</v>
      </c>
      <c r="B120" s="20">
        <v>36</v>
      </c>
      <c r="C120" s="20" t="s">
        <v>337</v>
      </c>
      <c r="D120" s="20" t="s">
        <v>667</v>
      </c>
      <c r="E120" s="20" t="s">
        <v>668</v>
      </c>
      <c r="F120" s="20" t="s">
        <v>425</v>
      </c>
      <c r="G120" s="20" t="s">
        <v>431</v>
      </c>
      <c r="H120" s="20">
        <v>3</v>
      </c>
      <c r="I120" s="20">
        <v>2</v>
      </c>
      <c r="J120" s="20">
        <v>4</v>
      </c>
      <c r="K120" s="20" t="s">
        <v>445</v>
      </c>
      <c r="L120" s="20">
        <v>2835</v>
      </c>
      <c r="M120" s="20">
        <v>1</v>
      </c>
      <c r="N120" s="20">
        <v>0</v>
      </c>
    </row>
    <row r="121" spans="1:14" ht="14.25" customHeight="1">
      <c r="A121" s="20">
        <v>158</v>
      </c>
      <c r="B121" s="20">
        <v>43</v>
      </c>
      <c r="C121" s="20" t="s">
        <v>332</v>
      </c>
      <c r="D121" s="20" t="s">
        <v>669</v>
      </c>
      <c r="E121" s="20" t="s">
        <v>670</v>
      </c>
      <c r="F121" s="20" t="s">
        <v>430</v>
      </c>
      <c r="G121" s="20" t="s">
        <v>426</v>
      </c>
      <c r="H121" s="20">
        <v>26</v>
      </c>
      <c r="I121" s="20">
        <v>2</v>
      </c>
      <c r="J121" s="20">
        <v>4</v>
      </c>
      <c r="K121" s="20" t="s">
        <v>432</v>
      </c>
      <c r="L121" s="20">
        <v>16959</v>
      </c>
      <c r="M121" s="20">
        <v>25</v>
      </c>
      <c r="N121" s="20">
        <v>12</v>
      </c>
    </row>
    <row r="122" spans="1:14" ht="14.25" customHeight="1">
      <c r="A122" s="20">
        <v>159</v>
      </c>
      <c r="B122" s="20">
        <v>30</v>
      </c>
      <c r="C122" s="20" t="s">
        <v>332</v>
      </c>
      <c r="D122" s="20" t="s">
        <v>671</v>
      </c>
      <c r="E122" s="20" t="s">
        <v>672</v>
      </c>
      <c r="F122" s="20" t="s">
        <v>430</v>
      </c>
      <c r="G122" s="20" t="s">
        <v>431</v>
      </c>
      <c r="H122" s="20">
        <v>23</v>
      </c>
      <c r="I122" s="20">
        <v>3</v>
      </c>
      <c r="J122" s="20">
        <v>3</v>
      </c>
      <c r="K122" s="20" t="s">
        <v>445</v>
      </c>
      <c r="L122" s="20">
        <v>2613</v>
      </c>
      <c r="M122" s="20">
        <v>10</v>
      </c>
      <c r="N122" s="20">
        <v>7</v>
      </c>
    </row>
    <row r="123" spans="1:14" ht="14.25" customHeight="1">
      <c r="A123" s="20">
        <v>160</v>
      </c>
      <c r="B123" s="20">
        <v>33</v>
      </c>
      <c r="C123" s="20" t="s">
        <v>332</v>
      </c>
      <c r="D123" s="20" t="s">
        <v>673</v>
      </c>
      <c r="E123" s="20" t="s">
        <v>674</v>
      </c>
      <c r="F123" s="20" t="s">
        <v>466</v>
      </c>
      <c r="G123" s="20" t="s">
        <v>426</v>
      </c>
      <c r="H123" s="20">
        <v>22</v>
      </c>
      <c r="I123" s="20">
        <v>2</v>
      </c>
      <c r="J123" s="20">
        <v>2</v>
      </c>
      <c r="K123" s="20" t="s">
        <v>432</v>
      </c>
      <c r="L123" s="20">
        <v>6146</v>
      </c>
      <c r="M123" s="20">
        <v>7</v>
      </c>
      <c r="N123" s="20">
        <v>7</v>
      </c>
    </row>
    <row r="124" spans="1:14" ht="14.25" customHeight="1">
      <c r="A124" s="20">
        <v>161</v>
      </c>
      <c r="B124" s="20">
        <v>56</v>
      </c>
      <c r="C124" s="20" t="s">
        <v>337</v>
      </c>
      <c r="D124" s="20" t="s">
        <v>675</v>
      </c>
      <c r="E124" s="20" t="s">
        <v>676</v>
      </c>
      <c r="F124" s="20" t="s">
        <v>425</v>
      </c>
      <c r="G124" s="20" t="s">
        <v>431</v>
      </c>
      <c r="H124" s="20">
        <v>14</v>
      </c>
      <c r="I124" s="20">
        <v>4</v>
      </c>
      <c r="J124" s="20">
        <v>2</v>
      </c>
      <c r="K124" s="20" t="s">
        <v>432</v>
      </c>
      <c r="L124" s="20">
        <v>4963</v>
      </c>
      <c r="M124" s="20">
        <v>5</v>
      </c>
      <c r="N124" s="20">
        <v>4</v>
      </c>
    </row>
    <row r="125" spans="1:14" ht="14.25" customHeight="1">
      <c r="A125" s="20">
        <v>162</v>
      </c>
      <c r="B125" s="20">
        <v>51</v>
      </c>
      <c r="C125" s="20" t="s">
        <v>332</v>
      </c>
      <c r="D125" s="20" t="s">
        <v>677</v>
      </c>
      <c r="E125" s="20" t="s">
        <v>678</v>
      </c>
      <c r="F125" s="20" t="s">
        <v>425</v>
      </c>
      <c r="G125" s="20" t="s">
        <v>431</v>
      </c>
      <c r="H125" s="20">
        <v>6</v>
      </c>
      <c r="I125" s="20">
        <v>3</v>
      </c>
      <c r="J125" s="20">
        <v>3</v>
      </c>
      <c r="K125" s="20" t="s">
        <v>427</v>
      </c>
      <c r="L125" s="20">
        <v>19537</v>
      </c>
      <c r="M125" s="20">
        <v>20</v>
      </c>
      <c r="N125" s="20">
        <v>18</v>
      </c>
    </row>
    <row r="126" spans="1:14" ht="14.25" customHeight="1">
      <c r="A126" s="20">
        <v>163</v>
      </c>
      <c r="B126" s="20">
        <v>31</v>
      </c>
      <c r="C126" s="20" t="s">
        <v>332</v>
      </c>
      <c r="D126" s="20" t="s">
        <v>679</v>
      </c>
      <c r="E126" s="20" t="s">
        <v>680</v>
      </c>
      <c r="F126" s="20" t="s">
        <v>425</v>
      </c>
      <c r="G126" s="20" t="s">
        <v>426</v>
      </c>
      <c r="H126" s="20">
        <v>6</v>
      </c>
      <c r="I126" s="20">
        <v>4</v>
      </c>
      <c r="J126" s="20">
        <v>3</v>
      </c>
      <c r="K126" s="20" t="s">
        <v>432</v>
      </c>
      <c r="L126" s="20">
        <v>6172</v>
      </c>
      <c r="M126" s="20">
        <v>7</v>
      </c>
      <c r="N126" s="20">
        <v>7</v>
      </c>
    </row>
    <row r="127" spans="1:14" ht="14.25" customHeight="1">
      <c r="A127" s="20">
        <v>164</v>
      </c>
      <c r="B127" s="20">
        <v>26</v>
      </c>
      <c r="C127" s="20" t="s">
        <v>337</v>
      </c>
      <c r="D127" s="20" t="s">
        <v>681</v>
      </c>
      <c r="E127" s="20" t="s">
        <v>682</v>
      </c>
      <c r="F127" s="20" t="s">
        <v>425</v>
      </c>
      <c r="G127" s="20" t="s">
        <v>431</v>
      </c>
      <c r="H127" s="20">
        <v>6</v>
      </c>
      <c r="I127" s="20">
        <v>3</v>
      </c>
      <c r="J127" s="20">
        <v>2</v>
      </c>
      <c r="K127" s="20" t="s">
        <v>432</v>
      </c>
      <c r="L127" s="20">
        <v>2368</v>
      </c>
      <c r="M127" s="20">
        <v>5</v>
      </c>
      <c r="N127" s="20">
        <v>4</v>
      </c>
    </row>
    <row r="128" spans="1:14" ht="14.25" customHeight="1">
      <c r="A128" s="20">
        <v>165</v>
      </c>
      <c r="B128" s="20">
        <v>58</v>
      </c>
      <c r="C128" s="20" t="s">
        <v>337</v>
      </c>
      <c r="D128" s="20" t="s">
        <v>683</v>
      </c>
      <c r="E128" s="20" t="s">
        <v>684</v>
      </c>
      <c r="F128" s="20" t="s">
        <v>425</v>
      </c>
      <c r="G128" s="20" t="s">
        <v>431</v>
      </c>
      <c r="H128" s="20">
        <v>23</v>
      </c>
      <c r="I128" s="20">
        <v>4</v>
      </c>
      <c r="J128" s="20">
        <v>4</v>
      </c>
      <c r="K128" s="20" t="s">
        <v>432</v>
      </c>
      <c r="L128" s="20">
        <v>10312</v>
      </c>
      <c r="M128" s="20">
        <v>40</v>
      </c>
      <c r="N128" s="20">
        <v>10</v>
      </c>
    </row>
    <row r="129" spans="1:14" ht="14.25" customHeight="1">
      <c r="A129" s="20">
        <v>167</v>
      </c>
      <c r="B129" s="20">
        <v>19</v>
      </c>
      <c r="C129" s="20" t="s">
        <v>332</v>
      </c>
      <c r="D129" s="20" t="s">
        <v>685</v>
      </c>
      <c r="E129" s="20" t="s">
        <v>686</v>
      </c>
      <c r="F129" s="20" t="s">
        <v>425</v>
      </c>
      <c r="G129" s="20" t="s">
        <v>426</v>
      </c>
      <c r="H129" s="20">
        <v>22</v>
      </c>
      <c r="I129" s="20">
        <v>1</v>
      </c>
      <c r="J129" s="20">
        <v>3</v>
      </c>
      <c r="K129" s="20" t="s">
        <v>427</v>
      </c>
      <c r="L129" s="20">
        <v>1675</v>
      </c>
      <c r="M129" s="20">
        <v>0</v>
      </c>
      <c r="N129" s="20">
        <v>0</v>
      </c>
    </row>
    <row r="130" spans="1:14" ht="14.25" customHeight="1">
      <c r="A130" s="20">
        <v>169</v>
      </c>
      <c r="B130" s="20">
        <v>22</v>
      </c>
      <c r="C130" s="20" t="s">
        <v>332</v>
      </c>
      <c r="D130" s="20" t="s">
        <v>687</v>
      </c>
      <c r="E130" s="20" t="s">
        <v>688</v>
      </c>
      <c r="F130" s="20" t="s">
        <v>425</v>
      </c>
      <c r="G130" s="20" t="s">
        <v>431</v>
      </c>
      <c r="H130" s="20">
        <v>2</v>
      </c>
      <c r="I130" s="20">
        <v>1</v>
      </c>
      <c r="J130" s="20">
        <v>4</v>
      </c>
      <c r="K130" s="20" t="s">
        <v>432</v>
      </c>
      <c r="L130" s="20">
        <v>2523</v>
      </c>
      <c r="M130" s="20">
        <v>2</v>
      </c>
      <c r="N130" s="20">
        <v>1</v>
      </c>
    </row>
    <row r="131" spans="1:14" ht="14.25" customHeight="1">
      <c r="A131" s="20">
        <v>170</v>
      </c>
      <c r="B131" s="20">
        <v>49</v>
      </c>
      <c r="C131" s="20" t="s">
        <v>337</v>
      </c>
      <c r="D131" s="20" t="s">
        <v>689</v>
      </c>
      <c r="E131" s="20" t="s">
        <v>690</v>
      </c>
      <c r="F131" s="20" t="s">
        <v>425</v>
      </c>
      <c r="G131" s="20" t="s">
        <v>431</v>
      </c>
      <c r="H131" s="20">
        <v>20</v>
      </c>
      <c r="I131" s="20">
        <v>4</v>
      </c>
      <c r="J131" s="20">
        <v>1</v>
      </c>
      <c r="K131" s="20" t="s">
        <v>432</v>
      </c>
      <c r="L131" s="20">
        <v>6567</v>
      </c>
      <c r="M131" s="20">
        <v>15</v>
      </c>
      <c r="N131" s="20">
        <v>11</v>
      </c>
    </row>
    <row r="132" spans="1:14" ht="14.25" customHeight="1">
      <c r="A132" s="20">
        <v>171</v>
      </c>
      <c r="B132" s="20">
        <v>43</v>
      </c>
      <c r="C132" s="20" t="s">
        <v>337</v>
      </c>
      <c r="D132" s="20" t="s">
        <v>691</v>
      </c>
      <c r="E132" s="20" t="s">
        <v>692</v>
      </c>
      <c r="F132" s="20" t="s">
        <v>430</v>
      </c>
      <c r="G132" s="20" t="s">
        <v>431</v>
      </c>
      <c r="H132" s="20">
        <v>28</v>
      </c>
      <c r="I132" s="20">
        <v>3</v>
      </c>
      <c r="J132" s="20">
        <v>3</v>
      </c>
      <c r="K132" s="20" t="s">
        <v>427</v>
      </c>
      <c r="L132" s="20">
        <v>4739</v>
      </c>
      <c r="M132" s="20">
        <v>3</v>
      </c>
      <c r="N132" s="20">
        <v>2</v>
      </c>
    </row>
    <row r="133" spans="1:14" ht="14.25" customHeight="1">
      <c r="A133" s="20">
        <v>174</v>
      </c>
      <c r="B133" s="20">
        <v>50</v>
      </c>
      <c r="C133" s="20" t="s">
        <v>337</v>
      </c>
      <c r="D133" s="20" t="s">
        <v>693</v>
      </c>
      <c r="E133" s="20" t="s">
        <v>694</v>
      </c>
      <c r="F133" s="20" t="s">
        <v>430</v>
      </c>
      <c r="G133" s="20" t="s">
        <v>426</v>
      </c>
      <c r="H133" s="20">
        <v>12</v>
      </c>
      <c r="I133" s="20">
        <v>3</v>
      </c>
      <c r="J133" s="20">
        <v>4</v>
      </c>
      <c r="K133" s="20" t="s">
        <v>427</v>
      </c>
      <c r="L133" s="20">
        <v>9208</v>
      </c>
      <c r="M133" s="20">
        <v>2</v>
      </c>
      <c r="N133" s="20">
        <v>2</v>
      </c>
    </row>
    <row r="134" spans="1:14" ht="14.25" customHeight="1">
      <c r="A134" s="20">
        <v>175</v>
      </c>
      <c r="B134" s="20">
        <v>31</v>
      </c>
      <c r="C134" s="20" t="s">
        <v>337</v>
      </c>
      <c r="D134" s="20" t="s">
        <v>695</v>
      </c>
      <c r="E134" s="20" t="s">
        <v>696</v>
      </c>
      <c r="F134" s="20" t="s">
        <v>425</v>
      </c>
      <c r="G134" s="20" t="s">
        <v>426</v>
      </c>
      <c r="H134" s="20">
        <v>20</v>
      </c>
      <c r="I134" s="20">
        <v>3</v>
      </c>
      <c r="J134" s="20">
        <v>3</v>
      </c>
      <c r="K134" s="20" t="s">
        <v>432</v>
      </c>
      <c r="L134" s="20">
        <v>4559</v>
      </c>
      <c r="M134" s="20">
        <v>2</v>
      </c>
      <c r="N134" s="20">
        <v>2</v>
      </c>
    </row>
    <row r="135" spans="1:14" ht="14.25" customHeight="1">
      <c r="A135" s="20">
        <v>176</v>
      </c>
      <c r="B135" s="20">
        <v>41</v>
      </c>
      <c r="C135" s="20" t="s">
        <v>332</v>
      </c>
      <c r="D135" s="20" t="s">
        <v>697</v>
      </c>
      <c r="E135" s="20" t="s">
        <v>698</v>
      </c>
      <c r="F135" s="20" t="s">
        <v>425</v>
      </c>
      <c r="G135" s="20" t="s">
        <v>426</v>
      </c>
      <c r="H135" s="20">
        <v>9</v>
      </c>
      <c r="I135" s="20">
        <v>1</v>
      </c>
      <c r="J135" s="20">
        <v>3</v>
      </c>
      <c r="K135" s="20" t="s">
        <v>445</v>
      </c>
      <c r="L135" s="20">
        <v>8189</v>
      </c>
      <c r="M135" s="20">
        <v>9</v>
      </c>
      <c r="N135" s="20">
        <v>7</v>
      </c>
    </row>
    <row r="136" spans="1:14" ht="14.25" customHeight="1">
      <c r="A136" s="20">
        <v>177</v>
      </c>
      <c r="B136" s="20">
        <v>26</v>
      </c>
      <c r="C136" s="20" t="s">
        <v>337</v>
      </c>
      <c r="D136" s="20" t="s">
        <v>699</v>
      </c>
      <c r="E136" s="20" t="s">
        <v>700</v>
      </c>
      <c r="F136" s="20" t="s">
        <v>425</v>
      </c>
      <c r="G136" s="20" t="s">
        <v>591</v>
      </c>
      <c r="H136" s="20">
        <v>25</v>
      </c>
      <c r="I136" s="20">
        <v>1</v>
      </c>
      <c r="J136" s="20">
        <v>3</v>
      </c>
      <c r="K136" s="20" t="s">
        <v>432</v>
      </c>
      <c r="L136" s="20">
        <v>2942</v>
      </c>
      <c r="M136" s="20">
        <v>8</v>
      </c>
      <c r="N136" s="20">
        <v>7</v>
      </c>
    </row>
    <row r="137" spans="1:14" ht="14.25" customHeight="1">
      <c r="A137" s="20">
        <v>178</v>
      </c>
      <c r="B137" s="20">
        <v>36</v>
      </c>
      <c r="C137" s="20" t="s">
        <v>332</v>
      </c>
      <c r="D137" s="20" t="s">
        <v>701</v>
      </c>
      <c r="E137" s="20" t="s">
        <v>702</v>
      </c>
      <c r="F137" s="20" t="s">
        <v>425</v>
      </c>
      <c r="G137" s="20" t="s">
        <v>431</v>
      </c>
      <c r="H137" s="20">
        <v>6</v>
      </c>
      <c r="I137" s="20">
        <v>2</v>
      </c>
      <c r="J137" s="20">
        <v>2</v>
      </c>
      <c r="K137" s="20" t="s">
        <v>445</v>
      </c>
      <c r="L137" s="20">
        <v>4941</v>
      </c>
      <c r="M137" s="20">
        <v>3</v>
      </c>
      <c r="N137" s="20">
        <v>2</v>
      </c>
    </row>
    <row r="138" spans="1:14" ht="14.25" customHeight="1">
      <c r="A138" s="20">
        <v>179</v>
      </c>
      <c r="B138" s="20">
        <v>51</v>
      </c>
      <c r="C138" s="20" t="s">
        <v>332</v>
      </c>
      <c r="D138" s="20" t="s">
        <v>703</v>
      </c>
      <c r="E138" s="20" t="s">
        <v>704</v>
      </c>
      <c r="F138" s="20" t="s">
        <v>430</v>
      </c>
      <c r="G138" s="20" t="s">
        <v>431</v>
      </c>
      <c r="H138" s="20">
        <v>8</v>
      </c>
      <c r="I138" s="20">
        <v>4</v>
      </c>
      <c r="J138" s="20">
        <v>4</v>
      </c>
      <c r="K138" s="20" t="s">
        <v>427</v>
      </c>
      <c r="L138" s="20">
        <v>10650</v>
      </c>
      <c r="M138" s="20">
        <v>4</v>
      </c>
      <c r="N138" s="20">
        <v>2</v>
      </c>
    </row>
    <row r="139" spans="1:14" ht="14.25" customHeight="1">
      <c r="A139" s="20">
        <v>182</v>
      </c>
      <c r="B139" s="20">
        <v>39</v>
      </c>
      <c r="C139" s="20" t="s">
        <v>337</v>
      </c>
      <c r="D139" s="20" t="s">
        <v>705</v>
      </c>
      <c r="E139" s="20" t="s">
        <v>706</v>
      </c>
      <c r="F139" s="20" t="s">
        <v>425</v>
      </c>
      <c r="G139" s="20" t="s">
        <v>426</v>
      </c>
      <c r="H139" s="20">
        <v>4</v>
      </c>
      <c r="I139" s="20">
        <v>4</v>
      </c>
      <c r="J139" s="20">
        <v>3</v>
      </c>
      <c r="K139" s="20" t="s">
        <v>432</v>
      </c>
      <c r="L139" s="20">
        <v>5902</v>
      </c>
      <c r="M139" s="20">
        <v>15</v>
      </c>
      <c r="N139" s="20">
        <v>11</v>
      </c>
    </row>
    <row r="140" spans="1:14" ht="14.25" customHeight="1">
      <c r="A140" s="20">
        <v>183</v>
      </c>
      <c r="B140" s="20">
        <v>25</v>
      </c>
      <c r="C140" s="20" t="s">
        <v>332</v>
      </c>
      <c r="D140" s="20" t="s">
        <v>707</v>
      </c>
      <c r="E140" s="20" t="s">
        <v>708</v>
      </c>
      <c r="F140" s="20" t="s">
        <v>425</v>
      </c>
      <c r="G140" s="20" t="s">
        <v>426</v>
      </c>
      <c r="H140" s="20">
        <v>28</v>
      </c>
      <c r="I140" s="20">
        <v>3</v>
      </c>
      <c r="J140" s="20">
        <v>3</v>
      </c>
      <c r="K140" s="20" t="s">
        <v>432</v>
      </c>
      <c r="L140" s="20">
        <v>8639</v>
      </c>
      <c r="M140" s="20">
        <v>2</v>
      </c>
      <c r="N140" s="20">
        <v>2</v>
      </c>
    </row>
    <row r="141" spans="1:14" ht="14.25" customHeight="1">
      <c r="A141" s="20">
        <v>184</v>
      </c>
      <c r="B141" s="20">
        <v>30</v>
      </c>
      <c r="C141" s="20" t="s">
        <v>332</v>
      </c>
      <c r="D141" s="20" t="s">
        <v>709</v>
      </c>
      <c r="E141" s="20" t="s">
        <v>710</v>
      </c>
      <c r="F141" s="20" t="s">
        <v>425</v>
      </c>
      <c r="G141" s="20" t="s">
        <v>591</v>
      </c>
      <c r="H141" s="20">
        <v>9</v>
      </c>
      <c r="I141" s="20">
        <v>3</v>
      </c>
      <c r="J141" s="20">
        <v>4</v>
      </c>
      <c r="K141" s="20" t="s">
        <v>432</v>
      </c>
      <c r="L141" s="20">
        <v>6347</v>
      </c>
      <c r="M141" s="20">
        <v>11</v>
      </c>
      <c r="N141" s="20">
        <v>9</v>
      </c>
    </row>
    <row r="142" spans="1:14" ht="14.25" customHeight="1">
      <c r="A142" s="20">
        <v>190</v>
      </c>
      <c r="B142" s="20">
        <v>32</v>
      </c>
      <c r="C142" s="20" t="s">
        <v>337</v>
      </c>
      <c r="D142" s="20" t="s">
        <v>711</v>
      </c>
      <c r="E142" s="20" t="s">
        <v>712</v>
      </c>
      <c r="F142" s="20" t="s">
        <v>425</v>
      </c>
      <c r="G142" s="20" t="s">
        <v>431</v>
      </c>
      <c r="H142" s="20">
        <v>9</v>
      </c>
      <c r="I142" s="20">
        <v>3</v>
      </c>
      <c r="J142" s="20">
        <v>1</v>
      </c>
      <c r="K142" s="20" t="s">
        <v>427</v>
      </c>
      <c r="L142" s="20">
        <v>4200</v>
      </c>
      <c r="M142" s="20">
        <v>5</v>
      </c>
      <c r="N142" s="20">
        <v>4</v>
      </c>
    </row>
    <row r="143" spans="1:14" ht="14.25" customHeight="1">
      <c r="A143" s="20">
        <v>192</v>
      </c>
      <c r="B143" s="20">
        <v>45</v>
      </c>
      <c r="C143" s="20" t="s">
        <v>332</v>
      </c>
      <c r="D143" s="20" t="s">
        <v>713</v>
      </c>
      <c r="E143" s="20" t="s">
        <v>714</v>
      </c>
      <c r="F143" s="20" t="s">
        <v>425</v>
      </c>
      <c r="G143" s="20" t="s">
        <v>431</v>
      </c>
      <c r="H143" s="20">
        <v>29</v>
      </c>
      <c r="I143" s="20">
        <v>3</v>
      </c>
      <c r="J143" s="20">
        <v>4</v>
      </c>
      <c r="K143" s="20" t="s">
        <v>427</v>
      </c>
      <c r="L143" s="20">
        <v>3452</v>
      </c>
      <c r="M143" s="20">
        <v>6</v>
      </c>
      <c r="N143" s="20">
        <v>5</v>
      </c>
    </row>
    <row r="144" spans="1:14" ht="14.25" customHeight="1">
      <c r="A144" s="20">
        <v>193</v>
      </c>
      <c r="B144" s="20">
        <v>38</v>
      </c>
      <c r="C144" s="20" t="s">
        <v>337</v>
      </c>
      <c r="D144" s="20" t="s">
        <v>715</v>
      </c>
      <c r="E144" s="20" t="s">
        <v>716</v>
      </c>
      <c r="F144" s="20" t="s">
        <v>425</v>
      </c>
      <c r="G144" s="20" t="s">
        <v>431</v>
      </c>
      <c r="H144" s="20">
        <v>3</v>
      </c>
      <c r="I144" s="20">
        <v>5</v>
      </c>
      <c r="J144" s="20">
        <v>3</v>
      </c>
      <c r="K144" s="20" t="s">
        <v>427</v>
      </c>
      <c r="L144" s="20">
        <v>4317</v>
      </c>
      <c r="M144" s="20">
        <v>3</v>
      </c>
      <c r="N144" s="20">
        <v>2</v>
      </c>
    </row>
    <row r="145" spans="1:14" ht="14.25" customHeight="1">
      <c r="A145" s="20">
        <v>194</v>
      </c>
      <c r="B145" s="20">
        <v>30</v>
      </c>
      <c r="C145" s="20" t="s">
        <v>337</v>
      </c>
      <c r="D145" s="20" t="s">
        <v>717</v>
      </c>
      <c r="E145" s="20" t="s">
        <v>718</v>
      </c>
      <c r="F145" s="20" t="s">
        <v>425</v>
      </c>
      <c r="G145" s="20" t="s">
        <v>431</v>
      </c>
      <c r="H145" s="20">
        <v>18</v>
      </c>
      <c r="I145" s="20">
        <v>3</v>
      </c>
      <c r="J145" s="20">
        <v>3</v>
      </c>
      <c r="K145" s="20" t="s">
        <v>427</v>
      </c>
      <c r="L145" s="20">
        <v>2632</v>
      </c>
      <c r="M145" s="20">
        <v>5</v>
      </c>
      <c r="N145" s="20">
        <v>4</v>
      </c>
    </row>
    <row r="146" spans="1:14" ht="14.25" customHeight="1">
      <c r="A146" s="20">
        <v>195</v>
      </c>
      <c r="B146" s="20">
        <v>32</v>
      </c>
      <c r="C146" s="20" t="s">
        <v>332</v>
      </c>
      <c r="D146" s="20" t="s">
        <v>719</v>
      </c>
      <c r="E146" s="20" t="s">
        <v>720</v>
      </c>
      <c r="F146" s="20" t="s">
        <v>430</v>
      </c>
      <c r="G146" s="20" t="s">
        <v>426</v>
      </c>
      <c r="H146" s="20">
        <v>9</v>
      </c>
      <c r="I146" s="20">
        <v>2</v>
      </c>
      <c r="J146" s="20">
        <v>4</v>
      </c>
      <c r="K146" s="20" t="s">
        <v>445</v>
      </c>
      <c r="L146" s="20">
        <v>4668</v>
      </c>
      <c r="M146" s="20">
        <v>8</v>
      </c>
      <c r="N146" s="20">
        <v>7</v>
      </c>
    </row>
    <row r="147" spans="1:14" ht="14.25" customHeight="1">
      <c r="A147" s="20">
        <v>197</v>
      </c>
      <c r="B147" s="20">
        <v>30</v>
      </c>
      <c r="C147" s="20" t="s">
        <v>337</v>
      </c>
      <c r="D147" s="20" t="s">
        <v>721</v>
      </c>
      <c r="E147" s="20" t="s">
        <v>722</v>
      </c>
      <c r="F147" s="20" t="s">
        <v>425</v>
      </c>
      <c r="G147" s="20" t="s">
        <v>431</v>
      </c>
      <c r="H147" s="20">
        <v>5</v>
      </c>
      <c r="I147" s="20">
        <v>3</v>
      </c>
      <c r="J147" s="20">
        <v>1</v>
      </c>
      <c r="K147" s="20" t="s">
        <v>445</v>
      </c>
      <c r="L147" s="20">
        <v>3204</v>
      </c>
      <c r="M147" s="20">
        <v>3</v>
      </c>
      <c r="N147" s="20">
        <v>2</v>
      </c>
    </row>
    <row r="148" spans="1:14" ht="14.25" customHeight="1">
      <c r="A148" s="20">
        <v>198</v>
      </c>
      <c r="B148" s="20">
        <v>30</v>
      </c>
      <c r="C148" s="20" t="s">
        <v>332</v>
      </c>
      <c r="D148" s="20" t="s">
        <v>723</v>
      </c>
      <c r="E148" s="20" t="s">
        <v>724</v>
      </c>
      <c r="F148" s="20" t="s">
        <v>425</v>
      </c>
      <c r="G148" s="20" t="s">
        <v>431</v>
      </c>
      <c r="H148" s="20">
        <v>2</v>
      </c>
      <c r="I148" s="20">
        <v>1</v>
      </c>
      <c r="J148" s="20">
        <v>4</v>
      </c>
      <c r="K148" s="20" t="s">
        <v>427</v>
      </c>
      <c r="L148" s="20">
        <v>2720</v>
      </c>
      <c r="M148" s="20">
        <v>5</v>
      </c>
      <c r="N148" s="20">
        <v>3</v>
      </c>
    </row>
    <row r="149" spans="1:14" ht="14.25" customHeight="1">
      <c r="A149" s="20">
        <v>199</v>
      </c>
      <c r="B149" s="20">
        <v>41</v>
      </c>
      <c r="C149" s="20" t="s">
        <v>332</v>
      </c>
      <c r="D149" s="20" t="s">
        <v>725</v>
      </c>
      <c r="E149" s="20" t="s">
        <v>726</v>
      </c>
      <c r="F149" s="20" t="s">
        <v>430</v>
      </c>
      <c r="G149" s="20" t="s">
        <v>431</v>
      </c>
      <c r="H149" s="20">
        <v>10</v>
      </c>
      <c r="I149" s="20">
        <v>3</v>
      </c>
      <c r="J149" s="20">
        <v>1</v>
      </c>
      <c r="K149" s="20" t="s">
        <v>445</v>
      </c>
      <c r="L149" s="20">
        <v>17181</v>
      </c>
      <c r="M149" s="20">
        <v>7</v>
      </c>
      <c r="N149" s="20">
        <v>6</v>
      </c>
    </row>
    <row r="150" spans="1:14" ht="14.25" customHeight="1">
      <c r="A150" s="20">
        <v>200</v>
      </c>
      <c r="B150" s="20">
        <v>41</v>
      </c>
      <c r="C150" s="20" t="s">
        <v>332</v>
      </c>
      <c r="D150" s="20" t="s">
        <v>727</v>
      </c>
      <c r="E150" s="20" t="s">
        <v>728</v>
      </c>
      <c r="F150" s="20" t="s">
        <v>425</v>
      </c>
      <c r="G150" s="20" t="s">
        <v>431</v>
      </c>
      <c r="H150" s="20">
        <v>9</v>
      </c>
      <c r="I150" s="20">
        <v>4</v>
      </c>
      <c r="J150" s="20">
        <v>1</v>
      </c>
      <c r="K150" s="20" t="s">
        <v>432</v>
      </c>
      <c r="L150" s="20">
        <v>2238</v>
      </c>
      <c r="M150" s="20">
        <v>5</v>
      </c>
      <c r="N150" s="20">
        <v>0</v>
      </c>
    </row>
    <row r="151" spans="1:14" ht="14.25" customHeight="1">
      <c r="A151" s="20">
        <v>201</v>
      </c>
      <c r="B151" s="20">
        <v>19</v>
      </c>
      <c r="C151" s="20" t="s">
        <v>337</v>
      </c>
      <c r="D151" s="20" t="s">
        <v>729</v>
      </c>
      <c r="E151" s="20" t="s">
        <v>730</v>
      </c>
      <c r="F151" s="20" t="s">
        <v>425</v>
      </c>
      <c r="G151" s="20" t="s">
        <v>431</v>
      </c>
      <c r="H151" s="20">
        <v>3</v>
      </c>
      <c r="I151" s="20">
        <v>1</v>
      </c>
      <c r="J151" s="20">
        <v>2</v>
      </c>
      <c r="K151" s="20" t="s">
        <v>427</v>
      </c>
      <c r="L151" s="20">
        <v>1483</v>
      </c>
      <c r="M151" s="20">
        <v>1</v>
      </c>
      <c r="N151" s="20">
        <v>0</v>
      </c>
    </row>
    <row r="152" spans="1:14" ht="14.25" customHeight="1">
      <c r="A152" s="20">
        <v>202</v>
      </c>
      <c r="B152" s="20">
        <v>40</v>
      </c>
      <c r="C152" s="20" t="s">
        <v>337</v>
      </c>
      <c r="D152" s="20" t="s">
        <v>731</v>
      </c>
      <c r="E152" s="20" t="s">
        <v>732</v>
      </c>
      <c r="F152" s="20" t="s">
        <v>430</v>
      </c>
      <c r="G152" s="20" t="s">
        <v>431</v>
      </c>
      <c r="H152" s="20">
        <v>26</v>
      </c>
      <c r="I152" s="20">
        <v>3</v>
      </c>
      <c r="J152" s="20">
        <v>2</v>
      </c>
      <c r="K152" s="20" t="s">
        <v>445</v>
      </c>
      <c r="L152" s="20">
        <v>5605</v>
      </c>
      <c r="M152" s="20">
        <v>20</v>
      </c>
      <c r="N152" s="20">
        <v>7</v>
      </c>
    </row>
    <row r="153" spans="1:14" ht="14.25" customHeight="1">
      <c r="A153" s="20">
        <v>204</v>
      </c>
      <c r="B153" s="20">
        <v>35</v>
      </c>
      <c r="C153" s="20" t="s">
        <v>332</v>
      </c>
      <c r="D153" s="20" t="s">
        <v>733</v>
      </c>
      <c r="E153" s="20" t="s">
        <v>734</v>
      </c>
      <c r="F153" s="20" t="s">
        <v>425</v>
      </c>
      <c r="G153" s="20" t="s">
        <v>426</v>
      </c>
      <c r="H153" s="20">
        <v>1</v>
      </c>
      <c r="I153" s="20">
        <v>5</v>
      </c>
      <c r="J153" s="20">
        <v>2</v>
      </c>
      <c r="K153" s="20" t="s">
        <v>432</v>
      </c>
      <c r="L153" s="20">
        <v>7295</v>
      </c>
      <c r="M153" s="20">
        <v>10</v>
      </c>
      <c r="N153" s="20">
        <v>8</v>
      </c>
    </row>
    <row r="154" spans="1:14" ht="14.25" customHeight="1">
      <c r="A154" s="20">
        <v>205</v>
      </c>
      <c r="B154" s="20">
        <v>53</v>
      </c>
      <c r="C154" s="20" t="s">
        <v>332</v>
      </c>
      <c r="D154" s="20" t="s">
        <v>735</v>
      </c>
      <c r="E154" s="20" t="s">
        <v>736</v>
      </c>
      <c r="F154" s="20" t="s">
        <v>425</v>
      </c>
      <c r="G154" s="20" t="s">
        <v>426</v>
      </c>
      <c r="H154" s="20">
        <v>6</v>
      </c>
      <c r="I154" s="20">
        <v>2</v>
      </c>
      <c r="J154" s="20">
        <v>3</v>
      </c>
      <c r="K154" s="20" t="s">
        <v>432</v>
      </c>
      <c r="L154" s="20">
        <v>2306</v>
      </c>
      <c r="M154" s="20">
        <v>7</v>
      </c>
      <c r="N154" s="20">
        <v>7</v>
      </c>
    </row>
    <row r="155" spans="1:14" ht="14.25" customHeight="1">
      <c r="A155" s="20">
        <v>206</v>
      </c>
      <c r="B155" s="20">
        <v>45</v>
      </c>
      <c r="C155" s="20" t="s">
        <v>332</v>
      </c>
      <c r="D155" s="20" t="s">
        <v>737</v>
      </c>
      <c r="E155" s="20" t="s">
        <v>738</v>
      </c>
      <c r="F155" s="20" t="s">
        <v>425</v>
      </c>
      <c r="G155" s="20" t="s">
        <v>431</v>
      </c>
      <c r="H155" s="20">
        <v>9</v>
      </c>
      <c r="I155" s="20">
        <v>3</v>
      </c>
      <c r="J155" s="20">
        <v>2</v>
      </c>
      <c r="K155" s="20" t="s">
        <v>445</v>
      </c>
      <c r="L155" s="20">
        <v>2348</v>
      </c>
      <c r="M155" s="20">
        <v>17</v>
      </c>
      <c r="N155" s="20">
        <v>9</v>
      </c>
    </row>
    <row r="156" spans="1:14" ht="14.25" customHeight="1">
      <c r="A156" s="20">
        <v>207</v>
      </c>
      <c r="B156" s="20">
        <v>32</v>
      </c>
      <c r="C156" s="20" t="s">
        <v>337</v>
      </c>
      <c r="D156" s="20" t="s">
        <v>739</v>
      </c>
      <c r="E156" s="20" t="s">
        <v>740</v>
      </c>
      <c r="F156" s="20" t="s">
        <v>430</v>
      </c>
      <c r="G156" s="20" t="s">
        <v>426</v>
      </c>
      <c r="H156" s="20">
        <v>8</v>
      </c>
      <c r="I156" s="20">
        <v>3</v>
      </c>
      <c r="J156" s="20">
        <v>4</v>
      </c>
      <c r="K156" s="20" t="s">
        <v>427</v>
      </c>
      <c r="L156" s="20">
        <v>8998</v>
      </c>
      <c r="M156" s="20">
        <v>9</v>
      </c>
      <c r="N156" s="20">
        <v>8</v>
      </c>
    </row>
    <row r="157" spans="1:14" ht="14.25" customHeight="1">
      <c r="A157" s="20">
        <v>208</v>
      </c>
      <c r="B157" s="20">
        <v>29</v>
      </c>
      <c r="C157" s="20" t="s">
        <v>332</v>
      </c>
      <c r="D157" s="20" t="s">
        <v>741</v>
      </c>
      <c r="E157" s="20" t="s">
        <v>742</v>
      </c>
      <c r="F157" s="20" t="s">
        <v>466</v>
      </c>
      <c r="G157" s="20" t="s">
        <v>431</v>
      </c>
      <c r="H157" s="20">
        <v>1</v>
      </c>
      <c r="I157" s="20">
        <v>1</v>
      </c>
      <c r="J157" s="20">
        <v>3</v>
      </c>
      <c r="K157" s="20" t="s">
        <v>432</v>
      </c>
      <c r="L157" s="20">
        <v>4319</v>
      </c>
      <c r="M157" s="20">
        <v>10</v>
      </c>
      <c r="N157" s="20">
        <v>7</v>
      </c>
    </row>
    <row r="158" spans="1:14" ht="14.25" customHeight="1">
      <c r="A158" s="20">
        <v>211</v>
      </c>
      <c r="B158" s="20">
        <v>51</v>
      </c>
      <c r="C158" s="20" t="s">
        <v>332</v>
      </c>
      <c r="D158" s="20" t="s">
        <v>743</v>
      </c>
      <c r="E158" s="20" t="s">
        <v>744</v>
      </c>
      <c r="F158" s="20" t="s">
        <v>425</v>
      </c>
      <c r="G158" s="20" t="s">
        <v>431</v>
      </c>
      <c r="H158" s="20">
        <v>7</v>
      </c>
      <c r="I158" s="20">
        <v>4</v>
      </c>
      <c r="J158" s="20">
        <v>3</v>
      </c>
      <c r="K158" s="20" t="s">
        <v>432</v>
      </c>
      <c r="L158" s="20">
        <v>6132</v>
      </c>
      <c r="M158" s="20">
        <v>1</v>
      </c>
      <c r="N158" s="20">
        <v>0</v>
      </c>
    </row>
    <row r="159" spans="1:14" ht="14.25" customHeight="1">
      <c r="A159" s="20">
        <v>214</v>
      </c>
      <c r="B159" s="20">
        <v>58</v>
      </c>
      <c r="C159" s="20" t="s">
        <v>337</v>
      </c>
      <c r="D159" s="20" t="s">
        <v>745</v>
      </c>
      <c r="E159" s="20" t="s">
        <v>746</v>
      </c>
      <c r="F159" s="20" t="s">
        <v>425</v>
      </c>
      <c r="G159" s="20" t="s">
        <v>431</v>
      </c>
      <c r="H159" s="20">
        <v>9</v>
      </c>
      <c r="I159" s="20">
        <v>3</v>
      </c>
      <c r="J159" s="20">
        <v>2</v>
      </c>
      <c r="K159" s="20" t="s">
        <v>432</v>
      </c>
      <c r="L159" s="20">
        <v>3346</v>
      </c>
      <c r="M159" s="20">
        <v>1</v>
      </c>
      <c r="N159" s="20">
        <v>0</v>
      </c>
    </row>
    <row r="160" spans="1:14" ht="14.25" customHeight="1">
      <c r="A160" s="20">
        <v>215</v>
      </c>
      <c r="B160" s="20">
        <v>40</v>
      </c>
      <c r="C160" s="20" t="s">
        <v>332</v>
      </c>
      <c r="D160" s="20" t="s">
        <v>747</v>
      </c>
      <c r="E160" s="20" t="s">
        <v>748</v>
      </c>
      <c r="F160" s="20" t="s">
        <v>425</v>
      </c>
      <c r="G160" s="20" t="s">
        <v>426</v>
      </c>
      <c r="H160" s="20">
        <v>4</v>
      </c>
      <c r="I160" s="20">
        <v>4</v>
      </c>
      <c r="J160" s="20">
        <v>4</v>
      </c>
      <c r="K160" s="20" t="s">
        <v>432</v>
      </c>
      <c r="L160" s="20">
        <v>10855</v>
      </c>
      <c r="M160" s="20">
        <v>12</v>
      </c>
      <c r="N160" s="20">
        <v>11</v>
      </c>
    </row>
    <row r="161" spans="1:14" ht="14.25" customHeight="1">
      <c r="A161" s="20">
        <v>216</v>
      </c>
      <c r="B161" s="20">
        <v>34</v>
      </c>
      <c r="C161" s="20" t="s">
        <v>337</v>
      </c>
      <c r="D161" s="20" t="s">
        <v>749</v>
      </c>
      <c r="E161" s="20" t="s">
        <v>750</v>
      </c>
      <c r="F161" s="20" t="s">
        <v>430</v>
      </c>
      <c r="G161" s="20" t="s">
        <v>426</v>
      </c>
      <c r="H161" s="20">
        <v>2</v>
      </c>
      <c r="I161" s="20">
        <v>4</v>
      </c>
      <c r="J161" s="20">
        <v>3</v>
      </c>
      <c r="K161" s="20" t="s">
        <v>432</v>
      </c>
      <c r="L161" s="20">
        <v>2231</v>
      </c>
      <c r="M161" s="20">
        <v>4</v>
      </c>
      <c r="N161" s="20">
        <v>3</v>
      </c>
    </row>
    <row r="162" spans="1:14" ht="14.25" customHeight="1">
      <c r="A162" s="20">
        <v>217</v>
      </c>
      <c r="B162" s="20">
        <v>22</v>
      </c>
      <c r="C162" s="20" t="s">
        <v>332</v>
      </c>
      <c r="D162" s="20" t="s">
        <v>751</v>
      </c>
      <c r="E162" s="20" t="s">
        <v>752</v>
      </c>
      <c r="F162" s="20" t="s">
        <v>425</v>
      </c>
      <c r="G162" s="20" t="s">
        <v>431</v>
      </c>
      <c r="H162" s="20">
        <v>19</v>
      </c>
      <c r="I162" s="20">
        <v>1</v>
      </c>
      <c r="J162" s="20">
        <v>4</v>
      </c>
      <c r="K162" s="20" t="s">
        <v>432</v>
      </c>
      <c r="L162" s="20">
        <v>2323</v>
      </c>
      <c r="M162" s="20">
        <v>2</v>
      </c>
      <c r="N162" s="20">
        <v>2</v>
      </c>
    </row>
    <row r="163" spans="1:14" ht="14.25" customHeight="1">
      <c r="A163" s="20">
        <v>218</v>
      </c>
      <c r="B163" s="20">
        <v>27</v>
      </c>
      <c r="C163" s="20" t="s">
        <v>332</v>
      </c>
      <c r="D163" s="20" t="s">
        <v>753</v>
      </c>
      <c r="E163" s="20" t="s">
        <v>754</v>
      </c>
      <c r="F163" s="20" t="s">
        <v>466</v>
      </c>
      <c r="G163" s="20" t="s">
        <v>431</v>
      </c>
      <c r="H163" s="20">
        <v>9</v>
      </c>
      <c r="I163" s="20">
        <v>3</v>
      </c>
      <c r="J163" s="20">
        <v>2</v>
      </c>
      <c r="K163" s="20" t="s">
        <v>445</v>
      </c>
      <c r="L163" s="20">
        <v>2024</v>
      </c>
      <c r="M163" s="20">
        <v>2</v>
      </c>
      <c r="N163" s="20">
        <v>2</v>
      </c>
    </row>
    <row r="164" spans="1:14" ht="14.25" customHeight="1">
      <c r="A164" s="20">
        <v>221</v>
      </c>
      <c r="B164" s="20">
        <v>28</v>
      </c>
      <c r="C164" s="20" t="s">
        <v>332</v>
      </c>
      <c r="D164" s="20" t="s">
        <v>755</v>
      </c>
      <c r="E164" s="20" t="s">
        <v>756</v>
      </c>
      <c r="F164" s="20" t="s">
        <v>425</v>
      </c>
      <c r="G164" s="20" t="s">
        <v>431</v>
      </c>
      <c r="H164" s="20">
        <v>21</v>
      </c>
      <c r="I164" s="20">
        <v>3</v>
      </c>
      <c r="J164" s="20">
        <v>4</v>
      </c>
      <c r="K164" s="20" t="s">
        <v>432</v>
      </c>
      <c r="L164" s="20">
        <v>2713</v>
      </c>
      <c r="M164" s="20">
        <v>5</v>
      </c>
      <c r="N164" s="20">
        <v>2</v>
      </c>
    </row>
    <row r="165" spans="1:14" ht="14.25" customHeight="1">
      <c r="A165" s="20">
        <v>223</v>
      </c>
      <c r="B165" s="20">
        <v>57</v>
      </c>
      <c r="C165" s="20" t="s">
        <v>332</v>
      </c>
      <c r="D165" s="20" t="s">
        <v>757</v>
      </c>
      <c r="E165" s="20" t="s">
        <v>758</v>
      </c>
      <c r="F165" s="20" t="s">
        <v>425</v>
      </c>
      <c r="G165" s="20" t="s">
        <v>431</v>
      </c>
      <c r="H165" s="20">
        <v>24</v>
      </c>
      <c r="I165" s="20">
        <v>2</v>
      </c>
      <c r="J165" s="20">
        <v>4</v>
      </c>
      <c r="K165" s="20" t="s">
        <v>445</v>
      </c>
      <c r="L165" s="20">
        <v>9439</v>
      </c>
      <c r="M165" s="20">
        <v>5</v>
      </c>
      <c r="N165" s="20">
        <v>3</v>
      </c>
    </row>
    <row r="166" spans="1:14" ht="14.25" customHeight="1">
      <c r="A166" s="20">
        <v>224</v>
      </c>
      <c r="B166" s="20">
        <v>27</v>
      </c>
      <c r="C166" s="20" t="s">
        <v>332</v>
      </c>
      <c r="D166" s="20" t="s">
        <v>759</v>
      </c>
      <c r="E166" s="20" t="s">
        <v>760</v>
      </c>
      <c r="F166" s="20" t="s">
        <v>466</v>
      </c>
      <c r="G166" s="20" t="s">
        <v>431</v>
      </c>
      <c r="H166" s="20">
        <v>3</v>
      </c>
      <c r="I166" s="20">
        <v>3</v>
      </c>
      <c r="J166" s="20">
        <v>3</v>
      </c>
      <c r="K166" s="20" t="s">
        <v>445</v>
      </c>
      <c r="L166" s="20">
        <v>2566</v>
      </c>
      <c r="M166" s="20">
        <v>1</v>
      </c>
      <c r="N166" s="20">
        <v>1</v>
      </c>
    </row>
    <row r="167" spans="1:14" ht="14.25" customHeight="1">
      <c r="A167" s="20">
        <v>226</v>
      </c>
      <c r="B167" s="20">
        <v>50</v>
      </c>
      <c r="C167" s="20" t="s">
        <v>337</v>
      </c>
      <c r="D167" s="20" t="s">
        <v>761</v>
      </c>
      <c r="E167" s="20" t="s">
        <v>762</v>
      </c>
      <c r="F167" s="20" t="s">
        <v>425</v>
      </c>
      <c r="G167" s="20" t="s">
        <v>431</v>
      </c>
      <c r="H167" s="20">
        <v>11</v>
      </c>
      <c r="I167" s="20">
        <v>3</v>
      </c>
      <c r="J167" s="20">
        <v>2</v>
      </c>
      <c r="K167" s="20" t="s">
        <v>427</v>
      </c>
      <c r="L167" s="20">
        <v>19926</v>
      </c>
      <c r="M167" s="20">
        <v>5</v>
      </c>
      <c r="N167" s="20">
        <v>4</v>
      </c>
    </row>
    <row r="168" spans="1:14" ht="14.25" customHeight="1">
      <c r="A168" s="20">
        <v>227</v>
      </c>
      <c r="B168" s="20">
        <v>41</v>
      </c>
      <c r="C168" s="20" t="s">
        <v>332</v>
      </c>
      <c r="D168" s="20" t="s">
        <v>763</v>
      </c>
      <c r="E168" s="20" t="s">
        <v>764</v>
      </c>
      <c r="F168" s="20" t="s">
        <v>425</v>
      </c>
      <c r="G168" s="20" t="s">
        <v>431</v>
      </c>
      <c r="H168" s="20">
        <v>14</v>
      </c>
      <c r="I168" s="20">
        <v>3</v>
      </c>
      <c r="J168" s="20">
        <v>3</v>
      </c>
      <c r="K168" s="20" t="s">
        <v>445</v>
      </c>
      <c r="L168" s="20">
        <v>2451</v>
      </c>
      <c r="M168" s="20">
        <v>9</v>
      </c>
      <c r="N168" s="20">
        <v>8</v>
      </c>
    </row>
    <row r="169" spans="1:14" ht="14.25" customHeight="1">
      <c r="A169" s="20">
        <v>228</v>
      </c>
      <c r="B169" s="20">
        <v>30</v>
      </c>
      <c r="C169" s="20" t="s">
        <v>337</v>
      </c>
      <c r="D169" s="20" t="s">
        <v>765</v>
      </c>
      <c r="E169" s="20" t="s">
        <v>766</v>
      </c>
      <c r="F169" s="20" t="s">
        <v>425</v>
      </c>
      <c r="G169" s="20" t="s">
        <v>426</v>
      </c>
      <c r="H169" s="20">
        <v>5</v>
      </c>
      <c r="I169" s="20">
        <v>3</v>
      </c>
      <c r="J169" s="20">
        <v>4</v>
      </c>
      <c r="K169" s="20" t="s">
        <v>432</v>
      </c>
      <c r="L169" s="20">
        <v>9419</v>
      </c>
      <c r="M169" s="20">
        <v>10</v>
      </c>
      <c r="N169" s="20">
        <v>9</v>
      </c>
    </row>
    <row r="170" spans="1:14" ht="14.25" customHeight="1">
      <c r="A170" s="20">
        <v>230</v>
      </c>
      <c r="B170" s="20">
        <v>38</v>
      </c>
      <c r="C170" s="20" t="s">
        <v>337</v>
      </c>
      <c r="D170" s="20" t="s">
        <v>767</v>
      </c>
      <c r="E170" s="20" t="s">
        <v>768</v>
      </c>
      <c r="F170" s="20" t="s">
        <v>425</v>
      </c>
      <c r="G170" s="20" t="s">
        <v>426</v>
      </c>
      <c r="H170" s="20">
        <v>1</v>
      </c>
      <c r="I170" s="20">
        <v>4</v>
      </c>
      <c r="J170" s="20">
        <v>4</v>
      </c>
      <c r="K170" s="20" t="s">
        <v>427</v>
      </c>
      <c r="L170" s="20">
        <v>8686</v>
      </c>
      <c r="M170" s="20">
        <v>8</v>
      </c>
      <c r="N170" s="20">
        <v>3</v>
      </c>
    </row>
    <row r="171" spans="1:14" ht="14.25" customHeight="1">
      <c r="A171" s="20">
        <v>231</v>
      </c>
      <c r="B171" s="20">
        <v>32</v>
      </c>
      <c r="C171" s="20" t="s">
        <v>332</v>
      </c>
      <c r="D171" s="20" t="s">
        <v>769</v>
      </c>
      <c r="E171" s="20" t="s">
        <v>770</v>
      </c>
      <c r="F171" s="20" t="s">
        <v>425</v>
      </c>
      <c r="G171" s="20" t="s">
        <v>431</v>
      </c>
      <c r="H171" s="20">
        <v>6</v>
      </c>
      <c r="I171" s="20">
        <v>5</v>
      </c>
      <c r="J171" s="20">
        <v>3</v>
      </c>
      <c r="K171" s="20" t="s">
        <v>427</v>
      </c>
      <c r="L171" s="20">
        <v>3038</v>
      </c>
      <c r="M171" s="20">
        <v>5</v>
      </c>
      <c r="N171" s="20">
        <v>4</v>
      </c>
    </row>
    <row r="172" spans="1:14" ht="14.25" customHeight="1">
      <c r="A172" s="20">
        <v>233</v>
      </c>
      <c r="B172" s="20">
        <v>27</v>
      </c>
      <c r="C172" s="20" t="s">
        <v>332</v>
      </c>
      <c r="D172" s="20" t="s">
        <v>771</v>
      </c>
      <c r="E172" s="20" t="s">
        <v>772</v>
      </c>
      <c r="F172" s="20" t="s">
        <v>425</v>
      </c>
      <c r="G172" s="20" t="s">
        <v>431</v>
      </c>
      <c r="H172" s="20">
        <v>17</v>
      </c>
      <c r="I172" s="20">
        <v>3</v>
      </c>
      <c r="J172" s="20">
        <v>2</v>
      </c>
      <c r="K172" s="20" t="s">
        <v>432</v>
      </c>
      <c r="L172" s="20">
        <v>3058</v>
      </c>
      <c r="M172" s="20">
        <v>5</v>
      </c>
      <c r="N172" s="20">
        <v>2</v>
      </c>
    </row>
    <row r="173" spans="1:14" ht="14.25" customHeight="1">
      <c r="A173" s="20">
        <v>235</v>
      </c>
      <c r="B173" s="20">
        <v>19</v>
      </c>
      <c r="C173" s="20" t="s">
        <v>337</v>
      </c>
      <c r="D173" s="20" t="s">
        <v>773</v>
      </c>
      <c r="E173" s="20" t="s">
        <v>774</v>
      </c>
      <c r="F173" s="20" t="s">
        <v>430</v>
      </c>
      <c r="G173" s="20" t="s">
        <v>426</v>
      </c>
      <c r="H173" s="20">
        <v>1</v>
      </c>
      <c r="I173" s="20">
        <v>1</v>
      </c>
      <c r="J173" s="20">
        <v>1</v>
      </c>
      <c r="K173" s="20" t="s">
        <v>427</v>
      </c>
      <c r="L173" s="20">
        <v>2325</v>
      </c>
      <c r="M173" s="20">
        <v>0</v>
      </c>
      <c r="N173" s="20">
        <v>0</v>
      </c>
    </row>
    <row r="174" spans="1:14" ht="14.25" customHeight="1">
      <c r="A174" s="20">
        <v>238</v>
      </c>
      <c r="B174" s="20">
        <v>36</v>
      </c>
      <c r="C174" s="20" t="s">
        <v>332</v>
      </c>
      <c r="D174" s="20" t="s">
        <v>775</v>
      </c>
      <c r="E174" s="20" t="s">
        <v>776</v>
      </c>
      <c r="F174" s="20" t="s">
        <v>430</v>
      </c>
      <c r="G174" s="20" t="s">
        <v>431</v>
      </c>
      <c r="H174" s="20">
        <v>3</v>
      </c>
      <c r="I174" s="20">
        <v>2</v>
      </c>
      <c r="J174" s="20">
        <v>2</v>
      </c>
      <c r="K174" s="20" t="s">
        <v>427</v>
      </c>
      <c r="L174" s="20">
        <v>2088</v>
      </c>
      <c r="M174" s="20">
        <v>8</v>
      </c>
      <c r="N174" s="20">
        <v>7</v>
      </c>
    </row>
    <row r="175" spans="1:14" ht="14.25" customHeight="1">
      <c r="A175" s="20">
        <v>239</v>
      </c>
      <c r="B175" s="20">
        <v>30</v>
      </c>
      <c r="C175" s="20" t="s">
        <v>332</v>
      </c>
      <c r="D175" s="20" t="s">
        <v>777</v>
      </c>
      <c r="E175" s="20" t="s">
        <v>778</v>
      </c>
      <c r="F175" s="20" t="s">
        <v>466</v>
      </c>
      <c r="G175" s="20" t="s">
        <v>431</v>
      </c>
      <c r="H175" s="20">
        <v>9</v>
      </c>
      <c r="I175" s="20">
        <v>3</v>
      </c>
      <c r="J175" s="20">
        <v>1</v>
      </c>
      <c r="K175" s="20" t="s">
        <v>445</v>
      </c>
      <c r="L175" s="20">
        <v>3072</v>
      </c>
      <c r="M175" s="20">
        <v>12</v>
      </c>
      <c r="N175" s="20">
        <v>9</v>
      </c>
    </row>
    <row r="176" spans="1:14" ht="14.25" customHeight="1">
      <c r="A176" s="20">
        <v>240</v>
      </c>
      <c r="B176" s="20">
        <v>45</v>
      </c>
      <c r="C176" s="20" t="s">
        <v>337</v>
      </c>
      <c r="D176" s="20" t="s">
        <v>779</v>
      </c>
      <c r="E176" s="20" t="s">
        <v>780</v>
      </c>
      <c r="F176" s="20" t="s">
        <v>425</v>
      </c>
      <c r="G176" s="20" t="s">
        <v>426</v>
      </c>
      <c r="H176" s="20">
        <v>4</v>
      </c>
      <c r="I176" s="20">
        <v>2</v>
      </c>
      <c r="J176" s="20">
        <v>1</v>
      </c>
      <c r="K176" s="20" t="s">
        <v>445</v>
      </c>
      <c r="L176" s="20">
        <v>5006</v>
      </c>
      <c r="M176" s="20">
        <v>5</v>
      </c>
      <c r="N176" s="20">
        <v>4</v>
      </c>
    </row>
    <row r="177" spans="1:14" ht="14.25" customHeight="1">
      <c r="A177" s="20">
        <v>241</v>
      </c>
      <c r="B177" s="20">
        <v>56</v>
      </c>
      <c r="C177" s="20" t="s">
        <v>337</v>
      </c>
      <c r="D177" s="20" t="s">
        <v>781</v>
      </c>
      <c r="E177" s="20" t="s">
        <v>782</v>
      </c>
      <c r="F177" s="20" t="s">
        <v>425</v>
      </c>
      <c r="G177" s="20" t="s">
        <v>431</v>
      </c>
      <c r="H177" s="20">
        <v>8</v>
      </c>
      <c r="I177" s="20">
        <v>3</v>
      </c>
      <c r="J177" s="20">
        <v>1</v>
      </c>
      <c r="K177" s="20" t="s">
        <v>445</v>
      </c>
      <c r="L177" s="20">
        <v>4257</v>
      </c>
      <c r="M177" s="20">
        <v>2</v>
      </c>
      <c r="N177" s="20">
        <v>2</v>
      </c>
    </row>
    <row r="178" spans="1:14" ht="14.25" customHeight="1">
      <c r="A178" s="20">
        <v>242</v>
      </c>
      <c r="B178" s="20">
        <v>33</v>
      </c>
      <c r="C178" s="20" t="s">
        <v>332</v>
      </c>
      <c r="D178" s="20" t="s">
        <v>783</v>
      </c>
      <c r="E178" s="20" t="s">
        <v>784</v>
      </c>
      <c r="F178" s="20" t="s">
        <v>425</v>
      </c>
      <c r="G178" s="20" t="s">
        <v>431</v>
      </c>
      <c r="H178" s="20">
        <v>2</v>
      </c>
      <c r="I178" s="20">
        <v>3</v>
      </c>
      <c r="J178" s="20">
        <v>4</v>
      </c>
      <c r="K178" s="20" t="s">
        <v>427</v>
      </c>
      <c r="L178" s="20">
        <v>2500</v>
      </c>
      <c r="M178" s="20">
        <v>3</v>
      </c>
      <c r="N178" s="20">
        <v>1</v>
      </c>
    </row>
    <row r="179" spans="1:14" ht="14.25" customHeight="1">
      <c r="A179" s="20">
        <v>243</v>
      </c>
      <c r="B179" s="20">
        <v>19</v>
      </c>
      <c r="C179" s="20" t="s">
        <v>332</v>
      </c>
      <c r="D179" s="20" t="s">
        <v>785</v>
      </c>
      <c r="E179" s="20" t="s">
        <v>786</v>
      </c>
      <c r="F179" s="20" t="s">
        <v>425</v>
      </c>
      <c r="G179" s="20" t="s">
        <v>431</v>
      </c>
      <c r="H179" s="20">
        <v>2</v>
      </c>
      <c r="I179" s="20">
        <v>3</v>
      </c>
      <c r="J179" s="20">
        <v>4</v>
      </c>
      <c r="K179" s="20" t="s">
        <v>427</v>
      </c>
      <c r="L179" s="20">
        <v>1102</v>
      </c>
      <c r="M179" s="20">
        <v>1</v>
      </c>
      <c r="N179" s="20">
        <v>0</v>
      </c>
    </row>
    <row r="180" spans="1:14" ht="14.25" customHeight="1">
      <c r="A180" s="20">
        <v>244</v>
      </c>
      <c r="B180" s="20">
        <v>46</v>
      </c>
      <c r="C180" s="20" t="s">
        <v>337</v>
      </c>
      <c r="D180" s="20" t="s">
        <v>787</v>
      </c>
      <c r="E180" s="20" t="s">
        <v>788</v>
      </c>
      <c r="F180" s="20" t="s">
        <v>425</v>
      </c>
      <c r="G180" s="20" t="s">
        <v>426</v>
      </c>
      <c r="H180" s="20">
        <v>1</v>
      </c>
      <c r="I180" s="20">
        <v>2</v>
      </c>
      <c r="J180" s="20">
        <v>1</v>
      </c>
      <c r="K180" s="20" t="s">
        <v>445</v>
      </c>
      <c r="L180" s="20">
        <v>10453</v>
      </c>
      <c r="M180" s="20">
        <v>24</v>
      </c>
      <c r="N180" s="20">
        <v>13</v>
      </c>
    </row>
    <row r="181" spans="1:14" ht="14.25" customHeight="1">
      <c r="A181" s="20">
        <v>245</v>
      </c>
      <c r="B181" s="20">
        <v>38</v>
      </c>
      <c r="C181" s="20" t="s">
        <v>337</v>
      </c>
      <c r="D181" s="20" t="s">
        <v>789</v>
      </c>
      <c r="E181" s="20" t="s">
        <v>790</v>
      </c>
      <c r="F181" s="20" t="s">
        <v>425</v>
      </c>
      <c r="G181" s="20" t="s">
        <v>431</v>
      </c>
      <c r="H181" s="20">
        <v>9</v>
      </c>
      <c r="I181" s="20">
        <v>2</v>
      </c>
      <c r="J181" s="20">
        <v>4</v>
      </c>
      <c r="K181" s="20" t="s">
        <v>427</v>
      </c>
      <c r="L181" s="20">
        <v>2288</v>
      </c>
      <c r="M181" s="20">
        <v>2</v>
      </c>
      <c r="N181" s="20">
        <v>2</v>
      </c>
    </row>
    <row r="182" spans="1:14" ht="14.25" customHeight="1">
      <c r="A182" s="20">
        <v>246</v>
      </c>
      <c r="B182" s="20">
        <v>31</v>
      </c>
      <c r="C182" s="20" t="s">
        <v>337</v>
      </c>
      <c r="D182" s="20" t="s">
        <v>791</v>
      </c>
      <c r="E182" s="20" t="s">
        <v>792</v>
      </c>
      <c r="F182" s="20" t="s">
        <v>425</v>
      </c>
      <c r="G182" s="20" t="s">
        <v>431</v>
      </c>
      <c r="H182" s="20">
        <v>12</v>
      </c>
      <c r="I182" s="20">
        <v>1</v>
      </c>
      <c r="J182" s="20">
        <v>4</v>
      </c>
      <c r="K182" s="20" t="s">
        <v>432</v>
      </c>
      <c r="L182" s="20">
        <v>3929</v>
      </c>
      <c r="M182" s="20">
        <v>4</v>
      </c>
      <c r="N182" s="20">
        <v>2</v>
      </c>
    </row>
    <row r="183" spans="1:14" ht="14.25" customHeight="1">
      <c r="A183" s="20">
        <v>247</v>
      </c>
      <c r="B183" s="20">
        <v>34</v>
      </c>
      <c r="C183" s="20" t="s">
        <v>337</v>
      </c>
      <c r="D183" s="20" t="s">
        <v>793</v>
      </c>
      <c r="E183" s="20" t="s">
        <v>794</v>
      </c>
      <c r="F183" s="20" t="s">
        <v>425</v>
      </c>
      <c r="G183" s="20" t="s">
        <v>431</v>
      </c>
      <c r="H183" s="20">
        <v>27</v>
      </c>
      <c r="I183" s="20">
        <v>2</v>
      </c>
      <c r="J183" s="20">
        <v>2</v>
      </c>
      <c r="K183" s="20" t="s">
        <v>427</v>
      </c>
      <c r="L183" s="20">
        <v>2311</v>
      </c>
      <c r="M183" s="20">
        <v>3</v>
      </c>
      <c r="N183" s="20">
        <v>2</v>
      </c>
    </row>
    <row r="184" spans="1:14" ht="14.25" customHeight="1">
      <c r="A184" s="20">
        <v>248</v>
      </c>
      <c r="B184" s="20">
        <v>41</v>
      </c>
      <c r="C184" s="20" t="s">
        <v>337</v>
      </c>
      <c r="D184" s="20" t="s">
        <v>795</v>
      </c>
      <c r="E184" s="20" t="s">
        <v>796</v>
      </c>
      <c r="F184" s="20" t="s">
        <v>425</v>
      </c>
      <c r="G184" s="20" t="s">
        <v>426</v>
      </c>
      <c r="H184" s="20">
        <v>20</v>
      </c>
      <c r="I184" s="20">
        <v>2</v>
      </c>
      <c r="J184" s="20">
        <v>2</v>
      </c>
      <c r="K184" s="20" t="s">
        <v>427</v>
      </c>
      <c r="L184" s="20">
        <v>3140</v>
      </c>
      <c r="M184" s="20">
        <v>4</v>
      </c>
      <c r="N184" s="20">
        <v>3</v>
      </c>
    </row>
    <row r="185" spans="1:14" ht="14.25" customHeight="1">
      <c r="A185" s="20">
        <v>249</v>
      </c>
      <c r="B185" s="20">
        <v>50</v>
      </c>
      <c r="C185" s="20" t="s">
        <v>332</v>
      </c>
      <c r="D185" s="20" t="s">
        <v>743</v>
      </c>
      <c r="E185" s="20" t="s">
        <v>797</v>
      </c>
      <c r="F185" s="20" t="s">
        <v>425</v>
      </c>
      <c r="G185" s="20" t="s">
        <v>431</v>
      </c>
      <c r="H185" s="20">
        <v>1</v>
      </c>
      <c r="I185" s="20">
        <v>3</v>
      </c>
      <c r="J185" s="20">
        <v>3</v>
      </c>
      <c r="K185" s="20" t="s">
        <v>432</v>
      </c>
      <c r="L185" s="20">
        <v>3690</v>
      </c>
      <c r="M185" s="20">
        <v>3</v>
      </c>
      <c r="N185" s="20">
        <v>2</v>
      </c>
    </row>
    <row r="186" spans="1:14" ht="14.25" customHeight="1">
      <c r="A186" s="20">
        <v>250</v>
      </c>
      <c r="B186" s="20">
        <v>53</v>
      </c>
      <c r="C186" s="20" t="s">
        <v>337</v>
      </c>
      <c r="D186" s="20" t="s">
        <v>798</v>
      </c>
      <c r="E186" s="20" t="s">
        <v>799</v>
      </c>
      <c r="F186" s="20" t="s">
        <v>425</v>
      </c>
      <c r="G186" s="20" t="s">
        <v>431</v>
      </c>
      <c r="H186" s="20">
        <v>13</v>
      </c>
      <c r="I186" s="20">
        <v>2</v>
      </c>
      <c r="J186" s="20">
        <v>1</v>
      </c>
      <c r="K186" s="20" t="s">
        <v>445</v>
      </c>
      <c r="L186" s="20">
        <v>4450</v>
      </c>
      <c r="M186" s="20">
        <v>4</v>
      </c>
      <c r="N186" s="20">
        <v>2</v>
      </c>
    </row>
    <row r="187" spans="1:14" ht="14.25" customHeight="1">
      <c r="A187" s="20">
        <v>252</v>
      </c>
      <c r="B187" s="20">
        <v>33</v>
      </c>
      <c r="C187" s="20" t="s">
        <v>337</v>
      </c>
      <c r="D187" s="20" t="s">
        <v>800</v>
      </c>
      <c r="E187" s="20" t="s">
        <v>801</v>
      </c>
      <c r="F187" s="20" t="s">
        <v>425</v>
      </c>
      <c r="G187" s="20" t="s">
        <v>431</v>
      </c>
      <c r="H187" s="20">
        <v>14</v>
      </c>
      <c r="I187" s="20">
        <v>3</v>
      </c>
      <c r="J187" s="20">
        <v>2</v>
      </c>
      <c r="K187" s="20" t="s">
        <v>432</v>
      </c>
      <c r="L187" s="20">
        <v>2756</v>
      </c>
      <c r="M187" s="20">
        <v>8</v>
      </c>
      <c r="N187" s="20">
        <v>7</v>
      </c>
    </row>
    <row r="188" spans="1:14" ht="14.25" customHeight="1">
      <c r="A188" s="20">
        <v>253</v>
      </c>
      <c r="B188" s="20">
        <v>40</v>
      </c>
      <c r="C188" s="20" t="s">
        <v>337</v>
      </c>
      <c r="D188" s="20" t="s">
        <v>802</v>
      </c>
      <c r="E188" s="20" t="s">
        <v>803</v>
      </c>
      <c r="F188" s="20" t="s">
        <v>425</v>
      </c>
      <c r="G188" s="20" t="s">
        <v>431</v>
      </c>
      <c r="H188" s="20">
        <v>4</v>
      </c>
      <c r="I188" s="20">
        <v>1</v>
      </c>
      <c r="J188" s="20">
        <v>3</v>
      </c>
      <c r="K188" s="20" t="s">
        <v>432</v>
      </c>
      <c r="L188" s="20">
        <v>19033</v>
      </c>
      <c r="M188" s="20">
        <v>20</v>
      </c>
      <c r="N188" s="20">
        <v>8</v>
      </c>
    </row>
    <row r="189" spans="1:14" ht="14.25" customHeight="1">
      <c r="A189" s="20">
        <v>254</v>
      </c>
      <c r="B189" s="20">
        <v>55</v>
      </c>
      <c r="C189" s="20" t="s">
        <v>332</v>
      </c>
      <c r="D189" s="20" t="s">
        <v>804</v>
      </c>
      <c r="E189" s="20" t="s">
        <v>805</v>
      </c>
      <c r="F189" s="20" t="s">
        <v>425</v>
      </c>
      <c r="G189" s="20" t="s">
        <v>431</v>
      </c>
      <c r="H189" s="20">
        <v>14</v>
      </c>
      <c r="I189" s="20">
        <v>4</v>
      </c>
      <c r="J189" s="20">
        <v>2</v>
      </c>
      <c r="K189" s="20" t="s">
        <v>427</v>
      </c>
      <c r="L189" s="20">
        <v>18722</v>
      </c>
      <c r="M189" s="20">
        <v>24</v>
      </c>
      <c r="N189" s="20">
        <v>15</v>
      </c>
    </row>
    <row r="190" spans="1:14" ht="14.25" customHeight="1">
      <c r="A190" s="20">
        <v>256</v>
      </c>
      <c r="B190" s="20">
        <v>34</v>
      </c>
      <c r="C190" s="20" t="s">
        <v>332</v>
      </c>
      <c r="D190" s="20" t="s">
        <v>806</v>
      </c>
      <c r="E190" s="20" t="s">
        <v>807</v>
      </c>
      <c r="F190" s="20" t="s">
        <v>430</v>
      </c>
      <c r="G190" s="20" t="s">
        <v>431</v>
      </c>
      <c r="H190" s="20">
        <v>2</v>
      </c>
      <c r="I190" s="20">
        <v>1</v>
      </c>
      <c r="J190" s="20">
        <v>3</v>
      </c>
      <c r="K190" s="20" t="s">
        <v>432</v>
      </c>
      <c r="L190" s="20">
        <v>9547</v>
      </c>
      <c r="M190" s="20">
        <v>10</v>
      </c>
      <c r="N190" s="20">
        <v>9</v>
      </c>
    </row>
    <row r="191" spans="1:14" ht="14.25" customHeight="1">
      <c r="A191" s="20">
        <v>258</v>
      </c>
      <c r="B191" s="20">
        <v>51</v>
      </c>
      <c r="C191" s="20" t="s">
        <v>337</v>
      </c>
      <c r="D191" s="20" t="s">
        <v>808</v>
      </c>
      <c r="E191" s="20" t="s">
        <v>809</v>
      </c>
      <c r="F191" s="20" t="s">
        <v>425</v>
      </c>
      <c r="G191" s="20" t="s">
        <v>431</v>
      </c>
      <c r="H191" s="20">
        <v>3</v>
      </c>
      <c r="I191" s="20">
        <v>3</v>
      </c>
      <c r="J191" s="20">
        <v>2</v>
      </c>
      <c r="K191" s="20" t="s">
        <v>427</v>
      </c>
      <c r="L191" s="20">
        <v>13734</v>
      </c>
      <c r="M191" s="20">
        <v>7</v>
      </c>
      <c r="N191" s="20">
        <v>7</v>
      </c>
    </row>
    <row r="192" spans="1:14" ht="14.25" customHeight="1">
      <c r="A192" s="20">
        <v>259</v>
      </c>
      <c r="B192" s="20">
        <v>52</v>
      </c>
      <c r="C192" s="20" t="s">
        <v>332</v>
      </c>
      <c r="D192" s="20" t="s">
        <v>810</v>
      </c>
      <c r="E192" s="20" t="s">
        <v>811</v>
      </c>
      <c r="F192" s="20" t="s">
        <v>425</v>
      </c>
      <c r="G192" s="20" t="s">
        <v>431</v>
      </c>
      <c r="H192" s="20">
        <v>1</v>
      </c>
      <c r="I192" s="20">
        <v>4</v>
      </c>
      <c r="J192" s="20">
        <v>3</v>
      </c>
      <c r="K192" s="20" t="s">
        <v>432</v>
      </c>
      <c r="L192" s="20">
        <v>19999</v>
      </c>
      <c r="M192" s="20">
        <v>33</v>
      </c>
      <c r="N192" s="20">
        <v>18</v>
      </c>
    </row>
    <row r="193" spans="1:14" ht="14.25" customHeight="1">
      <c r="A193" s="20">
        <v>260</v>
      </c>
      <c r="B193" s="20">
        <v>27</v>
      </c>
      <c r="C193" s="20" t="s">
        <v>337</v>
      </c>
      <c r="D193" s="20" t="s">
        <v>812</v>
      </c>
      <c r="E193" s="20" t="s">
        <v>813</v>
      </c>
      <c r="F193" s="20" t="s">
        <v>425</v>
      </c>
      <c r="G193" s="20" t="s">
        <v>431</v>
      </c>
      <c r="H193" s="20">
        <v>9</v>
      </c>
      <c r="I193" s="20">
        <v>3</v>
      </c>
      <c r="J193" s="20">
        <v>2</v>
      </c>
      <c r="K193" s="20" t="s">
        <v>427</v>
      </c>
      <c r="L193" s="20">
        <v>2279</v>
      </c>
      <c r="M193" s="20">
        <v>7</v>
      </c>
      <c r="N193" s="20">
        <v>7</v>
      </c>
    </row>
    <row r="194" spans="1:14" ht="14.25" customHeight="1">
      <c r="A194" s="20">
        <v>261</v>
      </c>
      <c r="B194" s="20">
        <v>35</v>
      </c>
      <c r="C194" s="20" t="s">
        <v>332</v>
      </c>
      <c r="D194" s="20" t="s">
        <v>814</v>
      </c>
      <c r="E194" s="20" t="s">
        <v>815</v>
      </c>
      <c r="F194" s="20" t="s">
        <v>425</v>
      </c>
      <c r="G194" s="20" t="s">
        <v>431</v>
      </c>
      <c r="H194" s="20">
        <v>23</v>
      </c>
      <c r="I194" s="20">
        <v>2</v>
      </c>
      <c r="J194" s="20">
        <v>3</v>
      </c>
      <c r="K194" s="20" t="s">
        <v>432</v>
      </c>
      <c r="L194" s="20">
        <v>5916</v>
      </c>
      <c r="M194" s="20">
        <v>1</v>
      </c>
      <c r="N194" s="20">
        <v>0</v>
      </c>
    </row>
    <row r="195" spans="1:14" ht="14.25" customHeight="1">
      <c r="A195" s="20">
        <v>262</v>
      </c>
      <c r="B195" s="20">
        <v>43</v>
      </c>
      <c r="C195" s="20" t="s">
        <v>332</v>
      </c>
      <c r="D195" s="20" t="s">
        <v>816</v>
      </c>
      <c r="E195" s="20" t="s">
        <v>817</v>
      </c>
      <c r="F195" s="20" t="s">
        <v>466</v>
      </c>
      <c r="G195" s="20" t="s">
        <v>431</v>
      </c>
      <c r="H195" s="20">
        <v>7</v>
      </c>
      <c r="I195" s="20">
        <v>3</v>
      </c>
      <c r="J195" s="20">
        <v>4</v>
      </c>
      <c r="K195" s="20" t="s">
        <v>445</v>
      </c>
      <c r="L195" s="20">
        <v>2089</v>
      </c>
      <c r="M195" s="20">
        <v>5</v>
      </c>
      <c r="N195" s="20">
        <v>4</v>
      </c>
    </row>
    <row r="196" spans="1:14" ht="14.25" customHeight="1">
      <c r="A196" s="20">
        <v>264</v>
      </c>
      <c r="B196" s="20">
        <v>45</v>
      </c>
      <c r="C196" s="20" t="s">
        <v>332</v>
      </c>
      <c r="D196" s="20" t="s">
        <v>818</v>
      </c>
      <c r="E196" s="20" t="s">
        <v>819</v>
      </c>
      <c r="F196" s="20" t="s">
        <v>466</v>
      </c>
      <c r="G196" s="20" t="s">
        <v>431</v>
      </c>
      <c r="H196" s="20">
        <v>2</v>
      </c>
      <c r="I196" s="20">
        <v>2</v>
      </c>
      <c r="J196" s="20">
        <v>4</v>
      </c>
      <c r="K196" s="20" t="s">
        <v>432</v>
      </c>
      <c r="L196" s="20">
        <v>16792</v>
      </c>
      <c r="M196" s="20">
        <v>20</v>
      </c>
      <c r="N196" s="20">
        <v>8</v>
      </c>
    </row>
    <row r="197" spans="1:14" ht="14.25" customHeight="1">
      <c r="A197" s="20">
        <v>267</v>
      </c>
      <c r="B197" s="20">
        <v>37</v>
      </c>
      <c r="C197" s="20" t="s">
        <v>332</v>
      </c>
      <c r="D197" s="20" t="s">
        <v>820</v>
      </c>
      <c r="E197" s="20" t="s">
        <v>821</v>
      </c>
      <c r="F197" s="20" t="s">
        <v>425</v>
      </c>
      <c r="G197" s="20" t="s">
        <v>431</v>
      </c>
      <c r="H197" s="20">
        <v>21</v>
      </c>
      <c r="I197" s="20">
        <v>3</v>
      </c>
      <c r="J197" s="20">
        <v>1</v>
      </c>
      <c r="K197" s="20" t="s">
        <v>432</v>
      </c>
      <c r="L197" s="20">
        <v>3564</v>
      </c>
      <c r="M197" s="20">
        <v>8</v>
      </c>
      <c r="N197" s="20">
        <v>7</v>
      </c>
    </row>
    <row r="198" spans="1:14" ht="14.25" customHeight="1">
      <c r="A198" s="20">
        <v>269</v>
      </c>
      <c r="B198" s="20">
        <v>35</v>
      </c>
      <c r="C198" s="20" t="s">
        <v>337</v>
      </c>
      <c r="D198" s="20" t="s">
        <v>822</v>
      </c>
      <c r="E198" s="20" t="s">
        <v>823</v>
      </c>
      <c r="F198" s="20" t="s">
        <v>430</v>
      </c>
      <c r="G198" s="20" t="s">
        <v>431</v>
      </c>
      <c r="H198" s="20">
        <v>2</v>
      </c>
      <c r="I198" s="20">
        <v>3</v>
      </c>
      <c r="J198" s="20">
        <v>2</v>
      </c>
      <c r="K198" s="20" t="s">
        <v>427</v>
      </c>
      <c r="L198" s="20">
        <v>4425</v>
      </c>
      <c r="M198" s="20">
        <v>6</v>
      </c>
      <c r="N198" s="20">
        <v>2</v>
      </c>
    </row>
    <row r="199" spans="1:14" ht="14.25" customHeight="1">
      <c r="A199" s="20">
        <v>270</v>
      </c>
      <c r="B199" s="20">
        <v>42</v>
      </c>
      <c r="C199" s="20" t="s">
        <v>337</v>
      </c>
      <c r="D199" s="20" t="s">
        <v>824</v>
      </c>
      <c r="E199" s="20" t="s">
        <v>825</v>
      </c>
      <c r="F199" s="20" t="s">
        <v>466</v>
      </c>
      <c r="G199" s="20" t="s">
        <v>431</v>
      </c>
      <c r="H199" s="20">
        <v>21</v>
      </c>
      <c r="I199" s="20">
        <v>2</v>
      </c>
      <c r="J199" s="20">
        <v>3</v>
      </c>
      <c r="K199" s="20" t="s">
        <v>445</v>
      </c>
      <c r="L199" s="20">
        <v>5265</v>
      </c>
      <c r="M199" s="20">
        <v>5</v>
      </c>
      <c r="N199" s="20">
        <v>3</v>
      </c>
    </row>
    <row r="200" spans="1:14" ht="14.25" customHeight="1">
      <c r="A200" s="20">
        <v>271</v>
      </c>
      <c r="B200" s="20">
        <v>38</v>
      </c>
      <c r="C200" s="20" t="s">
        <v>332</v>
      </c>
      <c r="D200" s="20" t="s">
        <v>826</v>
      </c>
      <c r="E200" s="20" t="s">
        <v>827</v>
      </c>
      <c r="F200" s="20" t="s">
        <v>425</v>
      </c>
      <c r="G200" s="20" t="s">
        <v>431</v>
      </c>
      <c r="H200" s="20">
        <v>2</v>
      </c>
      <c r="I200" s="20">
        <v>4</v>
      </c>
      <c r="J200" s="20">
        <v>3</v>
      </c>
      <c r="K200" s="20" t="s">
        <v>432</v>
      </c>
      <c r="L200" s="20">
        <v>6553</v>
      </c>
      <c r="M200" s="20">
        <v>1</v>
      </c>
      <c r="N200" s="20">
        <v>0</v>
      </c>
    </row>
    <row r="201" spans="1:14" ht="14.25" customHeight="1">
      <c r="A201" s="20">
        <v>273</v>
      </c>
      <c r="B201" s="20">
        <v>38</v>
      </c>
      <c r="C201" s="20" t="s">
        <v>332</v>
      </c>
      <c r="D201" s="20" t="s">
        <v>828</v>
      </c>
      <c r="E201" s="20" t="s">
        <v>829</v>
      </c>
      <c r="F201" s="20" t="s">
        <v>425</v>
      </c>
      <c r="G201" s="20" t="s">
        <v>431</v>
      </c>
      <c r="H201" s="20">
        <v>29</v>
      </c>
      <c r="I201" s="20">
        <v>3</v>
      </c>
      <c r="J201" s="20">
        <v>4</v>
      </c>
      <c r="K201" s="20" t="s">
        <v>432</v>
      </c>
      <c r="L201" s="20">
        <v>6261</v>
      </c>
      <c r="M201" s="20">
        <v>7</v>
      </c>
      <c r="N201" s="20">
        <v>7</v>
      </c>
    </row>
    <row r="202" spans="1:14" ht="14.25" customHeight="1">
      <c r="A202" s="20">
        <v>274</v>
      </c>
      <c r="B202" s="20">
        <v>27</v>
      </c>
      <c r="C202" s="20" t="s">
        <v>332</v>
      </c>
      <c r="D202" s="20" t="s">
        <v>830</v>
      </c>
      <c r="E202" s="20" t="s">
        <v>831</v>
      </c>
      <c r="F202" s="20" t="s">
        <v>430</v>
      </c>
      <c r="G202" s="20" t="s">
        <v>431</v>
      </c>
      <c r="H202" s="20">
        <v>1</v>
      </c>
      <c r="I202" s="20">
        <v>1</v>
      </c>
      <c r="J202" s="20">
        <v>1</v>
      </c>
      <c r="K202" s="20" t="s">
        <v>432</v>
      </c>
      <c r="L202" s="20">
        <v>4298</v>
      </c>
      <c r="M202" s="20">
        <v>2</v>
      </c>
      <c r="N202" s="20">
        <v>2</v>
      </c>
    </row>
    <row r="203" spans="1:14" ht="14.25" customHeight="1">
      <c r="A203" s="20">
        <v>275</v>
      </c>
      <c r="B203" s="20">
        <v>49</v>
      </c>
      <c r="C203" s="20" t="s">
        <v>332</v>
      </c>
      <c r="D203" s="20" t="s">
        <v>832</v>
      </c>
      <c r="E203" s="20" t="s">
        <v>833</v>
      </c>
      <c r="F203" s="20" t="s">
        <v>466</v>
      </c>
      <c r="G203" s="20" t="s">
        <v>431</v>
      </c>
      <c r="H203" s="20">
        <v>18</v>
      </c>
      <c r="I203" s="20">
        <v>4</v>
      </c>
      <c r="J203" s="20">
        <v>4</v>
      </c>
      <c r="K203" s="20" t="s">
        <v>445</v>
      </c>
      <c r="L203" s="20">
        <v>6804</v>
      </c>
      <c r="M203" s="20">
        <v>7</v>
      </c>
      <c r="N203" s="20">
        <v>7</v>
      </c>
    </row>
    <row r="204" spans="1:14" ht="14.25" customHeight="1">
      <c r="A204" s="20">
        <v>277</v>
      </c>
      <c r="B204" s="20">
        <v>34</v>
      </c>
      <c r="C204" s="20" t="s">
        <v>332</v>
      </c>
      <c r="D204" s="20" t="s">
        <v>834</v>
      </c>
      <c r="E204" s="20" t="s">
        <v>835</v>
      </c>
      <c r="F204" s="20" t="s">
        <v>430</v>
      </c>
      <c r="G204" s="20" t="s">
        <v>431</v>
      </c>
      <c r="H204" s="20">
        <v>10</v>
      </c>
      <c r="I204" s="20">
        <v>4</v>
      </c>
      <c r="J204" s="20">
        <v>3</v>
      </c>
      <c r="K204" s="20" t="s">
        <v>445</v>
      </c>
      <c r="L204" s="20">
        <v>3815</v>
      </c>
      <c r="M204" s="20">
        <v>5</v>
      </c>
      <c r="N204" s="20">
        <v>3</v>
      </c>
    </row>
    <row r="205" spans="1:14" ht="14.25" customHeight="1">
      <c r="A205" s="20">
        <v>281</v>
      </c>
      <c r="B205" s="20">
        <v>40</v>
      </c>
      <c r="C205" s="20" t="s">
        <v>332</v>
      </c>
      <c r="D205" s="20" t="s">
        <v>836</v>
      </c>
      <c r="E205" s="20" t="s">
        <v>837</v>
      </c>
      <c r="F205" s="20" t="s">
        <v>425</v>
      </c>
      <c r="G205" s="20" t="s">
        <v>431</v>
      </c>
      <c r="H205" s="20">
        <v>19</v>
      </c>
      <c r="I205" s="20">
        <v>2</v>
      </c>
      <c r="J205" s="20">
        <v>4</v>
      </c>
      <c r="K205" s="20" t="s">
        <v>432</v>
      </c>
      <c r="L205" s="20">
        <v>2741</v>
      </c>
      <c r="M205" s="20">
        <v>7</v>
      </c>
      <c r="N205" s="20">
        <v>2</v>
      </c>
    </row>
    <row r="206" spans="1:14" ht="14.25" customHeight="1">
      <c r="A206" s="20">
        <v>282</v>
      </c>
      <c r="B206" s="20">
        <v>38</v>
      </c>
      <c r="C206" s="20" t="s">
        <v>332</v>
      </c>
      <c r="D206" s="20" t="s">
        <v>838</v>
      </c>
      <c r="E206" s="20" t="s">
        <v>839</v>
      </c>
      <c r="F206" s="20" t="s">
        <v>425</v>
      </c>
      <c r="G206" s="20" t="s">
        <v>431</v>
      </c>
      <c r="H206" s="20">
        <v>29</v>
      </c>
      <c r="I206" s="20">
        <v>1</v>
      </c>
      <c r="J206" s="20">
        <v>1</v>
      </c>
      <c r="K206" s="20" t="s">
        <v>432</v>
      </c>
      <c r="L206" s="20">
        <v>6673</v>
      </c>
      <c r="M206" s="20">
        <v>1</v>
      </c>
      <c r="N206" s="20">
        <v>0</v>
      </c>
    </row>
    <row r="207" spans="1:14" ht="14.25" customHeight="1">
      <c r="A207" s="20">
        <v>283</v>
      </c>
      <c r="B207" s="20">
        <v>29</v>
      </c>
      <c r="C207" s="20" t="s">
        <v>337</v>
      </c>
      <c r="D207" s="20" t="s">
        <v>840</v>
      </c>
      <c r="E207" s="20" t="s">
        <v>841</v>
      </c>
      <c r="F207" s="20" t="s">
        <v>425</v>
      </c>
      <c r="G207" s="20" t="s">
        <v>426</v>
      </c>
      <c r="H207" s="20">
        <v>27</v>
      </c>
      <c r="I207" s="20">
        <v>3</v>
      </c>
      <c r="J207" s="20">
        <v>4</v>
      </c>
      <c r="K207" s="20" t="s">
        <v>432</v>
      </c>
      <c r="L207" s="20">
        <v>7639</v>
      </c>
      <c r="M207" s="20">
        <v>10</v>
      </c>
      <c r="N207" s="20">
        <v>4</v>
      </c>
    </row>
    <row r="208" spans="1:14" ht="14.25" customHeight="1">
      <c r="A208" s="20">
        <v>284</v>
      </c>
      <c r="B208" s="20">
        <v>22</v>
      </c>
      <c r="C208" s="20" t="s">
        <v>332</v>
      </c>
      <c r="D208" s="20" t="s">
        <v>842</v>
      </c>
      <c r="E208" s="20" t="s">
        <v>843</v>
      </c>
      <c r="F208" s="20" t="s">
        <v>425</v>
      </c>
      <c r="G208" s="20" t="s">
        <v>431</v>
      </c>
      <c r="H208" s="20">
        <v>5</v>
      </c>
      <c r="I208" s="20">
        <v>3</v>
      </c>
      <c r="J208" s="20">
        <v>2</v>
      </c>
      <c r="K208" s="20" t="s">
        <v>445</v>
      </c>
      <c r="L208" s="20">
        <v>2328</v>
      </c>
      <c r="M208" s="20">
        <v>4</v>
      </c>
      <c r="N208" s="20">
        <v>2</v>
      </c>
    </row>
    <row r="209" spans="1:14" ht="14.25" customHeight="1">
      <c r="A209" s="20">
        <v>286</v>
      </c>
      <c r="B209" s="20">
        <v>36</v>
      </c>
      <c r="C209" s="20" t="s">
        <v>337</v>
      </c>
      <c r="D209" s="20" t="s">
        <v>844</v>
      </c>
      <c r="E209" s="20" t="s">
        <v>845</v>
      </c>
      <c r="F209" s="20" t="s">
        <v>430</v>
      </c>
      <c r="G209" s="20" t="s">
        <v>431</v>
      </c>
      <c r="H209" s="20">
        <v>18</v>
      </c>
      <c r="I209" s="20">
        <v>1</v>
      </c>
      <c r="J209" s="20">
        <v>4</v>
      </c>
      <c r="K209" s="20" t="s">
        <v>427</v>
      </c>
      <c r="L209" s="20">
        <v>2153</v>
      </c>
      <c r="M209" s="20">
        <v>8</v>
      </c>
      <c r="N209" s="20">
        <v>1</v>
      </c>
    </row>
    <row r="210" spans="1:14" ht="14.25" customHeight="1">
      <c r="A210" s="20">
        <v>287</v>
      </c>
      <c r="B210" s="20">
        <v>40</v>
      </c>
      <c r="C210" s="20" t="s">
        <v>332</v>
      </c>
      <c r="D210" s="20" t="s">
        <v>846</v>
      </c>
      <c r="E210" s="20" t="s">
        <v>847</v>
      </c>
      <c r="F210" s="20" t="s">
        <v>466</v>
      </c>
      <c r="G210" s="20" t="s">
        <v>431</v>
      </c>
      <c r="H210" s="20">
        <v>9</v>
      </c>
      <c r="I210" s="20">
        <v>5</v>
      </c>
      <c r="J210" s="20">
        <v>4</v>
      </c>
      <c r="K210" s="20" t="s">
        <v>432</v>
      </c>
      <c r="L210" s="20">
        <v>4876</v>
      </c>
      <c r="M210" s="20">
        <v>3</v>
      </c>
      <c r="N210" s="20">
        <v>2</v>
      </c>
    </row>
    <row r="211" spans="1:14" ht="14.25" customHeight="1">
      <c r="A211" s="20">
        <v>288</v>
      </c>
      <c r="B211" s="20">
        <v>46</v>
      </c>
      <c r="C211" s="20" t="s">
        <v>332</v>
      </c>
      <c r="D211" s="20" t="s">
        <v>848</v>
      </c>
      <c r="E211" s="20" t="s">
        <v>849</v>
      </c>
      <c r="F211" s="20" t="s">
        <v>425</v>
      </c>
      <c r="G211" s="20" t="s">
        <v>431</v>
      </c>
      <c r="H211" s="20">
        <v>1</v>
      </c>
      <c r="I211" s="20">
        <v>4</v>
      </c>
      <c r="J211" s="20">
        <v>1</v>
      </c>
      <c r="K211" s="20" t="s">
        <v>445</v>
      </c>
      <c r="L211" s="20">
        <v>9396</v>
      </c>
      <c r="M211" s="20">
        <v>4</v>
      </c>
      <c r="N211" s="20">
        <v>2</v>
      </c>
    </row>
    <row r="212" spans="1:14" ht="14.25" customHeight="1">
      <c r="A212" s="20">
        <v>291</v>
      </c>
      <c r="B212" s="20">
        <v>32</v>
      </c>
      <c r="C212" s="20" t="s">
        <v>332</v>
      </c>
      <c r="D212" s="20" t="s">
        <v>850</v>
      </c>
      <c r="E212" s="20" t="s">
        <v>851</v>
      </c>
      <c r="F212" s="20" t="s">
        <v>425</v>
      </c>
      <c r="G212" s="20" t="s">
        <v>426</v>
      </c>
      <c r="H212" s="20">
        <v>4</v>
      </c>
      <c r="I212" s="20">
        <v>4</v>
      </c>
      <c r="J212" s="20">
        <v>4</v>
      </c>
      <c r="K212" s="20" t="s">
        <v>432</v>
      </c>
      <c r="L212" s="20">
        <v>10400</v>
      </c>
      <c r="M212" s="20">
        <v>14</v>
      </c>
      <c r="N212" s="20">
        <v>8</v>
      </c>
    </row>
    <row r="213" spans="1:14" ht="14.25" customHeight="1">
      <c r="A213" s="20">
        <v>292</v>
      </c>
      <c r="B213" s="20">
        <v>30</v>
      </c>
      <c r="C213" s="20" t="s">
        <v>332</v>
      </c>
      <c r="D213" s="20" t="s">
        <v>852</v>
      </c>
      <c r="E213" s="20" t="s">
        <v>853</v>
      </c>
      <c r="F213" s="20" t="s">
        <v>466</v>
      </c>
      <c r="G213" s="20" t="s">
        <v>431</v>
      </c>
      <c r="H213" s="20">
        <v>1</v>
      </c>
      <c r="I213" s="20">
        <v>1</v>
      </c>
      <c r="J213" s="20">
        <v>3</v>
      </c>
      <c r="K213" s="20" t="s">
        <v>427</v>
      </c>
      <c r="L213" s="20">
        <v>8474</v>
      </c>
      <c r="M213" s="20">
        <v>11</v>
      </c>
      <c r="N213" s="20">
        <v>8</v>
      </c>
    </row>
    <row r="214" spans="1:14" ht="14.25" customHeight="1">
      <c r="A214" s="20">
        <v>293</v>
      </c>
      <c r="B214" s="20">
        <v>27</v>
      </c>
      <c r="C214" s="20" t="s">
        <v>337</v>
      </c>
      <c r="D214" s="20" t="s">
        <v>854</v>
      </c>
      <c r="E214" s="20" t="s">
        <v>855</v>
      </c>
      <c r="F214" s="20" t="s">
        <v>430</v>
      </c>
      <c r="G214" s="20" t="s">
        <v>426</v>
      </c>
      <c r="H214" s="20">
        <v>20</v>
      </c>
      <c r="I214" s="20">
        <v>3</v>
      </c>
      <c r="J214" s="20">
        <v>3</v>
      </c>
      <c r="K214" s="20" t="s">
        <v>427</v>
      </c>
      <c r="L214" s="20">
        <v>9981</v>
      </c>
      <c r="M214" s="20">
        <v>7</v>
      </c>
      <c r="N214" s="20">
        <v>7</v>
      </c>
    </row>
    <row r="215" spans="1:14" ht="14.25" customHeight="1">
      <c r="A215" s="20">
        <v>296</v>
      </c>
      <c r="B215" s="20">
        <v>51</v>
      </c>
      <c r="C215" s="20" t="s">
        <v>332</v>
      </c>
      <c r="D215" s="20" t="s">
        <v>856</v>
      </c>
      <c r="E215" s="20" t="s">
        <v>857</v>
      </c>
      <c r="F215" s="20" t="s">
        <v>425</v>
      </c>
      <c r="G215" s="20" t="s">
        <v>431</v>
      </c>
      <c r="H215" s="20">
        <v>8</v>
      </c>
      <c r="I215" s="20">
        <v>4</v>
      </c>
      <c r="J215" s="20">
        <v>2</v>
      </c>
      <c r="K215" s="20" t="s">
        <v>432</v>
      </c>
      <c r="L215" s="20">
        <v>12490</v>
      </c>
      <c r="M215" s="20">
        <v>10</v>
      </c>
      <c r="N215" s="20">
        <v>9</v>
      </c>
    </row>
    <row r="216" spans="1:14" ht="14.25" customHeight="1">
      <c r="A216" s="20">
        <v>297</v>
      </c>
      <c r="B216" s="20">
        <v>30</v>
      </c>
      <c r="C216" s="20" t="s">
        <v>337</v>
      </c>
      <c r="D216" s="20" t="s">
        <v>858</v>
      </c>
      <c r="E216" s="20" t="s">
        <v>859</v>
      </c>
      <c r="F216" s="20" t="s">
        <v>425</v>
      </c>
      <c r="G216" s="20" t="s">
        <v>431</v>
      </c>
      <c r="H216" s="20">
        <v>3</v>
      </c>
      <c r="I216" s="20">
        <v>3</v>
      </c>
      <c r="J216" s="20">
        <v>1</v>
      </c>
      <c r="K216" s="20" t="s">
        <v>427</v>
      </c>
      <c r="L216" s="20">
        <v>2657</v>
      </c>
      <c r="M216" s="20">
        <v>5</v>
      </c>
      <c r="N216" s="20">
        <v>2</v>
      </c>
    </row>
    <row r="217" spans="1:14" ht="14.25" customHeight="1">
      <c r="A217" s="20">
        <v>298</v>
      </c>
      <c r="B217" s="20">
        <v>41</v>
      </c>
      <c r="C217" s="20" t="s">
        <v>337</v>
      </c>
      <c r="D217" s="20" t="s">
        <v>860</v>
      </c>
      <c r="E217" s="20" t="s">
        <v>861</v>
      </c>
      <c r="F217" s="20" t="s">
        <v>425</v>
      </c>
      <c r="G217" s="20" t="s">
        <v>426</v>
      </c>
      <c r="H217" s="20">
        <v>6</v>
      </c>
      <c r="I217" s="20">
        <v>3</v>
      </c>
      <c r="J217" s="20">
        <v>4</v>
      </c>
      <c r="K217" s="20" t="s">
        <v>427</v>
      </c>
      <c r="L217" s="20">
        <v>13591</v>
      </c>
      <c r="M217" s="20">
        <v>1</v>
      </c>
      <c r="N217" s="20">
        <v>0</v>
      </c>
    </row>
    <row r="218" spans="1:14" ht="14.25" customHeight="1">
      <c r="A218" s="20">
        <v>299</v>
      </c>
      <c r="B218" s="20">
        <v>30</v>
      </c>
      <c r="C218" s="20" t="s">
        <v>337</v>
      </c>
      <c r="D218" s="20" t="s">
        <v>862</v>
      </c>
      <c r="E218" s="20" t="s">
        <v>863</v>
      </c>
      <c r="F218" s="20" t="s">
        <v>430</v>
      </c>
      <c r="G218" s="20" t="s">
        <v>426</v>
      </c>
      <c r="H218" s="20">
        <v>26</v>
      </c>
      <c r="I218" s="20">
        <v>4</v>
      </c>
      <c r="J218" s="20">
        <v>1</v>
      </c>
      <c r="K218" s="20" t="s">
        <v>427</v>
      </c>
      <c r="L218" s="20">
        <v>6696</v>
      </c>
      <c r="M218" s="20">
        <v>6</v>
      </c>
      <c r="N218" s="20">
        <v>3</v>
      </c>
    </row>
    <row r="219" spans="1:14" ht="14.25" customHeight="1">
      <c r="A219" s="20">
        <v>300</v>
      </c>
      <c r="B219" s="20">
        <v>29</v>
      </c>
      <c r="C219" s="20" t="s">
        <v>332</v>
      </c>
      <c r="D219" s="20" t="s">
        <v>864</v>
      </c>
      <c r="E219" s="20" t="s">
        <v>865</v>
      </c>
      <c r="F219" s="20" t="s">
        <v>425</v>
      </c>
      <c r="G219" s="20" t="s">
        <v>431</v>
      </c>
      <c r="H219" s="20">
        <v>1</v>
      </c>
      <c r="I219" s="20">
        <v>3</v>
      </c>
      <c r="J219" s="20">
        <v>3</v>
      </c>
      <c r="K219" s="20" t="s">
        <v>427</v>
      </c>
      <c r="L219" s="20">
        <v>2058</v>
      </c>
      <c r="M219" s="20">
        <v>6</v>
      </c>
      <c r="N219" s="20">
        <v>2</v>
      </c>
    </row>
    <row r="220" spans="1:14" ht="14.25" customHeight="1">
      <c r="A220" s="20">
        <v>302</v>
      </c>
      <c r="B220" s="20">
        <v>45</v>
      </c>
      <c r="C220" s="20" t="s">
        <v>337</v>
      </c>
      <c r="D220" s="20" t="s">
        <v>866</v>
      </c>
      <c r="E220" s="20" t="s">
        <v>867</v>
      </c>
      <c r="F220" s="20" t="s">
        <v>466</v>
      </c>
      <c r="G220" s="20" t="s">
        <v>426</v>
      </c>
      <c r="H220" s="20">
        <v>6</v>
      </c>
      <c r="I220" s="20">
        <v>3</v>
      </c>
      <c r="J220" s="20">
        <v>4</v>
      </c>
      <c r="K220" s="20" t="s">
        <v>427</v>
      </c>
      <c r="L220" s="20">
        <v>8865</v>
      </c>
      <c r="M220" s="20">
        <v>19</v>
      </c>
      <c r="N220" s="20">
        <v>7</v>
      </c>
    </row>
    <row r="221" spans="1:14" ht="14.25" customHeight="1">
      <c r="A221" s="20">
        <v>303</v>
      </c>
      <c r="B221" s="20">
        <v>54</v>
      </c>
      <c r="C221" s="20" t="s">
        <v>337</v>
      </c>
      <c r="D221" s="20" t="s">
        <v>868</v>
      </c>
      <c r="E221" s="20" t="s">
        <v>869</v>
      </c>
      <c r="F221" s="20" t="s">
        <v>425</v>
      </c>
      <c r="G221" s="20" t="s">
        <v>426</v>
      </c>
      <c r="H221" s="20">
        <v>3</v>
      </c>
      <c r="I221" s="20">
        <v>3</v>
      </c>
      <c r="J221" s="20">
        <v>1</v>
      </c>
      <c r="K221" s="20" t="s">
        <v>432</v>
      </c>
      <c r="L221" s="20">
        <v>5940</v>
      </c>
      <c r="M221" s="20">
        <v>6</v>
      </c>
      <c r="N221" s="20">
        <v>2</v>
      </c>
    </row>
    <row r="222" spans="1:14" ht="14.25" customHeight="1">
      <c r="A222" s="20">
        <v>304</v>
      </c>
      <c r="B222" s="20">
        <v>36</v>
      </c>
      <c r="C222" s="20" t="s">
        <v>332</v>
      </c>
      <c r="D222" s="20" t="s">
        <v>870</v>
      </c>
      <c r="E222" s="20" t="s">
        <v>871</v>
      </c>
      <c r="F222" s="20" t="s">
        <v>425</v>
      </c>
      <c r="G222" s="20" t="s">
        <v>431</v>
      </c>
      <c r="H222" s="20">
        <v>5</v>
      </c>
      <c r="I222" s="20">
        <v>2</v>
      </c>
      <c r="J222" s="20">
        <v>2</v>
      </c>
      <c r="K222" s="20" t="s">
        <v>427</v>
      </c>
      <c r="L222" s="20">
        <v>5914</v>
      </c>
      <c r="M222" s="20">
        <v>13</v>
      </c>
      <c r="N222" s="20">
        <v>11</v>
      </c>
    </row>
    <row r="223" spans="1:14" ht="14.25" customHeight="1">
      <c r="A223" s="20">
        <v>305</v>
      </c>
      <c r="B223" s="20">
        <v>33</v>
      </c>
      <c r="C223" s="20" t="s">
        <v>337</v>
      </c>
      <c r="D223" s="20" t="s">
        <v>872</v>
      </c>
      <c r="E223" s="20" t="s">
        <v>873</v>
      </c>
      <c r="F223" s="20" t="s">
        <v>425</v>
      </c>
      <c r="G223" s="20" t="s">
        <v>431</v>
      </c>
      <c r="H223" s="20">
        <v>4</v>
      </c>
      <c r="I223" s="20">
        <v>4</v>
      </c>
      <c r="J223" s="20">
        <v>2</v>
      </c>
      <c r="K223" s="20" t="s">
        <v>432</v>
      </c>
      <c r="L223" s="20">
        <v>2622</v>
      </c>
      <c r="M223" s="20">
        <v>3</v>
      </c>
      <c r="N223" s="20">
        <v>2</v>
      </c>
    </row>
    <row r="224" spans="1:14" ht="14.25" customHeight="1">
      <c r="A224" s="20">
        <v>306</v>
      </c>
      <c r="B224" s="20">
        <v>37</v>
      </c>
      <c r="C224" s="20" t="s">
        <v>332</v>
      </c>
      <c r="D224" s="20" t="s">
        <v>874</v>
      </c>
      <c r="E224" s="20" t="s">
        <v>875</v>
      </c>
      <c r="F224" s="20" t="s">
        <v>430</v>
      </c>
      <c r="G224" s="20" t="s">
        <v>431</v>
      </c>
      <c r="H224" s="20">
        <v>11</v>
      </c>
      <c r="I224" s="20">
        <v>3</v>
      </c>
      <c r="J224" s="20">
        <v>4</v>
      </c>
      <c r="K224" s="20" t="s">
        <v>445</v>
      </c>
      <c r="L224" s="20">
        <v>12185</v>
      </c>
      <c r="M224" s="20">
        <v>10</v>
      </c>
      <c r="N224" s="20">
        <v>8</v>
      </c>
    </row>
    <row r="225" spans="1:14" ht="14.25" customHeight="1">
      <c r="A225" s="20">
        <v>307</v>
      </c>
      <c r="B225" s="20">
        <v>38</v>
      </c>
      <c r="C225" s="20" t="s">
        <v>332</v>
      </c>
      <c r="D225" s="20" t="s">
        <v>876</v>
      </c>
      <c r="E225" s="20" t="s">
        <v>877</v>
      </c>
      <c r="F225" s="20" t="s">
        <v>425</v>
      </c>
      <c r="G225" s="20" t="s">
        <v>426</v>
      </c>
      <c r="H225" s="20">
        <v>3</v>
      </c>
      <c r="I225" s="20">
        <v>3</v>
      </c>
      <c r="J225" s="20">
        <v>3</v>
      </c>
      <c r="K225" s="20" t="s">
        <v>445</v>
      </c>
      <c r="L225" s="20">
        <v>10609</v>
      </c>
      <c r="M225" s="20">
        <v>16</v>
      </c>
      <c r="N225" s="20">
        <v>10</v>
      </c>
    </row>
    <row r="226" spans="1:14" ht="14.25" customHeight="1">
      <c r="A226" s="20">
        <v>308</v>
      </c>
      <c r="B226" s="20">
        <v>31</v>
      </c>
      <c r="C226" s="20" t="s">
        <v>332</v>
      </c>
      <c r="D226" s="20" t="s">
        <v>878</v>
      </c>
      <c r="E226" s="20" t="s">
        <v>879</v>
      </c>
      <c r="F226" s="20" t="s">
        <v>466</v>
      </c>
      <c r="G226" s="20" t="s">
        <v>431</v>
      </c>
      <c r="H226" s="20">
        <v>1</v>
      </c>
      <c r="I226" s="20">
        <v>4</v>
      </c>
      <c r="J226" s="20">
        <v>3</v>
      </c>
      <c r="K226" s="20" t="s">
        <v>432</v>
      </c>
      <c r="L226" s="20">
        <v>4345</v>
      </c>
      <c r="M226" s="20">
        <v>5</v>
      </c>
      <c r="N226" s="20">
        <v>4</v>
      </c>
    </row>
    <row r="227" spans="1:14" ht="14.25" customHeight="1">
      <c r="A227" s="20">
        <v>309</v>
      </c>
      <c r="B227" s="20">
        <v>59</v>
      </c>
      <c r="C227" s="20" t="s">
        <v>332</v>
      </c>
      <c r="D227" s="20" t="s">
        <v>880</v>
      </c>
      <c r="E227" s="20" t="s">
        <v>881</v>
      </c>
      <c r="F227" s="20" t="s">
        <v>425</v>
      </c>
      <c r="G227" s="20" t="s">
        <v>431</v>
      </c>
      <c r="H227" s="20">
        <v>3</v>
      </c>
      <c r="I227" s="20">
        <v>3</v>
      </c>
      <c r="J227" s="20">
        <v>4</v>
      </c>
      <c r="K227" s="20" t="s">
        <v>432</v>
      </c>
      <c r="L227" s="20">
        <v>2177</v>
      </c>
      <c r="M227" s="20">
        <v>1</v>
      </c>
      <c r="N227" s="20">
        <v>0</v>
      </c>
    </row>
    <row r="228" spans="1:14" ht="14.25" customHeight="1">
      <c r="A228" s="20">
        <v>311</v>
      </c>
      <c r="B228" s="20">
        <v>37</v>
      </c>
      <c r="C228" s="20" t="s">
        <v>332</v>
      </c>
      <c r="D228" s="20" t="s">
        <v>882</v>
      </c>
      <c r="E228" s="20" t="s">
        <v>883</v>
      </c>
      <c r="F228" s="20" t="s">
        <v>430</v>
      </c>
      <c r="G228" s="20" t="s">
        <v>426</v>
      </c>
      <c r="H228" s="20">
        <v>4</v>
      </c>
      <c r="I228" s="20">
        <v>4</v>
      </c>
      <c r="J228" s="20">
        <v>4</v>
      </c>
      <c r="K228" s="20" t="s">
        <v>445</v>
      </c>
      <c r="L228" s="20">
        <v>2793</v>
      </c>
      <c r="M228" s="20">
        <v>9</v>
      </c>
      <c r="N228" s="20">
        <v>8</v>
      </c>
    </row>
    <row r="229" spans="1:14" ht="14.25" customHeight="1">
      <c r="A229" s="20">
        <v>312</v>
      </c>
      <c r="B229" s="20">
        <v>29</v>
      </c>
      <c r="C229" s="20" t="s">
        <v>337</v>
      </c>
      <c r="D229" s="20" t="s">
        <v>884</v>
      </c>
      <c r="E229" s="20" t="s">
        <v>885</v>
      </c>
      <c r="F229" s="20" t="s">
        <v>430</v>
      </c>
      <c r="G229" s="20" t="s">
        <v>426</v>
      </c>
      <c r="H229" s="20">
        <v>1</v>
      </c>
      <c r="I229" s="20">
        <v>1</v>
      </c>
      <c r="J229" s="20">
        <v>4</v>
      </c>
      <c r="K229" s="20" t="s">
        <v>432</v>
      </c>
      <c r="L229" s="20">
        <v>7918</v>
      </c>
      <c r="M229" s="20">
        <v>11</v>
      </c>
      <c r="N229" s="20">
        <v>10</v>
      </c>
    </row>
    <row r="230" spans="1:14" ht="14.25" customHeight="1">
      <c r="A230" s="20">
        <v>314</v>
      </c>
      <c r="B230" s="20">
        <v>35</v>
      </c>
      <c r="C230" s="20" t="s">
        <v>337</v>
      </c>
      <c r="D230" s="20" t="s">
        <v>886</v>
      </c>
      <c r="E230" s="20" t="s">
        <v>887</v>
      </c>
      <c r="F230" s="20" t="s">
        <v>430</v>
      </c>
      <c r="G230" s="20" t="s">
        <v>426</v>
      </c>
      <c r="H230" s="20">
        <v>1</v>
      </c>
      <c r="I230" s="20">
        <v>3</v>
      </c>
      <c r="J230" s="20">
        <v>3</v>
      </c>
      <c r="K230" s="20" t="s">
        <v>427</v>
      </c>
      <c r="L230" s="20">
        <v>8789</v>
      </c>
      <c r="M230" s="20">
        <v>10</v>
      </c>
      <c r="N230" s="20">
        <v>7</v>
      </c>
    </row>
    <row r="231" spans="1:14" ht="14.25" customHeight="1">
      <c r="A231" s="20">
        <v>315</v>
      </c>
      <c r="B231" s="20">
        <v>29</v>
      </c>
      <c r="C231" s="20" t="s">
        <v>332</v>
      </c>
      <c r="D231" s="20" t="s">
        <v>888</v>
      </c>
      <c r="E231" s="20" t="s">
        <v>889</v>
      </c>
      <c r="F231" s="20" t="s">
        <v>425</v>
      </c>
      <c r="G231" s="20" t="s">
        <v>431</v>
      </c>
      <c r="H231" s="20">
        <v>18</v>
      </c>
      <c r="I231" s="20">
        <v>1</v>
      </c>
      <c r="J231" s="20">
        <v>4</v>
      </c>
      <c r="K231" s="20" t="s">
        <v>427</v>
      </c>
      <c r="L231" s="20">
        <v>2389</v>
      </c>
      <c r="M231" s="20">
        <v>4</v>
      </c>
      <c r="N231" s="20">
        <v>3</v>
      </c>
    </row>
    <row r="232" spans="1:14" ht="14.25" customHeight="1">
      <c r="A232" s="20">
        <v>316</v>
      </c>
      <c r="B232" s="20">
        <v>52</v>
      </c>
      <c r="C232" s="20" t="s">
        <v>337</v>
      </c>
      <c r="D232" s="20" t="s">
        <v>890</v>
      </c>
      <c r="E232" s="20" t="s">
        <v>891</v>
      </c>
      <c r="F232" s="20" t="s">
        <v>425</v>
      </c>
      <c r="G232" s="20" t="s">
        <v>431</v>
      </c>
      <c r="H232" s="20">
        <v>2</v>
      </c>
      <c r="I232" s="20">
        <v>3</v>
      </c>
      <c r="J232" s="20">
        <v>4</v>
      </c>
      <c r="K232" s="20" t="s">
        <v>427</v>
      </c>
      <c r="L232" s="20">
        <v>3212</v>
      </c>
      <c r="M232" s="20">
        <v>2</v>
      </c>
      <c r="N232" s="20">
        <v>2</v>
      </c>
    </row>
    <row r="233" spans="1:14" ht="14.25" customHeight="1">
      <c r="A233" s="20">
        <v>319</v>
      </c>
      <c r="B233" s="20">
        <v>42</v>
      </c>
      <c r="C233" s="20" t="s">
        <v>332</v>
      </c>
      <c r="D233" s="20" t="s">
        <v>892</v>
      </c>
      <c r="E233" s="20" t="s">
        <v>893</v>
      </c>
      <c r="F233" s="20" t="s">
        <v>425</v>
      </c>
      <c r="G233" s="20" t="s">
        <v>431</v>
      </c>
      <c r="H233" s="20">
        <v>4</v>
      </c>
      <c r="I233" s="20">
        <v>2</v>
      </c>
      <c r="J233" s="20">
        <v>4</v>
      </c>
      <c r="K233" s="20" t="s">
        <v>432</v>
      </c>
      <c r="L233" s="20">
        <v>19232</v>
      </c>
      <c r="M233" s="20">
        <v>22</v>
      </c>
      <c r="N233" s="20">
        <v>17</v>
      </c>
    </row>
    <row r="234" spans="1:14" ht="14.25" customHeight="1">
      <c r="A234" s="20">
        <v>321</v>
      </c>
      <c r="B234" s="20">
        <v>59</v>
      </c>
      <c r="C234" s="20" t="s">
        <v>332</v>
      </c>
      <c r="D234" s="20" t="s">
        <v>894</v>
      </c>
      <c r="E234" s="20" t="s">
        <v>895</v>
      </c>
      <c r="F234" s="20" t="s">
        <v>425</v>
      </c>
      <c r="G234" s="20" t="s">
        <v>591</v>
      </c>
      <c r="H234" s="20">
        <v>6</v>
      </c>
      <c r="I234" s="20">
        <v>2</v>
      </c>
      <c r="J234" s="20">
        <v>3</v>
      </c>
      <c r="K234" s="20" t="s">
        <v>432</v>
      </c>
      <c r="L234" s="20">
        <v>2267</v>
      </c>
      <c r="M234" s="20">
        <v>2</v>
      </c>
      <c r="N234" s="20">
        <v>2</v>
      </c>
    </row>
    <row r="235" spans="1:14" ht="14.25" customHeight="1">
      <c r="A235" s="20">
        <v>323</v>
      </c>
      <c r="B235" s="20">
        <v>50</v>
      </c>
      <c r="C235" s="20" t="s">
        <v>337</v>
      </c>
      <c r="D235" s="20" t="s">
        <v>896</v>
      </c>
      <c r="E235" s="20" t="s">
        <v>897</v>
      </c>
      <c r="F235" s="20" t="s">
        <v>425</v>
      </c>
      <c r="G235" s="20" t="s">
        <v>426</v>
      </c>
      <c r="H235" s="20">
        <v>1</v>
      </c>
      <c r="I235" s="20">
        <v>4</v>
      </c>
      <c r="J235" s="20">
        <v>4</v>
      </c>
      <c r="K235" s="20" t="s">
        <v>445</v>
      </c>
      <c r="L235" s="20">
        <v>19517</v>
      </c>
      <c r="M235" s="20">
        <v>7</v>
      </c>
      <c r="N235" s="20">
        <v>0</v>
      </c>
    </row>
    <row r="236" spans="1:14" ht="14.25" customHeight="1">
      <c r="A236" s="20">
        <v>325</v>
      </c>
      <c r="B236" s="20">
        <v>33</v>
      </c>
      <c r="C236" s="20" t="s">
        <v>332</v>
      </c>
      <c r="D236" s="20" t="s">
        <v>898</v>
      </c>
      <c r="E236" s="20" t="s">
        <v>899</v>
      </c>
      <c r="F236" s="20" t="s">
        <v>425</v>
      </c>
      <c r="G236" s="20" t="s">
        <v>431</v>
      </c>
      <c r="H236" s="20">
        <v>14</v>
      </c>
      <c r="I236" s="20">
        <v>3</v>
      </c>
      <c r="J236" s="20">
        <v>4</v>
      </c>
      <c r="K236" s="20" t="s">
        <v>432</v>
      </c>
      <c r="L236" s="20">
        <v>2436</v>
      </c>
      <c r="M236" s="20">
        <v>5</v>
      </c>
      <c r="N236" s="20">
        <v>4</v>
      </c>
    </row>
    <row r="237" spans="1:14" ht="14.25" customHeight="1">
      <c r="A237" s="20">
        <v>327</v>
      </c>
      <c r="B237" s="20">
        <v>43</v>
      </c>
      <c r="C237" s="20" t="s">
        <v>337</v>
      </c>
      <c r="D237" s="20" t="s">
        <v>900</v>
      </c>
      <c r="E237" s="20" t="s">
        <v>901</v>
      </c>
      <c r="F237" s="20" t="s">
        <v>425</v>
      </c>
      <c r="G237" s="20" t="s">
        <v>426</v>
      </c>
      <c r="H237" s="20">
        <v>16</v>
      </c>
      <c r="I237" s="20">
        <v>3</v>
      </c>
      <c r="J237" s="20">
        <v>4</v>
      </c>
      <c r="K237" s="20" t="s">
        <v>432</v>
      </c>
      <c r="L237" s="20">
        <v>16064</v>
      </c>
      <c r="M237" s="20">
        <v>17</v>
      </c>
      <c r="N237" s="20">
        <v>13</v>
      </c>
    </row>
    <row r="238" spans="1:14" ht="14.25" customHeight="1">
      <c r="A238" s="20">
        <v>328</v>
      </c>
      <c r="B238" s="20">
        <v>33</v>
      </c>
      <c r="C238" s="20" t="s">
        <v>337</v>
      </c>
      <c r="D238" s="20" t="s">
        <v>902</v>
      </c>
      <c r="E238" s="20" t="s">
        <v>903</v>
      </c>
      <c r="F238" s="20" t="s">
        <v>425</v>
      </c>
      <c r="G238" s="20" t="s">
        <v>431</v>
      </c>
      <c r="H238" s="20">
        <v>2</v>
      </c>
      <c r="I238" s="20">
        <v>2</v>
      </c>
      <c r="J238" s="20">
        <v>1</v>
      </c>
      <c r="K238" s="20" t="s">
        <v>432</v>
      </c>
      <c r="L238" s="20">
        <v>2707</v>
      </c>
      <c r="M238" s="20">
        <v>9</v>
      </c>
      <c r="N238" s="20">
        <v>7</v>
      </c>
    </row>
    <row r="239" spans="1:14" ht="14.25" customHeight="1">
      <c r="A239" s="20">
        <v>329</v>
      </c>
      <c r="B239" s="20">
        <v>52</v>
      </c>
      <c r="C239" s="20" t="s">
        <v>332</v>
      </c>
      <c r="D239" s="20" t="s">
        <v>904</v>
      </c>
      <c r="E239" s="20" t="s">
        <v>905</v>
      </c>
      <c r="F239" s="20" t="s">
        <v>466</v>
      </c>
      <c r="G239" s="20" t="s">
        <v>426</v>
      </c>
      <c r="H239" s="20">
        <v>2</v>
      </c>
      <c r="I239" s="20">
        <v>4</v>
      </c>
      <c r="J239" s="20">
        <v>3</v>
      </c>
      <c r="K239" s="20" t="s">
        <v>427</v>
      </c>
      <c r="L239" s="20">
        <v>19068</v>
      </c>
      <c r="M239" s="20">
        <v>33</v>
      </c>
      <c r="N239" s="20">
        <v>7</v>
      </c>
    </row>
    <row r="240" spans="1:14" ht="14.25" customHeight="1">
      <c r="A240" s="20">
        <v>330</v>
      </c>
      <c r="B240" s="20">
        <v>32</v>
      </c>
      <c r="C240" s="20" t="s">
        <v>337</v>
      </c>
      <c r="D240" s="20" t="s">
        <v>906</v>
      </c>
      <c r="E240" s="20" t="s">
        <v>907</v>
      </c>
      <c r="F240" s="20" t="s">
        <v>425</v>
      </c>
      <c r="G240" s="20" t="s">
        <v>426</v>
      </c>
      <c r="H240" s="20">
        <v>4</v>
      </c>
      <c r="I240" s="20">
        <v>2</v>
      </c>
      <c r="J240" s="20">
        <v>2</v>
      </c>
      <c r="K240" s="20" t="s">
        <v>432</v>
      </c>
      <c r="L240" s="20">
        <v>3931</v>
      </c>
      <c r="M240" s="20">
        <v>4</v>
      </c>
      <c r="N240" s="20">
        <v>3</v>
      </c>
    </row>
    <row r="241" spans="1:14" ht="14.25" customHeight="1">
      <c r="A241" s="20">
        <v>331</v>
      </c>
      <c r="B241" s="20">
        <v>32</v>
      </c>
      <c r="C241" s="20" t="s">
        <v>332</v>
      </c>
      <c r="D241" s="20" t="s">
        <v>908</v>
      </c>
      <c r="E241" s="20" t="s">
        <v>909</v>
      </c>
      <c r="F241" s="20" t="s">
        <v>425</v>
      </c>
      <c r="G241" s="20" t="s">
        <v>431</v>
      </c>
      <c r="H241" s="20">
        <v>1</v>
      </c>
      <c r="I241" s="20">
        <v>3</v>
      </c>
      <c r="J241" s="20">
        <v>3</v>
      </c>
      <c r="K241" s="20" t="s">
        <v>427</v>
      </c>
      <c r="L241" s="20">
        <v>3730</v>
      </c>
      <c r="M241" s="20">
        <v>3</v>
      </c>
      <c r="N241" s="20">
        <v>2</v>
      </c>
    </row>
    <row r="242" spans="1:14" ht="14.25" customHeight="1">
      <c r="A242" s="20">
        <v>332</v>
      </c>
      <c r="B242" s="20">
        <v>39</v>
      </c>
      <c r="C242" s="20" t="s">
        <v>337</v>
      </c>
      <c r="D242" s="20" t="s">
        <v>910</v>
      </c>
      <c r="E242" s="20" t="s">
        <v>911</v>
      </c>
      <c r="F242" s="20" t="s">
        <v>425</v>
      </c>
      <c r="G242" s="20" t="s">
        <v>431</v>
      </c>
      <c r="H242" s="20">
        <v>1</v>
      </c>
      <c r="I242" s="20">
        <v>4</v>
      </c>
      <c r="J242" s="20">
        <v>3</v>
      </c>
      <c r="K242" s="20" t="s">
        <v>445</v>
      </c>
      <c r="L242" s="20">
        <v>2232</v>
      </c>
      <c r="M242" s="20">
        <v>3</v>
      </c>
      <c r="N242" s="20">
        <v>2</v>
      </c>
    </row>
    <row r="243" spans="1:14" ht="14.25" customHeight="1">
      <c r="A243" s="20">
        <v>333</v>
      </c>
      <c r="B243" s="20">
        <v>32</v>
      </c>
      <c r="C243" s="20" t="s">
        <v>332</v>
      </c>
      <c r="D243" s="20" t="s">
        <v>912</v>
      </c>
      <c r="E243" s="20" t="s">
        <v>913</v>
      </c>
      <c r="F243" s="20" t="s">
        <v>466</v>
      </c>
      <c r="G243" s="20" t="s">
        <v>426</v>
      </c>
      <c r="H243" s="20">
        <v>26</v>
      </c>
      <c r="I243" s="20">
        <v>4</v>
      </c>
      <c r="J243" s="20">
        <v>4</v>
      </c>
      <c r="K243" s="20" t="s">
        <v>432</v>
      </c>
      <c r="L243" s="20">
        <v>4465</v>
      </c>
      <c r="M243" s="20">
        <v>3</v>
      </c>
      <c r="N243" s="20">
        <v>2</v>
      </c>
    </row>
    <row r="244" spans="1:14" ht="14.25" customHeight="1">
      <c r="A244" s="20">
        <v>334</v>
      </c>
      <c r="B244" s="20">
        <v>41</v>
      </c>
      <c r="C244" s="20" t="s">
        <v>332</v>
      </c>
      <c r="D244" s="20" t="s">
        <v>914</v>
      </c>
      <c r="E244" s="20" t="s">
        <v>915</v>
      </c>
      <c r="F244" s="20" t="s">
        <v>425</v>
      </c>
      <c r="G244" s="20" t="s">
        <v>431</v>
      </c>
      <c r="H244" s="20">
        <v>19</v>
      </c>
      <c r="I244" s="20">
        <v>2</v>
      </c>
      <c r="J244" s="20">
        <v>1</v>
      </c>
      <c r="K244" s="20" t="s">
        <v>445</v>
      </c>
      <c r="L244" s="20">
        <v>3072</v>
      </c>
      <c r="M244" s="20">
        <v>1</v>
      </c>
      <c r="N244" s="20">
        <v>0</v>
      </c>
    </row>
    <row r="245" spans="1:14" ht="14.25" customHeight="1">
      <c r="A245" s="20">
        <v>335</v>
      </c>
      <c r="B245" s="20">
        <v>40</v>
      </c>
      <c r="C245" s="20" t="s">
        <v>332</v>
      </c>
      <c r="D245" s="20" t="s">
        <v>916</v>
      </c>
      <c r="E245" s="20" t="s">
        <v>917</v>
      </c>
      <c r="F245" s="20" t="s">
        <v>425</v>
      </c>
      <c r="G245" s="20" t="s">
        <v>431</v>
      </c>
      <c r="H245" s="20">
        <v>24</v>
      </c>
      <c r="I245" s="20">
        <v>2</v>
      </c>
      <c r="J245" s="20">
        <v>4</v>
      </c>
      <c r="K245" s="20" t="s">
        <v>445</v>
      </c>
      <c r="L245" s="20">
        <v>3319</v>
      </c>
      <c r="M245" s="20">
        <v>9</v>
      </c>
      <c r="N245" s="20">
        <v>8</v>
      </c>
    </row>
    <row r="246" spans="1:14" ht="14.25" customHeight="1">
      <c r="A246" s="20">
        <v>336</v>
      </c>
      <c r="B246" s="20">
        <v>45</v>
      </c>
      <c r="C246" s="20" t="s">
        <v>332</v>
      </c>
      <c r="D246" s="20" t="s">
        <v>918</v>
      </c>
      <c r="E246" s="20" t="s">
        <v>919</v>
      </c>
      <c r="F246" s="20" t="s">
        <v>425</v>
      </c>
      <c r="G246" s="20" t="s">
        <v>431</v>
      </c>
      <c r="H246" s="20">
        <v>1</v>
      </c>
      <c r="I246" s="20">
        <v>3</v>
      </c>
      <c r="J246" s="20">
        <v>4</v>
      </c>
      <c r="K246" s="20" t="s">
        <v>432</v>
      </c>
      <c r="L246" s="20">
        <v>19202</v>
      </c>
      <c r="M246" s="20">
        <v>24</v>
      </c>
      <c r="N246" s="20">
        <v>0</v>
      </c>
    </row>
    <row r="247" spans="1:14" ht="14.25" customHeight="1">
      <c r="A247" s="20">
        <v>337</v>
      </c>
      <c r="B247" s="20">
        <v>31</v>
      </c>
      <c r="C247" s="20" t="s">
        <v>332</v>
      </c>
      <c r="D247" s="20" t="s">
        <v>920</v>
      </c>
      <c r="E247" s="20" t="s">
        <v>921</v>
      </c>
      <c r="F247" s="20" t="s">
        <v>430</v>
      </c>
      <c r="G247" s="20" t="s">
        <v>431</v>
      </c>
      <c r="H247" s="20">
        <v>3</v>
      </c>
      <c r="I247" s="20">
        <v>4</v>
      </c>
      <c r="J247" s="20">
        <v>3</v>
      </c>
      <c r="K247" s="20" t="s">
        <v>445</v>
      </c>
      <c r="L247" s="20">
        <v>13675</v>
      </c>
      <c r="M247" s="20">
        <v>2</v>
      </c>
      <c r="N247" s="20">
        <v>2</v>
      </c>
    </row>
    <row r="248" spans="1:14" ht="14.25" customHeight="1">
      <c r="A248" s="20">
        <v>338</v>
      </c>
      <c r="B248" s="20">
        <v>33</v>
      </c>
      <c r="C248" s="20" t="s">
        <v>337</v>
      </c>
      <c r="D248" s="20" t="s">
        <v>922</v>
      </c>
      <c r="E248" s="20" t="s">
        <v>923</v>
      </c>
      <c r="F248" s="20" t="s">
        <v>425</v>
      </c>
      <c r="G248" s="20" t="s">
        <v>431</v>
      </c>
      <c r="H248" s="20">
        <v>5</v>
      </c>
      <c r="I248" s="20">
        <v>4</v>
      </c>
      <c r="J248" s="20">
        <v>4</v>
      </c>
      <c r="K248" s="20" t="s">
        <v>432</v>
      </c>
      <c r="L248" s="20">
        <v>2911</v>
      </c>
      <c r="M248" s="20">
        <v>2</v>
      </c>
      <c r="N248" s="20">
        <v>2</v>
      </c>
    </row>
    <row r="249" spans="1:14" ht="14.25" customHeight="1">
      <c r="A249" s="20">
        <v>339</v>
      </c>
      <c r="B249" s="20">
        <v>34</v>
      </c>
      <c r="C249" s="20" t="s">
        <v>332</v>
      </c>
      <c r="D249" s="20" t="s">
        <v>924</v>
      </c>
      <c r="E249" s="20" t="s">
        <v>925</v>
      </c>
      <c r="F249" s="20" t="s">
        <v>425</v>
      </c>
      <c r="G249" s="20" t="s">
        <v>431</v>
      </c>
      <c r="H249" s="20">
        <v>2</v>
      </c>
      <c r="I249" s="20">
        <v>4</v>
      </c>
      <c r="J249" s="20">
        <v>1</v>
      </c>
      <c r="K249" s="20" t="s">
        <v>432</v>
      </c>
      <c r="L249" s="20">
        <v>5957</v>
      </c>
      <c r="M249" s="20">
        <v>11</v>
      </c>
      <c r="N249" s="20">
        <v>9</v>
      </c>
    </row>
    <row r="250" spans="1:14" ht="14.25" customHeight="1">
      <c r="A250" s="20">
        <v>341</v>
      </c>
      <c r="B250" s="20">
        <v>45</v>
      </c>
      <c r="C250" s="20" t="s">
        <v>332</v>
      </c>
      <c r="D250" s="20" t="s">
        <v>926</v>
      </c>
      <c r="E250" s="20" t="s">
        <v>927</v>
      </c>
      <c r="F250" s="20" t="s">
        <v>430</v>
      </c>
      <c r="G250" s="20" t="s">
        <v>431</v>
      </c>
      <c r="H250" s="20">
        <v>7</v>
      </c>
      <c r="I250" s="20">
        <v>4</v>
      </c>
      <c r="J250" s="20">
        <v>3</v>
      </c>
      <c r="K250" s="20" t="s">
        <v>432</v>
      </c>
      <c r="L250" s="20">
        <v>6434</v>
      </c>
      <c r="M250" s="20">
        <v>3</v>
      </c>
      <c r="N250" s="20">
        <v>2</v>
      </c>
    </row>
    <row r="251" spans="1:14" ht="14.25" customHeight="1">
      <c r="A251" s="20">
        <v>342</v>
      </c>
      <c r="B251" s="20">
        <v>37</v>
      </c>
      <c r="C251" s="20" t="s">
        <v>332</v>
      </c>
      <c r="D251" s="20" t="s">
        <v>928</v>
      </c>
      <c r="E251" s="20" t="s">
        <v>929</v>
      </c>
      <c r="F251" s="20" t="s">
        <v>430</v>
      </c>
      <c r="G251" s="20" t="s">
        <v>431</v>
      </c>
      <c r="H251" s="20">
        <v>10</v>
      </c>
      <c r="I251" s="20">
        <v>3</v>
      </c>
      <c r="J251" s="20">
        <v>3</v>
      </c>
      <c r="K251" s="20" t="s">
        <v>445</v>
      </c>
      <c r="L251" s="20">
        <v>10048</v>
      </c>
      <c r="M251" s="20">
        <v>1</v>
      </c>
      <c r="N251" s="20">
        <v>0</v>
      </c>
    </row>
    <row r="252" spans="1:14" ht="14.25" customHeight="1">
      <c r="A252" s="20">
        <v>346</v>
      </c>
      <c r="B252" s="20">
        <v>29</v>
      </c>
      <c r="C252" s="20" t="s">
        <v>332</v>
      </c>
      <c r="D252" s="20" t="s">
        <v>930</v>
      </c>
      <c r="E252" s="20" t="s">
        <v>931</v>
      </c>
      <c r="F252" s="20" t="s">
        <v>425</v>
      </c>
      <c r="G252" s="20" t="s">
        <v>431</v>
      </c>
      <c r="H252" s="20">
        <v>15</v>
      </c>
      <c r="I252" s="20">
        <v>3</v>
      </c>
      <c r="J252" s="20">
        <v>4</v>
      </c>
      <c r="K252" s="20" t="s">
        <v>427</v>
      </c>
      <c r="L252" s="20">
        <v>2340</v>
      </c>
      <c r="M252" s="20">
        <v>6</v>
      </c>
      <c r="N252" s="20">
        <v>5</v>
      </c>
    </row>
    <row r="253" spans="1:14" ht="14.25" customHeight="1">
      <c r="A253" s="20">
        <v>349</v>
      </c>
      <c r="B253" s="20">
        <v>29</v>
      </c>
      <c r="C253" s="20" t="s">
        <v>332</v>
      </c>
      <c r="D253" s="20" t="s">
        <v>932</v>
      </c>
      <c r="E253" s="20" t="s">
        <v>933</v>
      </c>
      <c r="F253" s="20" t="s">
        <v>425</v>
      </c>
      <c r="G253" s="20" t="s">
        <v>426</v>
      </c>
      <c r="H253" s="20">
        <v>20</v>
      </c>
      <c r="I253" s="20">
        <v>2</v>
      </c>
      <c r="J253" s="20">
        <v>4</v>
      </c>
      <c r="K253" s="20" t="s">
        <v>445</v>
      </c>
      <c r="L253" s="20">
        <v>6931</v>
      </c>
      <c r="M253" s="20">
        <v>3</v>
      </c>
      <c r="N253" s="20">
        <v>2</v>
      </c>
    </row>
    <row r="254" spans="1:14" ht="14.25" customHeight="1">
      <c r="A254" s="20">
        <v>352</v>
      </c>
      <c r="B254" s="20">
        <v>40</v>
      </c>
      <c r="C254" s="20" t="s">
        <v>332</v>
      </c>
      <c r="D254" s="20" t="s">
        <v>934</v>
      </c>
      <c r="E254" s="20" t="s">
        <v>935</v>
      </c>
      <c r="F254" s="20" t="s">
        <v>425</v>
      </c>
      <c r="G254" s="20" t="s">
        <v>431</v>
      </c>
      <c r="H254" s="20">
        <v>2</v>
      </c>
      <c r="I254" s="20">
        <v>2</v>
      </c>
      <c r="J254" s="20">
        <v>3</v>
      </c>
      <c r="K254" s="20" t="s">
        <v>445</v>
      </c>
      <c r="L254" s="20">
        <v>19436</v>
      </c>
      <c r="M254" s="20">
        <v>21</v>
      </c>
      <c r="N254" s="20">
        <v>7</v>
      </c>
    </row>
    <row r="255" spans="1:14" ht="14.25" customHeight="1">
      <c r="A255" s="20">
        <v>353</v>
      </c>
      <c r="B255" s="20">
        <v>51</v>
      </c>
      <c r="C255" s="20" t="s">
        <v>332</v>
      </c>
      <c r="D255" s="20" t="s">
        <v>936</v>
      </c>
      <c r="E255" s="20" t="s">
        <v>937</v>
      </c>
      <c r="F255" s="20" t="s">
        <v>425</v>
      </c>
      <c r="G255" s="20" t="s">
        <v>431</v>
      </c>
      <c r="H255" s="20">
        <v>1</v>
      </c>
      <c r="I255" s="20">
        <v>3</v>
      </c>
      <c r="J255" s="20">
        <v>4</v>
      </c>
      <c r="K255" s="20" t="s">
        <v>432</v>
      </c>
      <c r="L255" s="20">
        <v>2723</v>
      </c>
      <c r="M255" s="20">
        <v>1</v>
      </c>
      <c r="N255" s="20">
        <v>0</v>
      </c>
    </row>
    <row r="256" spans="1:14" ht="14.25" customHeight="1">
      <c r="A256" s="20">
        <v>355</v>
      </c>
      <c r="B256" s="20">
        <v>31</v>
      </c>
      <c r="C256" s="20" t="s">
        <v>332</v>
      </c>
      <c r="D256" s="20" t="s">
        <v>938</v>
      </c>
      <c r="E256" s="20" t="s">
        <v>939</v>
      </c>
      <c r="F256" s="20" t="s">
        <v>430</v>
      </c>
      <c r="G256" s="20" t="s">
        <v>431</v>
      </c>
      <c r="H256" s="20">
        <v>29</v>
      </c>
      <c r="I256" s="20">
        <v>2</v>
      </c>
      <c r="J256" s="20">
        <v>2</v>
      </c>
      <c r="K256" s="20" t="s">
        <v>427</v>
      </c>
      <c r="L256" s="20">
        <v>3479</v>
      </c>
      <c r="M256" s="20">
        <v>5</v>
      </c>
      <c r="N256" s="20">
        <v>4</v>
      </c>
    </row>
    <row r="257" spans="1:14" ht="14.25" customHeight="1">
      <c r="A257" s="20">
        <v>359</v>
      </c>
      <c r="B257" s="20">
        <v>32</v>
      </c>
      <c r="C257" s="20" t="s">
        <v>332</v>
      </c>
      <c r="D257" s="20" t="s">
        <v>940</v>
      </c>
      <c r="E257" s="20" t="s">
        <v>941</v>
      </c>
      <c r="F257" s="20" t="s">
        <v>430</v>
      </c>
      <c r="G257" s="20" t="s">
        <v>431</v>
      </c>
      <c r="H257" s="20">
        <v>7</v>
      </c>
      <c r="I257" s="20">
        <v>3</v>
      </c>
      <c r="J257" s="20">
        <v>2</v>
      </c>
      <c r="K257" s="20" t="s">
        <v>432</v>
      </c>
      <c r="L257" s="20">
        <v>2794</v>
      </c>
      <c r="M257" s="20">
        <v>5</v>
      </c>
      <c r="N257" s="20">
        <v>1</v>
      </c>
    </row>
    <row r="258" spans="1:14" ht="14.25" customHeight="1">
      <c r="A258" s="20">
        <v>361</v>
      </c>
      <c r="B258" s="20">
        <v>38</v>
      </c>
      <c r="C258" s="20" t="s">
        <v>332</v>
      </c>
      <c r="D258" s="20" t="s">
        <v>942</v>
      </c>
      <c r="E258" s="20" t="s">
        <v>943</v>
      </c>
      <c r="F258" s="20" t="s">
        <v>466</v>
      </c>
      <c r="G258" s="20" t="s">
        <v>426</v>
      </c>
      <c r="H258" s="20">
        <v>2</v>
      </c>
      <c r="I258" s="20">
        <v>2</v>
      </c>
      <c r="J258" s="20">
        <v>4</v>
      </c>
      <c r="K258" s="20" t="s">
        <v>432</v>
      </c>
      <c r="L258" s="20">
        <v>5249</v>
      </c>
      <c r="M258" s="20">
        <v>8</v>
      </c>
      <c r="N258" s="20">
        <v>7</v>
      </c>
    </row>
    <row r="259" spans="1:14" ht="14.25" customHeight="1">
      <c r="A259" s="20">
        <v>362</v>
      </c>
      <c r="B259" s="20">
        <v>32</v>
      </c>
      <c r="C259" s="20" t="s">
        <v>332</v>
      </c>
      <c r="D259" s="20" t="s">
        <v>944</v>
      </c>
      <c r="E259" s="20" t="s">
        <v>945</v>
      </c>
      <c r="F259" s="20" t="s">
        <v>425</v>
      </c>
      <c r="G259" s="20" t="s">
        <v>431</v>
      </c>
      <c r="H259" s="20">
        <v>2</v>
      </c>
      <c r="I259" s="20">
        <v>1</v>
      </c>
      <c r="J259" s="20">
        <v>1</v>
      </c>
      <c r="K259" s="20" t="s">
        <v>427</v>
      </c>
      <c r="L259" s="20">
        <v>2176</v>
      </c>
      <c r="M259" s="20">
        <v>6</v>
      </c>
      <c r="N259" s="20">
        <v>2</v>
      </c>
    </row>
    <row r="260" spans="1:14" ht="14.25" customHeight="1">
      <c r="A260" s="20">
        <v>364</v>
      </c>
      <c r="B260" s="20">
        <v>28</v>
      </c>
      <c r="C260" s="20" t="s">
        <v>332</v>
      </c>
      <c r="D260" s="20" t="s">
        <v>946</v>
      </c>
      <c r="E260" s="20" t="s">
        <v>947</v>
      </c>
      <c r="F260" s="20" t="s">
        <v>425</v>
      </c>
      <c r="G260" s="20" t="s">
        <v>431</v>
      </c>
      <c r="H260" s="20">
        <v>2</v>
      </c>
      <c r="I260" s="20">
        <v>4</v>
      </c>
      <c r="J260" s="20">
        <v>3</v>
      </c>
      <c r="K260" s="20" t="s">
        <v>427</v>
      </c>
      <c r="L260" s="20">
        <v>3485</v>
      </c>
      <c r="M260" s="20">
        <v>0</v>
      </c>
      <c r="N260" s="20">
        <v>0</v>
      </c>
    </row>
    <row r="261" spans="1:14" ht="14.25" customHeight="1">
      <c r="A261" s="20">
        <v>366</v>
      </c>
      <c r="B261" s="20">
        <v>29</v>
      </c>
      <c r="C261" s="20" t="s">
        <v>332</v>
      </c>
      <c r="D261" s="20" t="s">
        <v>948</v>
      </c>
      <c r="E261" s="20" t="s">
        <v>949</v>
      </c>
      <c r="F261" s="20" t="s">
        <v>425</v>
      </c>
      <c r="G261" s="20" t="s">
        <v>426</v>
      </c>
      <c r="H261" s="20">
        <v>2</v>
      </c>
      <c r="I261" s="20">
        <v>3</v>
      </c>
      <c r="J261" s="20">
        <v>2</v>
      </c>
      <c r="K261" s="20" t="s">
        <v>432</v>
      </c>
      <c r="L261" s="20">
        <v>6644</v>
      </c>
      <c r="M261" s="20">
        <v>0</v>
      </c>
      <c r="N261" s="20">
        <v>0</v>
      </c>
    </row>
    <row r="262" spans="1:14" ht="14.25" customHeight="1">
      <c r="A262" s="20">
        <v>367</v>
      </c>
      <c r="B262" s="20">
        <v>31</v>
      </c>
      <c r="C262" s="20" t="s">
        <v>332</v>
      </c>
      <c r="D262" s="20" t="s">
        <v>950</v>
      </c>
      <c r="E262" s="20" t="s">
        <v>951</v>
      </c>
      <c r="F262" s="20" t="s">
        <v>425</v>
      </c>
      <c r="G262" s="20" t="s">
        <v>431</v>
      </c>
      <c r="H262" s="20">
        <v>23</v>
      </c>
      <c r="I262" s="20">
        <v>3</v>
      </c>
      <c r="J262" s="20">
        <v>4</v>
      </c>
      <c r="K262" s="20" t="s">
        <v>432</v>
      </c>
      <c r="L262" s="20">
        <v>5582</v>
      </c>
      <c r="M262" s="20">
        <v>9</v>
      </c>
      <c r="N262" s="20">
        <v>0</v>
      </c>
    </row>
    <row r="263" spans="1:14" ht="14.25" customHeight="1">
      <c r="A263" s="20">
        <v>369</v>
      </c>
      <c r="B263" s="20">
        <v>25</v>
      </c>
      <c r="C263" s="20" t="s">
        <v>332</v>
      </c>
      <c r="D263" s="20" t="s">
        <v>952</v>
      </c>
      <c r="E263" s="20" t="s">
        <v>953</v>
      </c>
      <c r="F263" s="20" t="s">
        <v>466</v>
      </c>
      <c r="G263" s="20" t="s">
        <v>431</v>
      </c>
      <c r="H263" s="20">
        <v>5</v>
      </c>
      <c r="I263" s="20">
        <v>2</v>
      </c>
      <c r="J263" s="20">
        <v>1</v>
      </c>
      <c r="K263" s="20" t="s">
        <v>445</v>
      </c>
      <c r="L263" s="20">
        <v>4000</v>
      </c>
      <c r="M263" s="20">
        <v>6</v>
      </c>
      <c r="N263" s="20">
        <v>3</v>
      </c>
    </row>
    <row r="264" spans="1:14" ht="14.25" customHeight="1">
      <c r="A264" s="20">
        <v>372</v>
      </c>
      <c r="B264" s="20">
        <v>45</v>
      </c>
      <c r="C264" s="20" t="s">
        <v>332</v>
      </c>
      <c r="D264" s="20" t="s">
        <v>954</v>
      </c>
      <c r="E264" s="20" t="s">
        <v>955</v>
      </c>
      <c r="F264" s="20" t="s">
        <v>425</v>
      </c>
      <c r="G264" s="20" t="s">
        <v>431</v>
      </c>
      <c r="H264" s="20">
        <v>20</v>
      </c>
      <c r="I264" s="20">
        <v>2</v>
      </c>
      <c r="J264" s="20">
        <v>4</v>
      </c>
      <c r="K264" s="20" t="s">
        <v>432</v>
      </c>
      <c r="L264" s="20">
        <v>13496</v>
      </c>
      <c r="M264" s="20">
        <v>20</v>
      </c>
      <c r="N264" s="20">
        <v>7</v>
      </c>
    </row>
    <row r="265" spans="1:14" ht="14.25" customHeight="1">
      <c r="A265" s="20">
        <v>373</v>
      </c>
      <c r="B265" s="20">
        <v>36</v>
      </c>
      <c r="C265" s="20" t="s">
        <v>332</v>
      </c>
      <c r="D265" s="20" t="s">
        <v>956</v>
      </c>
      <c r="E265" s="20" t="s">
        <v>957</v>
      </c>
      <c r="F265" s="20" t="s">
        <v>425</v>
      </c>
      <c r="G265" s="20" t="s">
        <v>431</v>
      </c>
      <c r="H265" s="20">
        <v>6</v>
      </c>
      <c r="I265" s="20">
        <v>3</v>
      </c>
      <c r="J265" s="20">
        <v>4</v>
      </c>
      <c r="K265" s="20" t="s">
        <v>432</v>
      </c>
      <c r="L265" s="20">
        <v>3210</v>
      </c>
      <c r="M265" s="20">
        <v>15</v>
      </c>
      <c r="N265" s="20">
        <v>13</v>
      </c>
    </row>
    <row r="266" spans="1:14" ht="14.25" customHeight="1">
      <c r="A266" s="20">
        <v>374</v>
      </c>
      <c r="B266" s="20">
        <v>55</v>
      </c>
      <c r="C266" s="20" t="s">
        <v>332</v>
      </c>
      <c r="D266" s="20" t="s">
        <v>958</v>
      </c>
      <c r="E266" s="20" t="s">
        <v>959</v>
      </c>
      <c r="F266" s="20" t="s">
        <v>425</v>
      </c>
      <c r="G266" s="20" t="s">
        <v>431</v>
      </c>
      <c r="H266" s="20">
        <v>1</v>
      </c>
      <c r="I266" s="20">
        <v>3</v>
      </c>
      <c r="J266" s="20">
        <v>1</v>
      </c>
      <c r="K266" s="20" t="s">
        <v>427</v>
      </c>
      <c r="L266" s="20">
        <v>19045</v>
      </c>
      <c r="M266" s="20">
        <v>36</v>
      </c>
      <c r="N266" s="20">
        <v>10</v>
      </c>
    </row>
    <row r="267" spans="1:14" ht="14.25" customHeight="1">
      <c r="A267" s="20">
        <v>376</v>
      </c>
      <c r="B267" s="20">
        <v>47</v>
      </c>
      <c r="C267" s="20" t="s">
        <v>332</v>
      </c>
      <c r="D267" s="20" t="s">
        <v>960</v>
      </c>
      <c r="E267" s="20" t="s">
        <v>961</v>
      </c>
      <c r="F267" s="20" t="s">
        <v>466</v>
      </c>
      <c r="G267" s="20" t="s">
        <v>431</v>
      </c>
      <c r="H267" s="20">
        <v>29</v>
      </c>
      <c r="I267" s="20">
        <v>4</v>
      </c>
      <c r="J267" s="20">
        <v>2</v>
      </c>
      <c r="K267" s="20" t="s">
        <v>432</v>
      </c>
      <c r="L267" s="20">
        <v>11849</v>
      </c>
      <c r="M267" s="20">
        <v>10</v>
      </c>
      <c r="N267" s="20">
        <v>7</v>
      </c>
    </row>
    <row r="268" spans="1:14" ht="14.25" customHeight="1">
      <c r="A268" s="20">
        <v>377</v>
      </c>
      <c r="B268" s="20">
        <v>28</v>
      </c>
      <c r="C268" s="20" t="s">
        <v>332</v>
      </c>
      <c r="D268" s="20" t="s">
        <v>962</v>
      </c>
      <c r="E268" s="20" t="s">
        <v>963</v>
      </c>
      <c r="F268" s="20" t="s">
        <v>425</v>
      </c>
      <c r="G268" s="20" t="s">
        <v>431</v>
      </c>
      <c r="H268" s="20">
        <v>9</v>
      </c>
      <c r="I268" s="20">
        <v>3</v>
      </c>
      <c r="J268" s="20">
        <v>4</v>
      </c>
      <c r="K268" s="20" t="s">
        <v>432</v>
      </c>
      <c r="L268" s="20">
        <v>2070</v>
      </c>
      <c r="M268" s="20">
        <v>5</v>
      </c>
      <c r="N268" s="20">
        <v>2</v>
      </c>
    </row>
    <row r="269" spans="1:14" ht="14.25" customHeight="1">
      <c r="A269" s="20">
        <v>378</v>
      </c>
      <c r="B269" s="20">
        <v>37</v>
      </c>
      <c r="C269" s="20" t="s">
        <v>332</v>
      </c>
      <c r="D269" s="20" t="s">
        <v>962</v>
      </c>
      <c r="E269" s="20" t="s">
        <v>964</v>
      </c>
      <c r="F269" s="20" t="s">
        <v>425</v>
      </c>
      <c r="G269" s="20" t="s">
        <v>426</v>
      </c>
      <c r="H269" s="20">
        <v>6</v>
      </c>
      <c r="I269" s="20">
        <v>4</v>
      </c>
      <c r="J269" s="20">
        <v>4</v>
      </c>
      <c r="K269" s="20" t="s">
        <v>432</v>
      </c>
      <c r="L269" s="20">
        <v>6502</v>
      </c>
      <c r="M269" s="20">
        <v>5</v>
      </c>
      <c r="N269" s="20">
        <v>4</v>
      </c>
    </row>
    <row r="270" spans="1:14" ht="14.25" customHeight="1">
      <c r="A270" s="20">
        <v>379</v>
      </c>
      <c r="B270" s="20">
        <v>21</v>
      </c>
      <c r="C270" s="20" t="s">
        <v>332</v>
      </c>
      <c r="D270" s="20" t="s">
        <v>965</v>
      </c>
      <c r="E270" s="20" t="s">
        <v>966</v>
      </c>
      <c r="F270" s="20" t="s">
        <v>425</v>
      </c>
      <c r="G270" s="20" t="s">
        <v>431</v>
      </c>
      <c r="H270" s="20">
        <v>3</v>
      </c>
      <c r="I270" s="20">
        <v>2</v>
      </c>
      <c r="J270" s="20">
        <v>3</v>
      </c>
      <c r="K270" s="20" t="s">
        <v>427</v>
      </c>
      <c r="L270" s="20">
        <v>3230</v>
      </c>
      <c r="M270" s="20">
        <v>3</v>
      </c>
      <c r="N270" s="20">
        <v>2</v>
      </c>
    </row>
    <row r="271" spans="1:14" ht="14.25" customHeight="1">
      <c r="A271" s="20">
        <v>385</v>
      </c>
      <c r="B271" s="20">
        <v>50</v>
      </c>
      <c r="C271" s="20" t="s">
        <v>332</v>
      </c>
      <c r="D271" s="20" t="s">
        <v>967</v>
      </c>
      <c r="E271" s="20" t="s">
        <v>968</v>
      </c>
      <c r="F271" s="20" t="s">
        <v>425</v>
      </c>
      <c r="G271" s="20" t="s">
        <v>431</v>
      </c>
      <c r="H271" s="20">
        <v>4</v>
      </c>
      <c r="I271" s="20">
        <v>1</v>
      </c>
      <c r="J271" s="20">
        <v>2</v>
      </c>
      <c r="K271" s="20" t="s">
        <v>445</v>
      </c>
      <c r="L271" s="20">
        <v>19144</v>
      </c>
      <c r="M271" s="20">
        <v>10</v>
      </c>
      <c r="N271" s="20">
        <v>4</v>
      </c>
    </row>
    <row r="272" spans="1:14" ht="14.25" customHeight="1">
      <c r="A272" s="20">
        <v>386</v>
      </c>
      <c r="B272" s="20">
        <v>53</v>
      </c>
      <c r="C272" s="20" t="s">
        <v>332</v>
      </c>
      <c r="D272" s="20" t="s">
        <v>969</v>
      </c>
      <c r="E272" s="20" t="s">
        <v>970</v>
      </c>
      <c r="F272" s="20" t="s">
        <v>425</v>
      </c>
      <c r="G272" s="20" t="s">
        <v>431</v>
      </c>
      <c r="H272" s="20">
        <v>3</v>
      </c>
      <c r="I272" s="20">
        <v>4</v>
      </c>
      <c r="J272" s="20">
        <v>3</v>
      </c>
      <c r="K272" s="20" t="s">
        <v>432</v>
      </c>
      <c r="L272" s="20">
        <v>17584</v>
      </c>
      <c r="M272" s="20">
        <v>5</v>
      </c>
      <c r="N272" s="20">
        <v>3</v>
      </c>
    </row>
    <row r="273" spans="1:14" ht="14.25" customHeight="1">
      <c r="A273" s="20">
        <v>387</v>
      </c>
      <c r="B273" s="20">
        <v>42</v>
      </c>
      <c r="C273" s="20" t="s">
        <v>332</v>
      </c>
      <c r="D273" s="20" t="s">
        <v>971</v>
      </c>
      <c r="E273" s="20" t="s">
        <v>972</v>
      </c>
      <c r="F273" s="20" t="s">
        <v>425</v>
      </c>
      <c r="G273" s="20" t="s">
        <v>426</v>
      </c>
      <c r="H273" s="20">
        <v>1</v>
      </c>
      <c r="I273" s="20">
        <v>1</v>
      </c>
      <c r="J273" s="20">
        <v>3</v>
      </c>
      <c r="K273" s="20" t="s">
        <v>432</v>
      </c>
      <c r="L273" s="20">
        <v>4907</v>
      </c>
      <c r="M273" s="20">
        <v>20</v>
      </c>
      <c r="N273" s="20">
        <v>16</v>
      </c>
    </row>
    <row r="274" spans="1:14" ht="14.25" customHeight="1">
      <c r="A274" s="20">
        <v>388</v>
      </c>
      <c r="B274" s="20">
        <v>29</v>
      </c>
      <c r="C274" s="20" t="s">
        <v>332</v>
      </c>
      <c r="D274" s="20" t="s">
        <v>973</v>
      </c>
      <c r="E274" s="20" t="s">
        <v>974</v>
      </c>
      <c r="F274" s="20" t="s">
        <v>430</v>
      </c>
      <c r="G274" s="20" t="s">
        <v>426</v>
      </c>
      <c r="H274" s="20">
        <v>2</v>
      </c>
      <c r="I274" s="20">
        <v>2</v>
      </c>
      <c r="J274" s="20">
        <v>4</v>
      </c>
      <c r="K274" s="20" t="s">
        <v>427</v>
      </c>
      <c r="L274" s="20">
        <v>4554</v>
      </c>
      <c r="M274" s="20">
        <v>10</v>
      </c>
      <c r="N274" s="20">
        <v>7</v>
      </c>
    </row>
    <row r="275" spans="1:14" ht="14.25" customHeight="1">
      <c r="A275" s="20">
        <v>389</v>
      </c>
      <c r="B275" s="20">
        <v>55</v>
      </c>
      <c r="C275" s="20" t="s">
        <v>332</v>
      </c>
      <c r="D275" s="20" t="s">
        <v>975</v>
      </c>
      <c r="E275" s="20" t="s">
        <v>976</v>
      </c>
      <c r="F275" s="20" t="s">
        <v>425</v>
      </c>
      <c r="G275" s="20" t="s">
        <v>431</v>
      </c>
      <c r="H275" s="20">
        <v>20</v>
      </c>
      <c r="I275" s="20">
        <v>2</v>
      </c>
      <c r="J275" s="20">
        <v>4</v>
      </c>
      <c r="K275" s="20" t="s">
        <v>432</v>
      </c>
      <c r="L275" s="20">
        <v>5415</v>
      </c>
      <c r="M275" s="20">
        <v>10</v>
      </c>
      <c r="N275" s="20">
        <v>7</v>
      </c>
    </row>
    <row r="276" spans="1:14" ht="14.25" customHeight="1">
      <c r="A276" s="20">
        <v>390</v>
      </c>
      <c r="B276" s="20">
        <v>26</v>
      </c>
      <c r="C276" s="20" t="s">
        <v>332</v>
      </c>
      <c r="D276" s="20" t="s">
        <v>977</v>
      </c>
      <c r="E276" s="20" t="s">
        <v>978</v>
      </c>
      <c r="F276" s="20" t="s">
        <v>430</v>
      </c>
      <c r="G276" s="20" t="s">
        <v>431</v>
      </c>
      <c r="H276" s="20">
        <v>11</v>
      </c>
      <c r="I276" s="20">
        <v>2</v>
      </c>
      <c r="J276" s="20">
        <v>1</v>
      </c>
      <c r="K276" s="20" t="s">
        <v>432</v>
      </c>
      <c r="L276" s="20">
        <v>4741</v>
      </c>
      <c r="M276" s="20">
        <v>5</v>
      </c>
      <c r="N276" s="20">
        <v>3</v>
      </c>
    </row>
    <row r="277" spans="1:14" ht="14.25" customHeight="1">
      <c r="A277" s="20">
        <v>392</v>
      </c>
      <c r="B277" s="20">
        <v>44</v>
      </c>
      <c r="C277" s="20" t="s">
        <v>332</v>
      </c>
      <c r="D277" s="20" t="s">
        <v>979</v>
      </c>
      <c r="E277" s="20" t="s">
        <v>980</v>
      </c>
      <c r="F277" s="20" t="s">
        <v>430</v>
      </c>
      <c r="G277" s="20" t="s">
        <v>431</v>
      </c>
      <c r="H277" s="20">
        <v>24</v>
      </c>
      <c r="I277" s="20">
        <v>3</v>
      </c>
      <c r="J277" s="20">
        <v>3</v>
      </c>
      <c r="K277" s="20" t="s">
        <v>445</v>
      </c>
      <c r="L277" s="20">
        <v>3161</v>
      </c>
      <c r="M277" s="20">
        <v>1</v>
      </c>
      <c r="N277" s="20">
        <v>0</v>
      </c>
    </row>
    <row r="278" spans="1:14" ht="14.25" customHeight="1">
      <c r="A278" s="20">
        <v>393</v>
      </c>
      <c r="B278" s="20">
        <v>38</v>
      </c>
      <c r="C278" s="20" t="s">
        <v>332</v>
      </c>
      <c r="D278" s="20" t="s">
        <v>981</v>
      </c>
      <c r="E278" s="20" t="s">
        <v>982</v>
      </c>
      <c r="F278" s="20" t="s">
        <v>425</v>
      </c>
      <c r="G278" s="20" t="s">
        <v>431</v>
      </c>
      <c r="H278" s="20">
        <v>23</v>
      </c>
      <c r="I278" s="20">
        <v>4</v>
      </c>
      <c r="J278" s="20">
        <v>4</v>
      </c>
      <c r="K278" s="20" t="s">
        <v>445</v>
      </c>
      <c r="L278" s="20">
        <v>5745</v>
      </c>
      <c r="M278" s="20">
        <v>2</v>
      </c>
      <c r="N278" s="20">
        <v>2</v>
      </c>
    </row>
    <row r="279" spans="1:14" ht="14.25" customHeight="1">
      <c r="A279" s="20">
        <v>394</v>
      </c>
      <c r="B279" s="20">
        <v>26</v>
      </c>
      <c r="C279" s="20" t="s">
        <v>332</v>
      </c>
      <c r="D279" s="20" t="s">
        <v>983</v>
      </c>
      <c r="E279" s="20" t="s">
        <v>984</v>
      </c>
      <c r="F279" s="20" t="s">
        <v>425</v>
      </c>
      <c r="G279" s="20" t="s">
        <v>985</v>
      </c>
      <c r="H279" s="20">
        <v>16</v>
      </c>
      <c r="I279" s="20">
        <v>4</v>
      </c>
      <c r="J279" s="20">
        <v>2</v>
      </c>
      <c r="K279" s="20" t="s">
        <v>445</v>
      </c>
      <c r="L279" s="20">
        <v>2373</v>
      </c>
      <c r="M279" s="20">
        <v>3</v>
      </c>
      <c r="N279" s="20">
        <v>2</v>
      </c>
    </row>
    <row r="280" spans="1:14" ht="14.25" customHeight="1">
      <c r="A280" s="20">
        <v>397</v>
      </c>
      <c r="B280" s="20">
        <v>36</v>
      </c>
      <c r="C280" s="20" t="s">
        <v>332</v>
      </c>
      <c r="D280" s="20" t="s">
        <v>986</v>
      </c>
      <c r="E280" s="20" t="s">
        <v>987</v>
      </c>
      <c r="F280" s="20" t="s">
        <v>425</v>
      </c>
      <c r="G280" s="20" t="s">
        <v>431</v>
      </c>
      <c r="H280" s="20">
        <v>3</v>
      </c>
      <c r="I280" s="20">
        <v>3</v>
      </c>
      <c r="J280" s="20">
        <v>2</v>
      </c>
      <c r="K280" s="20" t="s">
        <v>427</v>
      </c>
      <c r="L280" s="20">
        <v>4485</v>
      </c>
      <c r="M280" s="20">
        <v>8</v>
      </c>
      <c r="N280" s="20">
        <v>0</v>
      </c>
    </row>
    <row r="281" spans="1:14" ht="14.25" customHeight="1">
      <c r="A281" s="20">
        <v>401</v>
      </c>
      <c r="B281" s="20">
        <v>26</v>
      </c>
      <c r="C281" s="20" t="s">
        <v>332</v>
      </c>
      <c r="D281" s="20" t="s">
        <v>988</v>
      </c>
      <c r="E281" s="20" t="s">
        <v>989</v>
      </c>
      <c r="F281" s="20" t="s">
        <v>425</v>
      </c>
      <c r="G281" s="20" t="s">
        <v>426</v>
      </c>
      <c r="H281" s="20">
        <v>4</v>
      </c>
      <c r="I281" s="20">
        <v>4</v>
      </c>
      <c r="J281" s="20">
        <v>4</v>
      </c>
      <c r="K281" s="20" t="s">
        <v>427</v>
      </c>
      <c r="L281" s="20">
        <v>5828</v>
      </c>
      <c r="M281" s="20">
        <v>8</v>
      </c>
      <c r="N281" s="20">
        <v>7</v>
      </c>
    </row>
    <row r="282" spans="1:14" ht="14.25" customHeight="1">
      <c r="A282" s="20">
        <v>403</v>
      </c>
      <c r="B282" s="20">
        <v>37</v>
      </c>
      <c r="C282" s="20" t="s">
        <v>332</v>
      </c>
      <c r="D282" s="20" t="s">
        <v>990</v>
      </c>
      <c r="E282" s="20" t="s">
        <v>991</v>
      </c>
      <c r="F282" s="20" t="s">
        <v>430</v>
      </c>
      <c r="G282" s="20" t="s">
        <v>431</v>
      </c>
      <c r="H282" s="20">
        <v>9</v>
      </c>
      <c r="I282" s="20">
        <v>3</v>
      </c>
      <c r="J282" s="20">
        <v>4</v>
      </c>
      <c r="K282" s="20" t="s">
        <v>432</v>
      </c>
      <c r="L282" s="20">
        <v>2326</v>
      </c>
      <c r="M282" s="20">
        <v>4</v>
      </c>
      <c r="N282" s="20">
        <v>2</v>
      </c>
    </row>
    <row r="283" spans="1:14" ht="14.25" customHeight="1">
      <c r="A283" s="20">
        <v>405</v>
      </c>
      <c r="B283" s="20">
        <v>18</v>
      </c>
      <c r="C283" s="20" t="s">
        <v>332</v>
      </c>
      <c r="D283" s="20" t="s">
        <v>992</v>
      </c>
      <c r="E283" s="20" t="s">
        <v>993</v>
      </c>
      <c r="F283" s="20" t="s">
        <v>425</v>
      </c>
      <c r="G283" s="20" t="s">
        <v>431</v>
      </c>
      <c r="H283" s="20">
        <v>3</v>
      </c>
      <c r="I283" s="20">
        <v>3</v>
      </c>
      <c r="J283" s="20">
        <v>3</v>
      </c>
      <c r="K283" s="20" t="s">
        <v>427</v>
      </c>
      <c r="L283" s="20">
        <v>1420</v>
      </c>
      <c r="M283" s="20">
        <v>0</v>
      </c>
      <c r="N283" s="20">
        <v>0</v>
      </c>
    </row>
    <row r="284" spans="1:14" ht="14.25" customHeight="1">
      <c r="A284" s="20">
        <v>406</v>
      </c>
      <c r="B284" s="20">
        <v>35</v>
      </c>
      <c r="C284" s="20" t="s">
        <v>332</v>
      </c>
      <c r="D284" s="20" t="s">
        <v>994</v>
      </c>
      <c r="E284" s="20" t="s">
        <v>995</v>
      </c>
      <c r="F284" s="20" t="s">
        <v>425</v>
      </c>
      <c r="G284" s="20" t="s">
        <v>426</v>
      </c>
      <c r="H284" s="20">
        <v>16</v>
      </c>
      <c r="I284" s="20">
        <v>3</v>
      </c>
      <c r="J284" s="20">
        <v>2</v>
      </c>
      <c r="K284" s="20" t="s">
        <v>432</v>
      </c>
      <c r="L284" s="20">
        <v>8020</v>
      </c>
      <c r="M284" s="20">
        <v>11</v>
      </c>
      <c r="N284" s="20">
        <v>9</v>
      </c>
    </row>
    <row r="285" spans="1:14" ht="14.25" customHeight="1">
      <c r="A285" s="20">
        <v>407</v>
      </c>
      <c r="B285" s="20">
        <v>36</v>
      </c>
      <c r="C285" s="20" t="s">
        <v>332</v>
      </c>
      <c r="D285" s="20" t="s">
        <v>996</v>
      </c>
      <c r="E285" s="20" t="s">
        <v>997</v>
      </c>
      <c r="F285" s="20" t="s">
        <v>430</v>
      </c>
      <c r="G285" s="20" t="s">
        <v>431</v>
      </c>
      <c r="H285" s="20">
        <v>18</v>
      </c>
      <c r="I285" s="20">
        <v>4</v>
      </c>
      <c r="J285" s="20">
        <v>4</v>
      </c>
      <c r="K285" s="20" t="s">
        <v>432</v>
      </c>
      <c r="L285" s="20">
        <v>3688</v>
      </c>
      <c r="M285" s="20">
        <v>1</v>
      </c>
      <c r="N285" s="20">
        <v>0</v>
      </c>
    </row>
    <row r="286" spans="1:14" ht="14.25" customHeight="1">
      <c r="A286" s="20">
        <v>408</v>
      </c>
      <c r="B286" s="20">
        <v>51</v>
      </c>
      <c r="C286" s="20" t="s">
        <v>332</v>
      </c>
      <c r="D286" s="20" t="s">
        <v>998</v>
      </c>
      <c r="E286" s="20" t="s">
        <v>999</v>
      </c>
      <c r="F286" s="20" t="s">
        <v>425</v>
      </c>
      <c r="G286" s="20" t="s">
        <v>985</v>
      </c>
      <c r="H286" s="20">
        <v>2</v>
      </c>
      <c r="I286" s="20">
        <v>3</v>
      </c>
      <c r="J286" s="20">
        <v>2</v>
      </c>
      <c r="K286" s="20" t="s">
        <v>445</v>
      </c>
      <c r="L286" s="20">
        <v>5482</v>
      </c>
      <c r="M286" s="20">
        <v>4</v>
      </c>
      <c r="N286" s="20">
        <v>1</v>
      </c>
    </row>
    <row r="287" spans="1:14" ht="14.25" customHeight="1">
      <c r="A287" s="20">
        <v>410</v>
      </c>
      <c r="B287" s="20">
        <v>41</v>
      </c>
      <c r="C287" s="20" t="s">
        <v>332</v>
      </c>
      <c r="D287" s="20" t="s">
        <v>1000</v>
      </c>
      <c r="E287" s="20" t="s">
        <v>1001</v>
      </c>
      <c r="F287" s="20" t="s">
        <v>425</v>
      </c>
      <c r="G287" s="20" t="s">
        <v>426</v>
      </c>
      <c r="H287" s="20">
        <v>2</v>
      </c>
      <c r="I287" s="20">
        <v>4</v>
      </c>
      <c r="J287" s="20">
        <v>2</v>
      </c>
      <c r="K287" s="20" t="s">
        <v>427</v>
      </c>
      <c r="L287" s="20">
        <v>16015</v>
      </c>
      <c r="M287" s="20">
        <v>22</v>
      </c>
      <c r="N287" s="20">
        <v>10</v>
      </c>
    </row>
    <row r="288" spans="1:14" ht="14.25" customHeight="1">
      <c r="A288" s="20">
        <v>412</v>
      </c>
      <c r="B288" s="20">
        <v>28</v>
      </c>
      <c r="C288" s="20" t="s">
        <v>332</v>
      </c>
      <c r="D288" s="20" t="s">
        <v>1002</v>
      </c>
      <c r="E288" s="20" t="s">
        <v>1003</v>
      </c>
      <c r="F288" s="20" t="s">
        <v>425</v>
      </c>
      <c r="G288" s="20" t="s">
        <v>431</v>
      </c>
      <c r="H288" s="20">
        <v>16</v>
      </c>
      <c r="I288" s="20">
        <v>2</v>
      </c>
      <c r="J288" s="20">
        <v>1</v>
      </c>
      <c r="K288" s="20" t="s">
        <v>427</v>
      </c>
      <c r="L288" s="20">
        <v>5661</v>
      </c>
      <c r="M288" s="20">
        <v>8</v>
      </c>
      <c r="N288" s="20">
        <v>3</v>
      </c>
    </row>
    <row r="289" spans="1:14" ht="14.25" customHeight="1">
      <c r="A289" s="20">
        <v>416</v>
      </c>
      <c r="B289" s="20">
        <v>31</v>
      </c>
      <c r="C289" s="20" t="s">
        <v>332</v>
      </c>
      <c r="D289" s="20" t="s">
        <v>1004</v>
      </c>
      <c r="E289" s="20" t="s">
        <v>1005</v>
      </c>
      <c r="F289" s="20" t="s">
        <v>425</v>
      </c>
      <c r="G289" s="20" t="s">
        <v>426</v>
      </c>
      <c r="H289" s="20">
        <v>7</v>
      </c>
      <c r="I289" s="20">
        <v>3</v>
      </c>
      <c r="J289" s="20">
        <v>4</v>
      </c>
      <c r="K289" s="20" t="s">
        <v>432</v>
      </c>
      <c r="L289" s="20">
        <v>6929</v>
      </c>
      <c r="M289" s="20">
        <v>8</v>
      </c>
      <c r="N289" s="20">
        <v>7</v>
      </c>
    </row>
    <row r="290" spans="1:14" ht="14.25" customHeight="1">
      <c r="A290" s="20">
        <v>417</v>
      </c>
      <c r="B290" s="20">
        <v>39</v>
      </c>
      <c r="C290" s="20" t="s">
        <v>332</v>
      </c>
      <c r="D290" s="20" t="s">
        <v>1006</v>
      </c>
      <c r="E290" s="20" t="s">
        <v>1007</v>
      </c>
      <c r="F290" s="20" t="s">
        <v>425</v>
      </c>
      <c r="G290" s="20" t="s">
        <v>985</v>
      </c>
      <c r="H290" s="20">
        <v>1</v>
      </c>
      <c r="I290" s="20">
        <v>3</v>
      </c>
      <c r="J290" s="20">
        <v>4</v>
      </c>
      <c r="K290" s="20" t="s">
        <v>445</v>
      </c>
      <c r="L290" s="20">
        <v>9613</v>
      </c>
      <c r="M290" s="20">
        <v>18</v>
      </c>
      <c r="N290" s="20">
        <v>10</v>
      </c>
    </row>
    <row r="291" spans="1:14" ht="14.25" customHeight="1">
      <c r="A291" s="20">
        <v>420</v>
      </c>
      <c r="B291" s="20">
        <v>32</v>
      </c>
      <c r="C291" s="20" t="s">
        <v>332</v>
      </c>
      <c r="D291" s="20" t="s">
        <v>1008</v>
      </c>
      <c r="E291" s="20" t="s">
        <v>1009</v>
      </c>
      <c r="F291" s="20" t="s">
        <v>425</v>
      </c>
      <c r="G291" s="20" t="s">
        <v>426</v>
      </c>
      <c r="H291" s="20">
        <v>7</v>
      </c>
      <c r="I291" s="20">
        <v>3</v>
      </c>
      <c r="J291" s="20">
        <v>3</v>
      </c>
      <c r="K291" s="20" t="s">
        <v>432</v>
      </c>
      <c r="L291" s="20">
        <v>5484</v>
      </c>
      <c r="M291" s="20">
        <v>13</v>
      </c>
      <c r="N291" s="20">
        <v>8</v>
      </c>
    </row>
    <row r="292" spans="1:14" ht="14.25" customHeight="1">
      <c r="A292" s="20">
        <v>422</v>
      </c>
      <c r="B292" s="20">
        <v>58</v>
      </c>
      <c r="C292" s="20" t="s">
        <v>332</v>
      </c>
      <c r="D292" s="20" t="s">
        <v>1010</v>
      </c>
      <c r="E292" s="20" t="s">
        <v>1011</v>
      </c>
      <c r="F292" s="20" t="s">
        <v>466</v>
      </c>
      <c r="G292" s="20" t="s">
        <v>985</v>
      </c>
      <c r="H292" s="20">
        <v>1</v>
      </c>
      <c r="I292" s="20">
        <v>4</v>
      </c>
      <c r="J292" s="20">
        <v>3</v>
      </c>
      <c r="K292" s="20" t="s">
        <v>445</v>
      </c>
      <c r="L292" s="20">
        <v>5660</v>
      </c>
      <c r="M292" s="20">
        <v>5</v>
      </c>
      <c r="N292" s="20">
        <v>3</v>
      </c>
    </row>
    <row r="293" spans="1:14" ht="14.25" customHeight="1">
      <c r="A293" s="20">
        <v>423</v>
      </c>
      <c r="B293" s="20">
        <v>31</v>
      </c>
      <c r="C293" s="20" t="s">
        <v>332</v>
      </c>
      <c r="D293" s="20" t="s">
        <v>1012</v>
      </c>
      <c r="E293" s="20" t="s">
        <v>1013</v>
      </c>
      <c r="F293" s="20" t="s">
        <v>425</v>
      </c>
      <c r="G293" s="20" t="s">
        <v>431</v>
      </c>
      <c r="H293" s="20">
        <v>5</v>
      </c>
      <c r="I293" s="20">
        <v>4</v>
      </c>
      <c r="J293" s="20">
        <v>4</v>
      </c>
      <c r="K293" s="20" t="s">
        <v>432</v>
      </c>
      <c r="L293" s="20">
        <v>4821</v>
      </c>
      <c r="M293" s="20">
        <v>5</v>
      </c>
      <c r="N293" s="20">
        <v>2</v>
      </c>
    </row>
    <row r="294" spans="1:14" ht="14.25" customHeight="1">
      <c r="A294" s="20">
        <v>424</v>
      </c>
      <c r="B294" s="20">
        <v>31</v>
      </c>
      <c r="C294" s="20" t="s">
        <v>332</v>
      </c>
      <c r="D294" s="20" t="s">
        <v>1014</v>
      </c>
      <c r="E294" s="20" t="s">
        <v>1015</v>
      </c>
      <c r="F294" s="20" t="s">
        <v>425</v>
      </c>
      <c r="G294" s="20" t="s">
        <v>591</v>
      </c>
      <c r="H294" s="20">
        <v>2</v>
      </c>
      <c r="I294" s="20">
        <v>3</v>
      </c>
      <c r="J294" s="20">
        <v>1</v>
      </c>
      <c r="K294" s="20" t="s">
        <v>432</v>
      </c>
      <c r="L294" s="20">
        <v>6410</v>
      </c>
      <c r="M294" s="20">
        <v>2</v>
      </c>
      <c r="N294" s="20">
        <v>2</v>
      </c>
    </row>
    <row r="295" spans="1:14" ht="14.25" customHeight="1">
      <c r="A295" s="20">
        <v>425</v>
      </c>
      <c r="B295" s="20">
        <v>45</v>
      </c>
      <c r="C295" s="20" t="s">
        <v>332</v>
      </c>
      <c r="D295" s="20" t="s">
        <v>1016</v>
      </c>
      <c r="E295" s="20" t="s">
        <v>1017</v>
      </c>
      <c r="F295" s="20" t="s">
        <v>430</v>
      </c>
      <c r="G295" s="20" t="s">
        <v>985</v>
      </c>
      <c r="H295" s="20">
        <v>7</v>
      </c>
      <c r="I295" s="20">
        <v>3</v>
      </c>
      <c r="J295" s="20">
        <v>1</v>
      </c>
      <c r="K295" s="20" t="s">
        <v>445</v>
      </c>
      <c r="L295" s="20">
        <v>5210</v>
      </c>
      <c r="M295" s="20">
        <v>24</v>
      </c>
      <c r="N295" s="20">
        <v>9</v>
      </c>
    </row>
    <row r="296" spans="1:14" ht="14.25" customHeight="1">
      <c r="A296" s="20">
        <v>426</v>
      </c>
      <c r="B296" s="20">
        <v>31</v>
      </c>
      <c r="C296" s="20" t="s">
        <v>332</v>
      </c>
      <c r="D296" s="20" t="s">
        <v>1018</v>
      </c>
      <c r="E296" s="20" t="s">
        <v>1019</v>
      </c>
      <c r="F296" s="20" t="s">
        <v>425</v>
      </c>
      <c r="G296" s="20" t="s">
        <v>431</v>
      </c>
      <c r="H296" s="20">
        <v>2</v>
      </c>
      <c r="I296" s="20">
        <v>4</v>
      </c>
      <c r="J296" s="20">
        <v>4</v>
      </c>
      <c r="K296" s="20" t="s">
        <v>445</v>
      </c>
      <c r="L296" s="20">
        <v>2695</v>
      </c>
      <c r="M296" s="20">
        <v>2</v>
      </c>
      <c r="N296" s="20">
        <v>2</v>
      </c>
    </row>
    <row r="297" spans="1:14" ht="14.25" customHeight="1">
      <c r="A297" s="20">
        <v>429</v>
      </c>
      <c r="B297" s="20">
        <v>39</v>
      </c>
      <c r="C297" s="20" t="s">
        <v>332</v>
      </c>
      <c r="D297" s="20" t="s">
        <v>1020</v>
      </c>
      <c r="E297" s="20" t="s">
        <v>1021</v>
      </c>
      <c r="F297" s="20" t="s">
        <v>425</v>
      </c>
      <c r="G297" s="20" t="s">
        <v>985</v>
      </c>
      <c r="H297" s="20">
        <v>10</v>
      </c>
      <c r="I297" s="20">
        <v>1</v>
      </c>
      <c r="J297" s="20">
        <v>1</v>
      </c>
      <c r="K297" s="20" t="s">
        <v>432</v>
      </c>
      <c r="L297" s="20">
        <v>17068</v>
      </c>
      <c r="M297" s="20">
        <v>21</v>
      </c>
      <c r="N297" s="20">
        <v>9</v>
      </c>
    </row>
    <row r="298" spans="1:14" ht="14.25" customHeight="1">
      <c r="A298" s="20">
        <v>433</v>
      </c>
      <c r="B298" s="20">
        <v>52</v>
      </c>
      <c r="C298" s="20" t="s">
        <v>332</v>
      </c>
      <c r="D298" s="20" t="s">
        <v>1022</v>
      </c>
      <c r="E298" s="20" t="s">
        <v>1023</v>
      </c>
      <c r="F298" s="20" t="s">
        <v>425</v>
      </c>
      <c r="G298" s="20" t="s">
        <v>431</v>
      </c>
      <c r="H298" s="20">
        <v>8</v>
      </c>
      <c r="I298" s="20">
        <v>4</v>
      </c>
      <c r="J298" s="20">
        <v>2</v>
      </c>
      <c r="K298" s="20" t="s">
        <v>432</v>
      </c>
      <c r="L298" s="20">
        <v>4941</v>
      </c>
      <c r="M298" s="20">
        <v>8</v>
      </c>
      <c r="N298" s="20">
        <v>2</v>
      </c>
    </row>
    <row r="299" spans="1:14" ht="14.25" customHeight="1">
      <c r="A299" s="20">
        <v>437</v>
      </c>
      <c r="B299" s="20">
        <v>27</v>
      </c>
      <c r="C299" s="20" t="s">
        <v>332</v>
      </c>
      <c r="D299" s="20" t="s">
        <v>1024</v>
      </c>
      <c r="E299" s="20" t="s">
        <v>1025</v>
      </c>
      <c r="F299" s="20" t="s">
        <v>425</v>
      </c>
      <c r="G299" s="20" t="s">
        <v>426</v>
      </c>
      <c r="H299" s="20">
        <v>2</v>
      </c>
      <c r="I299" s="20">
        <v>3</v>
      </c>
      <c r="J299" s="20">
        <v>3</v>
      </c>
      <c r="K299" s="20" t="s">
        <v>427</v>
      </c>
      <c r="L299" s="20">
        <v>4478</v>
      </c>
      <c r="M299" s="20">
        <v>5</v>
      </c>
      <c r="N299" s="20">
        <v>4</v>
      </c>
    </row>
    <row r="300" spans="1:14" ht="14.25" customHeight="1">
      <c r="A300" s="20">
        <v>438</v>
      </c>
      <c r="B300" s="20">
        <v>31</v>
      </c>
      <c r="C300" s="20" t="s">
        <v>332</v>
      </c>
      <c r="D300" s="20" t="s">
        <v>1026</v>
      </c>
      <c r="E300" s="20" t="s">
        <v>1027</v>
      </c>
      <c r="F300" s="20" t="s">
        <v>425</v>
      </c>
      <c r="G300" s="20" t="s">
        <v>426</v>
      </c>
      <c r="H300" s="20">
        <v>7</v>
      </c>
      <c r="I300" s="20">
        <v>3</v>
      </c>
      <c r="J300" s="20">
        <v>4</v>
      </c>
      <c r="K300" s="20" t="s">
        <v>445</v>
      </c>
      <c r="L300" s="20">
        <v>7547</v>
      </c>
      <c r="M300" s="20">
        <v>7</v>
      </c>
      <c r="N300" s="20">
        <v>7</v>
      </c>
    </row>
    <row r="301" spans="1:14" ht="14.25" customHeight="1">
      <c r="A301" s="20">
        <v>440</v>
      </c>
      <c r="B301" s="20">
        <v>28</v>
      </c>
      <c r="C301" s="20" t="s">
        <v>332</v>
      </c>
      <c r="D301" s="20" t="s">
        <v>1028</v>
      </c>
      <c r="E301" s="20" t="s">
        <v>1029</v>
      </c>
      <c r="F301" s="20" t="s">
        <v>425</v>
      </c>
      <c r="G301" s="20" t="s">
        <v>431</v>
      </c>
      <c r="H301" s="20">
        <v>2</v>
      </c>
      <c r="I301" s="20">
        <v>4</v>
      </c>
      <c r="J301" s="20">
        <v>4</v>
      </c>
      <c r="K301" s="20" t="s">
        <v>432</v>
      </c>
      <c r="L301" s="20">
        <v>3464</v>
      </c>
      <c r="M301" s="20">
        <v>3</v>
      </c>
      <c r="N301" s="20">
        <v>2</v>
      </c>
    </row>
    <row r="302" spans="1:14" ht="14.25" customHeight="1">
      <c r="A302" s="20">
        <v>444</v>
      </c>
      <c r="B302" s="20">
        <v>39</v>
      </c>
      <c r="C302" s="20" t="s">
        <v>332</v>
      </c>
      <c r="D302" s="20" t="s">
        <v>1030</v>
      </c>
      <c r="E302" s="20" t="s">
        <v>1031</v>
      </c>
      <c r="F302" s="20" t="s">
        <v>430</v>
      </c>
      <c r="G302" s="20" t="s">
        <v>431</v>
      </c>
      <c r="H302" s="20">
        <v>7</v>
      </c>
      <c r="I302" s="20">
        <v>2</v>
      </c>
      <c r="J302" s="20">
        <v>4</v>
      </c>
      <c r="K302" s="20" t="s">
        <v>432</v>
      </c>
      <c r="L302" s="20">
        <v>19272</v>
      </c>
      <c r="M302" s="20">
        <v>21</v>
      </c>
      <c r="N302" s="20">
        <v>9</v>
      </c>
    </row>
    <row r="303" spans="1:14" ht="14.25" customHeight="1">
      <c r="A303" s="20">
        <v>446</v>
      </c>
      <c r="B303" s="20">
        <v>33</v>
      </c>
      <c r="C303" s="20" t="s">
        <v>332</v>
      </c>
      <c r="D303" s="20" t="s">
        <v>1032</v>
      </c>
      <c r="E303" s="20" t="s">
        <v>1033</v>
      </c>
      <c r="F303" s="20" t="s">
        <v>430</v>
      </c>
      <c r="G303" s="20" t="s">
        <v>426</v>
      </c>
      <c r="H303" s="20">
        <v>10</v>
      </c>
      <c r="I303" s="20">
        <v>3</v>
      </c>
      <c r="J303" s="20">
        <v>4</v>
      </c>
      <c r="K303" s="20" t="s">
        <v>427</v>
      </c>
      <c r="L303" s="20">
        <v>4682</v>
      </c>
      <c r="M303" s="20">
        <v>7</v>
      </c>
      <c r="N303" s="20">
        <v>7</v>
      </c>
    </row>
    <row r="304" spans="1:14" ht="14.25" customHeight="1">
      <c r="A304" s="20">
        <v>447</v>
      </c>
      <c r="B304" s="20">
        <v>47</v>
      </c>
      <c r="C304" s="20" t="s">
        <v>332</v>
      </c>
      <c r="D304" s="20" t="s">
        <v>1034</v>
      </c>
      <c r="E304" s="20" t="s">
        <v>1035</v>
      </c>
      <c r="F304" s="20" t="s">
        <v>425</v>
      </c>
      <c r="G304" s="20" t="s">
        <v>431</v>
      </c>
      <c r="H304" s="20">
        <v>5</v>
      </c>
      <c r="I304" s="20">
        <v>5</v>
      </c>
      <c r="J304" s="20">
        <v>3</v>
      </c>
      <c r="K304" s="20" t="s">
        <v>432</v>
      </c>
      <c r="L304" s="20">
        <v>18300</v>
      </c>
      <c r="M304" s="20">
        <v>3</v>
      </c>
      <c r="N304" s="20">
        <v>2</v>
      </c>
    </row>
    <row r="305" spans="1:14" ht="14.25" customHeight="1">
      <c r="A305" s="20">
        <v>449</v>
      </c>
      <c r="B305" s="20">
        <v>27</v>
      </c>
      <c r="C305" s="20" t="s">
        <v>332</v>
      </c>
      <c r="D305" s="20" t="s">
        <v>1036</v>
      </c>
      <c r="E305" s="20" t="s">
        <v>1037</v>
      </c>
      <c r="F305" s="20" t="s">
        <v>466</v>
      </c>
      <c r="G305" s="20" t="s">
        <v>426</v>
      </c>
      <c r="H305" s="20">
        <v>1</v>
      </c>
      <c r="I305" s="20">
        <v>1</v>
      </c>
      <c r="J305" s="20">
        <v>2</v>
      </c>
      <c r="K305" s="20" t="s">
        <v>432</v>
      </c>
      <c r="L305" s="20">
        <v>6349</v>
      </c>
      <c r="M305" s="20">
        <v>5</v>
      </c>
      <c r="N305" s="20">
        <v>4</v>
      </c>
    </row>
    <row r="306" spans="1:14" ht="14.25" customHeight="1">
      <c r="A306" s="20">
        <v>452</v>
      </c>
      <c r="B306" s="20">
        <v>45</v>
      </c>
      <c r="C306" s="20" t="s">
        <v>332</v>
      </c>
      <c r="D306" s="20" t="s">
        <v>1038</v>
      </c>
      <c r="E306" s="20" t="s">
        <v>1039</v>
      </c>
      <c r="F306" s="20" t="s">
        <v>425</v>
      </c>
      <c r="G306" s="20" t="s">
        <v>431</v>
      </c>
      <c r="H306" s="20">
        <v>8</v>
      </c>
      <c r="I306" s="20">
        <v>4</v>
      </c>
      <c r="J306" s="20">
        <v>4</v>
      </c>
      <c r="K306" s="20" t="s">
        <v>432</v>
      </c>
      <c r="L306" s="20">
        <v>3697</v>
      </c>
      <c r="M306" s="20">
        <v>10</v>
      </c>
      <c r="N306" s="20">
        <v>9</v>
      </c>
    </row>
    <row r="307" spans="1:14" ht="14.25" customHeight="1">
      <c r="A307" s="20">
        <v>453</v>
      </c>
      <c r="B307" s="20">
        <v>40</v>
      </c>
      <c r="C307" s="20" t="s">
        <v>332</v>
      </c>
      <c r="D307" s="20" t="s">
        <v>1040</v>
      </c>
      <c r="E307" s="20" t="s">
        <v>1041</v>
      </c>
      <c r="F307" s="20" t="s">
        <v>425</v>
      </c>
      <c r="G307" s="20" t="s">
        <v>426</v>
      </c>
      <c r="H307" s="20">
        <v>1</v>
      </c>
      <c r="I307" s="20">
        <v>2</v>
      </c>
      <c r="J307" s="20">
        <v>4</v>
      </c>
      <c r="K307" s="20" t="s">
        <v>432</v>
      </c>
      <c r="L307" s="20">
        <v>7457</v>
      </c>
      <c r="M307" s="20">
        <v>4</v>
      </c>
      <c r="N307" s="20">
        <v>3</v>
      </c>
    </row>
    <row r="308" spans="1:14" ht="14.25" customHeight="1">
      <c r="A308" s="20">
        <v>454</v>
      </c>
      <c r="B308" s="20">
        <v>29</v>
      </c>
      <c r="C308" s="20" t="s">
        <v>332</v>
      </c>
      <c r="D308" s="20" t="s">
        <v>1042</v>
      </c>
      <c r="E308" s="20" t="s">
        <v>1043</v>
      </c>
      <c r="F308" s="20" t="s">
        <v>425</v>
      </c>
      <c r="G308" s="20" t="s">
        <v>431</v>
      </c>
      <c r="H308" s="20">
        <v>8</v>
      </c>
      <c r="I308" s="20">
        <v>4</v>
      </c>
      <c r="J308" s="20">
        <v>1</v>
      </c>
      <c r="K308" s="20" t="s">
        <v>432</v>
      </c>
      <c r="L308" s="20">
        <v>2119</v>
      </c>
      <c r="M308" s="20">
        <v>7</v>
      </c>
      <c r="N308" s="20">
        <v>7</v>
      </c>
    </row>
    <row r="309" spans="1:14" ht="14.25" customHeight="1">
      <c r="A309" s="20">
        <v>455</v>
      </c>
      <c r="B309" s="20">
        <v>29</v>
      </c>
      <c r="C309" s="20" t="s">
        <v>332</v>
      </c>
      <c r="D309" s="20" t="s">
        <v>1044</v>
      </c>
      <c r="E309" s="20" t="s">
        <v>1045</v>
      </c>
      <c r="F309" s="20" t="s">
        <v>425</v>
      </c>
      <c r="G309" s="20" t="s">
        <v>431</v>
      </c>
      <c r="H309" s="20">
        <v>9</v>
      </c>
      <c r="I309" s="20">
        <v>5</v>
      </c>
      <c r="J309" s="20">
        <v>4</v>
      </c>
      <c r="K309" s="20" t="s">
        <v>427</v>
      </c>
      <c r="L309" s="20">
        <v>3983</v>
      </c>
      <c r="M309" s="20">
        <v>3</v>
      </c>
      <c r="N309" s="20">
        <v>2</v>
      </c>
    </row>
    <row r="310" spans="1:14" ht="14.25" customHeight="1">
      <c r="A310" s="20">
        <v>460</v>
      </c>
      <c r="B310" s="20">
        <v>37</v>
      </c>
      <c r="C310" s="20" t="s">
        <v>332</v>
      </c>
      <c r="D310" s="20" t="s">
        <v>1046</v>
      </c>
      <c r="E310" s="20" t="s">
        <v>1047</v>
      </c>
      <c r="F310" s="20" t="s">
        <v>425</v>
      </c>
      <c r="G310" s="20" t="s">
        <v>431</v>
      </c>
      <c r="H310" s="20">
        <v>5</v>
      </c>
      <c r="I310" s="20">
        <v>2</v>
      </c>
      <c r="J310" s="20">
        <v>4</v>
      </c>
      <c r="K310" s="20" t="s">
        <v>445</v>
      </c>
      <c r="L310" s="20">
        <v>6347</v>
      </c>
      <c r="M310" s="20">
        <v>6</v>
      </c>
      <c r="N310" s="20">
        <v>2</v>
      </c>
    </row>
    <row r="311" spans="1:14" ht="14.25" customHeight="1">
      <c r="A311" s="20">
        <v>461</v>
      </c>
      <c r="B311" s="20">
        <v>38</v>
      </c>
      <c r="C311" s="20" t="s">
        <v>332</v>
      </c>
      <c r="D311" s="20" t="s">
        <v>1048</v>
      </c>
      <c r="E311" s="20" t="s">
        <v>1049</v>
      </c>
      <c r="F311" s="20" t="s">
        <v>425</v>
      </c>
      <c r="G311" s="20" t="s">
        <v>431</v>
      </c>
      <c r="H311" s="20">
        <v>15</v>
      </c>
      <c r="I311" s="20">
        <v>2</v>
      </c>
      <c r="J311" s="20">
        <v>4</v>
      </c>
      <c r="K311" s="20" t="s">
        <v>445</v>
      </c>
      <c r="L311" s="20">
        <v>11510</v>
      </c>
      <c r="M311" s="20">
        <v>11</v>
      </c>
      <c r="N311" s="20">
        <v>10</v>
      </c>
    </row>
    <row r="312" spans="1:14" ht="14.25" customHeight="1">
      <c r="A312" s="20">
        <v>464</v>
      </c>
      <c r="B312" s="20">
        <v>35</v>
      </c>
      <c r="C312" s="20" t="s">
        <v>332</v>
      </c>
      <c r="D312" s="20" t="s">
        <v>1050</v>
      </c>
      <c r="E312" s="20" t="s">
        <v>1051</v>
      </c>
      <c r="F312" s="20" t="s">
        <v>425</v>
      </c>
      <c r="G312" s="20" t="s">
        <v>431</v>
      </c>
      <c r="H312" s="20">
        <v>5</v>
      </c>
      <c r="I312" s="20">
        <v>4</v>
      </c>
      <c r="J312" s="20">
        <v>2</v>
      </c>
      <c r="K312" s="20" t="s">
        <v>427</v>
      </c>
      <c r="L312" s="20">
        <v>8095</v>
      </c>
      <c r="M312" s="20">
        <v>16</v>
      </c>
      <c r="N312" s="20">
        <v>6</v>
      </c>
    </row>
    <row r="313" spans="1:14" ht="14.25" customHeight="1">
      <c r="A313" s="20">
        <v>465</v>
      </c>
      <c r="B313" s="20">
        <v>23</v>
      </c>
      <c r="C313" s="20" t="s">
        <v>332</v>
      </c>
      <c r="D313" s="20" t="s">
        <v>1052</v>
      </c>
      <c r="E313" s="20" t="s">
        <v>1053</v>
      </c>
      <c r="F313" s="20" t="s">
        <v>425</v>
      </c>
      <c r="G313" s="20" t="s">
        <v>431</v>
      </c>
      <c r="H313" s="20">
        <v>26</v>
      </c>
      <c r="I313" s="20">
        <v>1</v>
      </c>
      <c r="J313" s="20">
        <v>4</v>
      </c>
      <c r="K313" s="20" t="s">
        <v>445</v>
      </c>
      <c r="L313" s="20">
        <v>2904</v>
      </c>
      <c r="M313" s="20">
        <v>4</v>
      </c>
      <c r="N313" s="20">
        <v>2</v>
      </c>
    </row>
    <row r="314" spans="1:14" ht="14.25" customHeight="1">
      <c r="A314" s="20">
        <v>466</v>
      </c>
      <c r="B314" s="20">
        <v>41</v>
      </c>
      <c r="C314" s="20" t="s">
        <v>332</v>
      </c>
      <c r="D314" s="20" t="s">
        <v>1054</v>
      </c>
      <c r="E314" s="20" t="s">
        <v>1055</v>
      </c>
      <c r="F314" s="20" t="s">
        <v>425</v>
      </c>
      <c r="G314" s="20" t="s">
        <v>431</v>
      </c>
      <c r="H314" s="20">
        <v>6</v>
      </c>
      <c r="I314" s="20">
        <v>3</v>
      </c>
      <c r="J314" s="20">
        <v>2</v>
      </c>
      <c r="K314" s="20" t="s">
        <v>427</v>
      </c>
      <c r="L314" s="20">
        <v>6032</v>
      </c>
      <c r="M314" s="20">
        <v>5</v>
      </c>
      <c r="N314" s="20">
        <v>4</v>
      </c>
    </row>
    <row r="315" spans="1:14" ht="14.25" customHeight="1">
      <c r="A315" s="20">
        <v>467</v>
      </c>
      <c r="B315" s="20">
        <v>47</v>
      </c>
      <c r="C315" s="20" t="s">
        <v>332</v>
      </c>
      <c r="D315" s="20" t="s">
        <v>1056</v>
      </c>
      <c r="E315" s="20" t="s">
        <v>1057</v>
      </c>
      <c r="F315" s="20" t="s">
        <v>430</v>
      </c>
      <c r="G315" s="20" t="s">
        <v>426</v>
      </c>
      <c r="H315" s="20">
        <v>4</v>
      </c>
      <c r="I315" s="20">
        <v>1</v>
      </c>
      <c r="J315" s="20">
        <v>3</v>
      </c>
      <c r="K315" s="20" t="s">
        <v>427</v>
      </c>
      <c r="L315" s="20">
        <v>2976</v>
      </c>
      <c r="M315" s="20">
        <v>0</v>
      </c>
      <c r="N315" s="20">
        <v>0</v>
      </c>
    </row>
    <row r="316" spans="1:14" ht="14.25" customHeight="1">
      <c r="A316" s="20">
        <v>469</v>
      </c>
      <c r="B316" s="20">
        <v>29</v>
      </c>
      <c r="C316" s="20" t="s">
        <v>332</v>
      </c>
      <c r="D316" s="20" t="s">
        <v>1058</v>
      </c>
      <c r="E316" s="20" t="s">
        <v>1059</v>
      </c>
      <c r="F316" s="20" t="s">
        <v>466</v>
      </c>
      <c r="G316" s="20" t="s">
        <v>426</v>
      </c>
      <c r="H316" s="20">
        <v>2</v>
      </c>
      <c r="I316" s="20">
        <v>3</v>
      </c>
      <c r="J316" s="20">
        <v>3</v>
      </c>
      <c r="K316" s="20" t="s">
        <v>432</v>
      </c>
      <c r="L316" s="20">
        <v>4649</v>
      </c>
      <c r="M316" s="20">
        <v>4</v>
      </c>
      <c r="N316" s="20">
        <v>3</v>
      </c>
    </row>
    <row r="317" spans="1:14" ht="14.25" customHeight="1">
      <c r="A317" s="20">
        <v>470</v>
      </c>
      <c r="B317" s="20">
        <v>42</v>
      </c>
      <c r="C317" s="20" t="s">
        <v>332</v>
      </c>
      <c r="D317" s="20" t="s">
        <v>1060</v>
      </c>
      <c r="E317" s="20" t="s">
        <v>1061</v>
      </c>
      <c r="F317" s="20" t="s">
        <v>425</v>
      </c>
      <c r="G317" s="20" t="s">
        <v>591</v>
      </c>
      <c r="H317" s="20">
        <v>2</v>
      </c>
      <c r="I317" s="20">
        <v>1</v>
      </c>
      <c r="J317" s="20">
        <v>3</v>
      </c>
      <c r="K317" s="20" t="s">
        <v>445</v>
      </c>
      <c r="L317" s="20">
        <v>2696</v>
      </c>
      <c r="M317" s="20">
        <v>3</v>
      </c>
      <c r="N317" s="20">
        <v>2</v>
      </c>
    </row>
    <row r="318" spans="1:14" ht="14.25" customHeight="1">
      <c r="A318" s="20">
        <v>474</v>
      </c>
      <c r="B318" s="20">
        <v>37</v>
      </c>
      <c r="C318" s="20" t="s">
        <v>332</v>
      </c>
      <c r="D318" s="20" t="s">
        <v>1062</v>
      </c>
      <c r="E318" s="20" t="s">
        <v>1063</v>
      </c>
      <c r="F318" s="20" t="s">
        <v>425</v>
      </c>
      <c r="G318" s="20" t="s">
        <v>431</v>
      </c>
      <c r="H318" s="20">
        <v>6</v>
      </c>
      <c r="I318" s="20">
        <v>3</v>
      </c>
      <c r="J318" s="20">
        <v>1</v>
      </c>
      <c r="K318" s="20" t="s">
        <v>445</v>
      </c>
      <c r="L318" s="20">
        <v>5974</v>
      </c>
      <c r="M318" s="20">
        <v>7</v>
      </c>
      <c r="N318" s="20">
        <v>7</v>
      </c>
    </row>
    <row r="319" spans="1:14" ht="14.25" customHeight="1">
      <c r="A319" s="20">
        <v>476</v>
      </c>
      <c r="B319" s="20">
        <v>26</v>
      </c>
      <c r="C319" s="20" t="s">
        <v>332</v>
      </c>
      <c r="D319" s="20" t="s">
        <v>1064</v>
      </c>
      <c r="E319" s="20" t="s">
        <v>1065</v>
      </c>
      <c r="F319" s="20" t="s">
        <v>425</v>
      </c>
      <c r="G319" s="20" t="s">
        <v>426</v>
      </c>
      <c r="H319" s="20">
        <v>1</v>
      </c>
      <c r="I319" s="20">
        <v>3</v>
      </c>
      <c r="J319" s="20">
        <v>3</v>
      </c>
      <c r="K319" s="20" t="s">
        <v>432</v>
      </c>
      <c r="L319" s="20">
        <v>5296</v>
      </c>
      <c r="M319" s="20">
        <v>8</v>
      </c>
      <c r="N319" s="20">
        <v>7</v>
      </c>
    </row>
    <row r="320" spans="1:14" ht="14.25" customHeight="1">
      <c r="A320" s="20">
        <v>477</v>
      </c>
      <c r="B320" s="20">
        <v>42</v>
      </c>
      <c r="C320" s="20" t="s">
        <v>332</v>
      </c>
      <c r="D320" s="20" t="s">
        <v>1066</v>
      </c>
      <c r="E320" s="20" t="s">
        <v>1067</v>
      </c>
      <c r="F320" s="20" t="s">
        <v>425</v>
      </c>
      <c r="G320" s="20" t="s">
        <v>431</v>
      </c>
      <c r="H320" s="20">
        <v>2</v>
      </c>
      <c r="I320" s="20">
        <v>4</v>
      </c>
      <c r="J320" s="20">
        <v>4</v>
      </c>
      <c r="K320" s="20" t="s">
        <v>427</v>
      </c>
      <c r="L320" s="20">
        <v>6781</v>
      </c>
      <c r="M320" s="20">
        <v>1</v>
      </c>
      <c r="N320" s="20">
        <v>0</v>
      </c>
    </row>
    <row r="321" spans="1:14" ht="14.25" customHeight="1">
      <c r="A321" s="20">
        <v>481</v>
      </c>
      <c r="B321" s="20">
        <v>36</v>
      </c>
      <c r="C321" s="20" t="s">
        <v>332</v>
      </c>
      <c r="D321" s="20" t="s">
        <v>1068</v>
      </c>
      <c r="E321" s="20" t="s">
        <v>1069</v>
      </c>
      <c r="F321" s="20" t="s">
        <v>430</v>
      </c>
      <c r="G321" s="20" t="s">
        <v>426</v>
      </c>
      <c r="H321" s="20">
        <v>3</v>
      </c>
      <c r="I321" s="20">
        <v>4</v>
      </c>
      <c r="J321" s="20">
        <v>4</v>
      </c>
      <c r="K321" s="20" t="s">
        <v>432</v>
      </c>
      <c r="L321" s="20">
        <v>9699</v>
      </c>
      <c r="M321" s="20">
        <v>13</v>
      </c>
      <c r="N321" s="20">
        <v>9</v>
      </c>
    </row>
    <row r="322" spans="1:14" ht="14.25" customHeight="1">
      <c r="A322" s="20">
        <v>482</v>
      </c>
      <c r="B322" s="20">
        <v>57</v>
      </c>
      <c r="C322" s="20" t="s">
        <v>332</v>
      </c>
      <c r="D322" s="20" t="s">
        <v>1070</v>
      </c>
      <c r="E322" s="20" t="s">
        <v>1071</v>
      </c>
      <c r="F322" s="20" t="s">
        <v>425</v>
      </c>
      <c r="G322" s="20" t="s">
        <v>431</v>
      </c>
      <c r="H322" s="20">
        <v>1</v>
      </c>
      <c r="I322" s="20">
        <v>4</v>
      </c>
      <c r="J322" s="20">
        <v>3</v>
      </c>
      <c r="K322" s="20" t="s">
        <v>432</v>
      </c>
      <c r="L322" s="20">
        <v>6755</v>
      </c>
      <c r="M322" s="20">
        <v>3</v>
      </c>
      <c r="N322" s="20">
        <v>2</v>
      </c>
    </row>
    <row r="323" spans="1:14" ht="14.25" customHeight="1">
      <c r="A323" s="20">
        <v>484</v>
      </c>
      <c r="B323" s="20">
        <v>21</v>
      </c>
      <c r="C323" s="20" t="s">
        <v>332</v>
      </c>
      <c r="D323" s="20" t="s">
        <v>1072</v>
      </c>
      <c r="E323" s="20" t="s">
        <v>1073</v>
      </c>
      <c r="F323" s="20" t="s">
        <v>466</v>
      </c>
      <c r="G323" s="20" t="s">
        <v>426</v>
      </c>
      <c r="H323" s="20">
        <v>9</v>
      </c>
      <c r="I323" s="20">
        <v>2</v>
      </c>
      <c r="J323" s="20">
        <v>4</v>
      </c>
      <c r="K323" s="20" t="s">
        <v>427</v>
      </c>
      <c r="L323" s="20">
        <v>2610</v>
      </c>
      <c r="M323" s="20">
        <v>3</v>
      </c>
      <c r="N323" s="20">
        <v>2</v>
      </c>
    </row>
    <row r="324" spans="1:14" ht="14.25" customHeight="1">
      <c r="A324" s="20">
        <v>488</v>
      </c>
      <c r="B324" s="20">
        <v>41</v>
      </c>
      <c r="C324" s="20" t="s">
        <v>332</v>
      </c>
      <c r="D324" s="20" t="s">
        <v>1074</v>
      </c>
      <c r="E324" s="20" t="s">
        <v>1075</v>
      </c>
      <c r="F324" s="20" t="s">
        <v>430</v>
      </c>
      <c r="G324" s="20" t="s">
        <v>426</v>
      </c>
      <c r="H324" s="20">
        <v>4</v>
      </c>
      <c r="I324" s="20">
        <v>3</v>
      </c>
      <c r="J324" s="20">
        <v>2</v>
      </c>
      <c r="K324" s="20" t="s">
        <v>427</v>
      </c>
      <c r="L324" s="20">
        <v>9355</v>
      </c>
      <c r="M324" s="20">
        <v>8</v>
      </c>
      <c r="N324" s="20">
        <v>7</v>
      </c>
    </row>
    <row r="325" spans="1:14" ht="14.25" customHeight="1">
      <c r="A325" s="20">
        <v>491</v>
      </c>
      <c r="B325" s="20">
        <v>50</v>
      </c>
      <c r="C325" s="20" t="s">
        <v>332</v>
      </c>
      <c r="D325" s="20" t="s">
        <v>1076</v>
      </c>
      <c r="E325" s="20" t="s">
        <v>1077</v>
      </c>
      <c r="F325" s="20" t="s">
        <v>425</v>
      </c>
      <c r="G325" s="20" t="s">
        <v>431</v>
      </c>
      <c r="H325" s="20">
        <v>10</v>
      </c>
      <c r="I325" s="20">
        <v>3</v>
      </c>
      <c r="J325" s="20">
        <v>4</v>
      </c>
      <c r="K325" s="20" t="s">
        <v>427</v>
      </c>
      <c r="L325" s="20">
        <v>10496</v>
      </c>
      <c r="M325" s="20">
        <v>4</v>
      </c>
      <c r="N325" s="20">
        <v>3</v>
      </c>
    </row>
    <row r="326" spans="1:14" ht="14.25" customHeight="1">
      <c r="A326" s="20">
        <v>492</v>
      </c>
      <c r="B326" s="20">
        <v>40</v>
      </c>
      <c r="C326" s="20" t="s">
        <v>332</v>
      </c>
      <c r="D326" s="20" t="s">
        <v>1078</v>
      </c>
      <c r="E326" s="20" t="s">
        <v>1079</v>
      </c>
      <c r="F326" s="20" t="s">
        <v>425</v>
      </c>
      <c r="G326" s="20" t="s">
        <v>426</v>
      </c>
      <c r="H326" s="20">
        <v>22</v>
      </c>
      <c r="I326" s="20">
        <v>2</v>
      </c>
      <c r="J326" s="20">
        <v>3</v>
      </c>
      <c r="K326" s="20" t="s">
        <v>432</v>
      </c>
      <c r="L326" s="20">
        <v>6380</v>
      </c>
      <c r="M326" s="20">
        <v>6</v>
      </c>
      <c r="N326" s="20">
        <v>4</v>
      </c>
    </row>
    <row r="327" spans="1:14" ht="14.25" customHeight="1">
      <c r="A327" s="20">
        <v>493</v>
      </c>
      <c r="B327" s="20">
        <v>31</v>
      </c>
      <c r="C327" s="20" t="s">
        <v>332</v>
      </c>
      <c r="D327" s="20" t="s">
        <v>1080</v>
      </c>
      <c r="E327" s="20" t="s">
        <v>1081</v>
      </c>
      <c r="F327" s="20" t="s">
        <v>425</v>
      </c>
      <c r="G327" s="20" t="s">
        <v>431</v>
      </c>
      <c r="H327" s="20">
        <v>9</v>
      </c>
      <c r="I327" s="20">
        <v>4</v>
      </c>
      <c r="J327" s="20">
        <v>2</v>
      </c>
      <c r="K327" s="20" t="s">
        <v>427</v>
      </c>
      <c r="L327" s="20">
        <v>2657</v>
      </c>
      <c r="M327" s="20">
        <v>2</v>
      </c>
      <c r="N327" s="20">
        <v>2</v>
      </c>
    </row>
    <row r="328" spans="1:14" ht="14.25" customHeight="1">
      <c r="A328" s="20">
        <v>495</v>
      </c>
      <c r="B328" s="20">
        <v>29</v>
      </c>
      <c r="C328" s="20" t="s">
        <v>332</v>
      </c>
      <c r="D328" s="20" t="s">
        <v>1082</v>
      </c>
      <c r="E328" s="20" t="s">
        <v>1083</v>
      </c>
      <c r="F328" s="20" t="s">
        <v>425</v>
      </c>
      <c r="G328" s="20" t="s">
        <v>431</v>
      </c>
      <c r="H328" s="20">
        <v>23</v>
      </c>
      <c r="I328" s="20">
        <v>3</v>
      </c>
      <c r="J328" s="20">
        <v>4</v>
      </c>
      <c r="K328" s="20" t="s">
        <v>427</v>
      </c>
      <c r="L328" s="20">
        <v>2201</v>
      </c>
      <c r="M328" s="20">
        <v>3</v>
      </c>
      <c r="N328" s="20">
        <v>2</v>
      </c>
    </row>
    <row r="329" spans="1:14" ht="14.25" customHeight="1">
      <c r="A329" s="20">
        <v>496</v>
      </c>
      <c r="B329" s="20">
        <v>35</v>
      </c>
      <c r="C329" s="20" t="s">
        <v>332</v>
      </c>
      <c r="D329" s="20" t="s">
        <v>1084</v>
      </c>
      <c r="E329" s="20" t="s">
        <v>1085</v>
      </c>
      <c r="F329" s="20" t="s">
        <v>425</v>
      </c>
      <c r="G329" s="20" t="s">
        <v>431</v>
      </c>
      <c r="H329" s="20">
        <v>9</v>
      </c>
      <c r="I329" s="20">
        <v>4</v>
      </c>
      <c r="J329" s="20">
        <v>2</v>
      </c>
      <c r="K329" s="20" t="s">
        <v>427</v>
      </c>
      <c r="L329" s="20">
        <v>6540</v>
      </c>
      <c r="M329" s="20">
        <v>1</v>
      </c>
      <c r="N329" s="20">
        <v>1</v>
      </c>
    </row>
    <row r="330" spans="1:14" ht="14.25" customHeight="1">
      <c r="A330" s="20">
        <v>497</v>
      </c>
      <c r="B330" s="20">
        <v>27</v>
      </c>
      <c r="C330" s="20" t="s">
        <v>332</v>
      </c>
      <c r="D330" s="20" t="s">
        <v>1086</v>
      </c>
      <c r="E330" s="20" t="s">
        <v>1087</v>
      </c>
      <c r="F330" s="20" t="s">
        <v>425</v>
      </c>
      <c r="G330" s="20" t="s">
        <v>431</v>
      </c>
      <c r="H330" s="20">
        <v>1</v>
      </c>
      <c r="I330" s="20">
        <v>2</v>
      </c>
      <c r="J330" s="20">
        <v>2</v>
      </c>
      <c r="K330" s="20" t="s">
        <v>445</v>
      </c>
      <c r="L330" s="20">
        <v>3816</v>
      </c>
      <c r="M330" s="20">
        <v>5</v>
      </c>
      <c r="N330" s="20">
        <v>2</v>
      </c>
    </row>
    <row r="331" spans="1:14" ht="14.25" customHeight="1">
      <c r="A331" s="20">
        <v>498</v>
      </c>
      <c r="B331" s="20">
        <v>28</v>
      </c>
      <c r="C331" s="20" t="s">
        <v>332</v>
      </c>
      <c r="D331" s="20" t="s">
        <v>1088</v>
      </c>
      <c r="E331" s="20" t="s">
        <v>1089</v>
      </c>
      <c r="F331" s="20" t="s">
        <v>425</v>
      </c>
      <c r="G331" s="20" t="s">
        <v>426</v>
      </c>
      <c r="H331" s="20">
        <v>9</v>
      </c>
      <c r="I331" s="20">
        <v>4</v>
      </c>
      <c r="J331" s="20">
        <v>4</v>
      </c>
      <c r="K331" s="20" t="s">
        <v>427</v>
      </c>
      <c r="L331" s="20">
        <v>5253</v>
      </c>
      <c r="M331" s="20">
        <v>7</v>
      </c>
      <c r="N331" s="20">
        <v>5</v>
      </c>
    </row>
    <row r="332" spans="1:14" ht="14.25" customHeight="1">
      <c r="A332" s="20">
        <v>499</v>
      </c>
      <c r="B332" s="20">
        <v>49</v>
      </c>
      <c r="C332" s="20" t="s">
        <v>332</v>
      </c>
      <c r="D332" s="20" t="s">
        <v>1090</v>
      </c>
      <c r="E332" s="20" t="s">
        <v>1091</v>
      </c>
      <c r="F332" s="20" t="s">
        <v>425</v>
      </c>
      <c r="G332" s="20" t="s">
        <v>431</v>
      </c>
      <c r="H332" s="20">
        <v>7</v>
      </c>
      <c r="I332" s="20">
        <v>3</v>
      </c>
      <c r="J332" s="20">
        <v>3</v>
      </c>
      <c r="K332" s="20" t="s">
        <v>427</v>
      </c>
      <c r="L332" s="20">
        <v>10965</v>
      </c>
      <c r="M332" s="20">
        <v>5</v>
      </c>
      <c r="N332" s="20">
        <v>2</v>
      </c>
    </row>
    <row r="333" spans="1:14" ht="14.25" customHeight="1">
      <c r="A333" s="20">
        <v>502</v>
      </c>
      <c r="B333" s="20">
        <v>34</v>
      </c>
      <c r="C333" s="20" t="s">
        <v>332</v>
      </c>
      <c r="D333" s="20" t="s">
        <v>1092</v>
      </c>
      <c r="E333" s="20" t="s">
        <v>1093</v>
      </c>
      <c r="F333" s="20" t="s">
        <v>466</v>
      </c>
      <c r="G333" s="20" t="s">
        <v>426</v>
      </c>
      <c r="H333" s="20">
        <v>19</v>
      </c>
      <c r="I333" s="20">
        <v>3</v>
      </c>
      <c r="J333" s="20">
        <v>4</v>
      </c>
      <c r="K333" s="20" t="s">
        <v>427</v>
      </c>
      <c r="L333" s="20">
        <v>5304</v>
      </c>
      <c r="M333" s="20">
        <v>5</v>
      </c>
      <c r="N333" s="20">
        <v>2</v>
      </c>
    </row>
    <row r="334" spans="1:14" ht="14.25" customHeight="1">
      <c r="A334" s="20">
        <v>508</v>
      </c>
      <c r="B334" s="20">
        <v>30</v>
      </c>
      <c r="C334" s="20" t="s">
        <v>332</v>
      </c>
      <c r="D334" s="20" t="s">
        <v>1094</v>
      </c>
      <c r="E334" s="20" t="s">
        <v>1095</v>
      </c>
      <c r="F334" s="20" t="s">
        <v>425</v>
      </c>
      <c r="G334" s="20" t="s">
        <v>426</v>
      </c>
      <c r="H334" s="20">
        <v>2</v>
      </c>
      <c r="I334" s="20">
        <v>1</v>
      </c>
      <c r="J334" s="20">
        <v>2</v>
      </c>
      <c r="K334" s="20" t="s">
        <v>432</v>
      </c>
      <c r="L334" s="20">
        <v>2476</v>
      </c>
      <c r="M334" s="20">
        <v>1</v>
      </c>
      <c r="N334" s="20">
        <v>0</v>
      </c>
    </row>
    <row r="335" spans="1:14" ht="14.25" customHeight="1">
      <c r="A335" s="20">
        <v>510</v>
      </c>
      <c r="B335" s="20">
        <v>26</v>
      </c>
      <c r="C335" s="20" t="s">
        <v>332</v>
      </c>
      <c r="D335" s="20" t="s">
        <v>1096</v>
      </c>
      <c r="E335" s="20" t="s">
        <v>1097</v>
      </c>
      <c r="F335" s="20" t="s">
        <v>430</v>
      </c>
      <c r="G335" s="20" t="s">
        <v>431</v>
      </c>
      <c r="H335" s="20">
        <v>3</v>
      </c>
      <c r="I335" s="20">
        <v>1</v>
      </c>
      <c r="J335" s="20">
        <v>1</v>
      </c>
      <c r="K335" s="20" t="s">
        <v>427</v>
      </c>
      <c r="L335" s="20">
        <v>3102</v>
      </c>
      <c r="M335" s="20">
        <v>6</v>
      </c>
      <c r="N335" s="20">
        <v>4</v>
      </c>
    </row>
    <row r="336" spans="1:14" ht="14.25" customHeight="1">
      <c r="A336" s="20">
        <v>513</v>
      </c>
      <c r="B336" s="20">
        <v>36</v>
      </c>
      <c r="C336" s="20" t="s">
        <v>332</v>
      </c>
      <c r="D336" s="20" t="s">
        <v>1098</v>
      </c>
      <c r="E336" s="20" t="s">
        <v>1099</v>
      </c>
      <c r="F336" s="20" t="s">
        <v>425</v>
      </c>
      <c r="G336" s="20" t="s">
        <v>426</v>
      </c>
      <c r="H336" s="20">
        <v>2</v>
      </c>
      <c r="I336" s="20">
        <v>2</v>
      </c>
      <c r="J336" s="20">
        <v>3</v>
      </c>
      <c r="K336" s="20" t="s">
        <v>432</v>
      </c>
      <c r="L336" s="20">
        <v>7596</v>
      </c>
      <c r="M336" s="20">
        <v>10</v>
      </c>
      <c r="N336" s="20">
        <v>9</v>
      </c>
    </row>
    <row r="337" spans="1:14" ht="14.25" customHeight="1">
      <c r="A337" s="20">
        <v>514</v>
      </c>
      <c r="B337" s="20">
        <v>30</v>
      </c>
      <c r="C337" s="20" t="s">
        <v>332</v>
      </c>
      <c r="D337" s="20" t="s">
        <v>1100</v>
      </c>
      <c r="E337" s="20" t="s">
        <v>1101</v>
      </c>
      <c r="F337" s="20" t="s">
        <v>430</v>
      </c>
      <c r="G337" s="20" t="s">
        <v>431</v>
      </c>
      <c r="H337" s="20">
        <v>4</v>
      </c>
      <c r="I337" s="20">
        <v>3</v>
      </c>
      <c r="J337" s="20">
        <v>4</v>
      </c>
      <c r="K337" s="20" t="s">
        <v>427</v>
      </c>
      <c r="L337" s="20">
        <v>2285</v>
      </c>
      <c r="M337" s="20">
        <v>1</v>
      </c>
      <c r="N337" s="20">
        <v>0</v>
      </c>
    </row>
    <row r="338" spans="1:14" ht="14.25" customHeight="1">
      <c r="A338" s="20">
        <v>518</v>
      </c>
      <c r="B338" s="20">
        <v>37</v>
      </c>
      <c r="C338" s="20" t="s">
        <v>332</v>
      </c>
      <c r="D338" s="20" t="s">
        <v>1102</v>
      </c>
      <c r="E338" s="20" t="s">
        <v>1103</v>
      </c>
      <c r="F338" s="20" t="s">
        <v>425</v>
      </c>
      <c r="G338" s="20" t="s">
        <v>431</v>
      </c>
      <c r="H338" s="20">
        <v>10</v>
      </c>
      <c r="I338" s="20">
        <v>4</v>
      </c>
      <c r="J338" s="20">
        <v>2</v>
      </c>
      <c r="K338" s="20" t="s">
        <v>427</v>
      </c>
      <c r="L338" s="20">
        <v>4197</v>
      </c>
      <c r="M338" s="20">
        <v>1</v>
      </c>
      <c r="N338" s="20">
        <v>0</v>
      </c>
    </row>
    <row r="339" spans="1:14" ht="14.25" customHeight="1">
      <c r="A339" s="20">
        <v>520</v>
      </c>
      <c r="B339" s="20">
        <v>43</v>
      </c>
      <c r="C339" s="20" t="s">
        <v>332</v>
      </c>
      <c r="D339" s="20" t="s">
        <v>1104</v>
      </c>
      <c r="E339" s="20" t="s">
        <v>1105</v>
      </c>
      <c r="F339" s="20" t="s">
        <v>425</v>
      </c>
      <c r="G339" s="20" t="s">
        <v>431</v>
      </c>
      <c r="H339" s="20">
        <v>12</v>
      </c>
      <c r="I339" s="20">
        <v>3</v>
      </c>
      <c r="J339" s="20">
        <v>2</v>
      </c>
      <c r="K339" s="20" t="s">
        <v>445</v>
      </c>
      <c r="L339" s="20">
        <v>14336</v>
      </c>
      <c r="M339" s="20">
        <v>25</v>
      </c>
      <c r="N339" s="20">
        <v>10</v>
      </c>
    </row>
    <row r="340" spans="1:14" ht="14.25" customHeight="1">
      <c r="A340" s="20">
        <v>522</v>
      </c>
      <c r="B340" s="20">
        <v>54</v>
      </c>
      <c r="C340" s="20" t="s">
        <v>332</v>
      </c>
      <c r="D340" s="20" t="s">
        <v>1106</v>
      </c>
      <c r="E340" s="20" t="s">
        <v>1107</v>
      </c>
      <c r="F340" s="20" t="s">
        <v>425</v>
      </c>
      <c r="G340" s="20" t="s">
        <v>431</v>
      </c>
      <c r="H340" s="20">
        <v>5</v>
      </c>
      <c r="I340" s="20">
        <v>2</v>
      </c>
      <c r="J340" s="20">
        <v>1</v>
      </c>
      <c r="K340" s="20" t="s">
        <v>432</v>
      </c>
      <c r="L340" s="20">
        <v>19406</v>
      </c>
      <c r="M340" s="20">
        <v>4</v>
      </c>
      <c r="N340" s="20">
        <v>2</v>
      </c>
    </row>
    <row r="341" spans="1:14" ht="14.25" customHeight="1">
      <c r="A341" s="20">
        <v>525</v>
      </c>
      <c r="B341" s="20">
        <v>43</v>
      </c>
      <c r="C341" s="20" t="s">
        <v>332</v>
      </c>
      <c r="D341" s="20" t="s">
        <v>1108</v>
      </c>
      <c r="E341" s="20" t="s">
        <v>1109</v>
      </c>
      <c r="F341" s="20" t="s">
        <v>430</v>
      </c>
      <c r="G341" s="20" t="s">
        <v>431</v>
      </c>
      <c r="H341" s="20">
        <v>21</v>
      </c>
      <c r="I341" s="20">
        <v>3</v>
      </c>
      <c r="J341" s="20">
        <v>4</v>
      </c>
      <c r="K341" s="20" t="s">
        <v>432</v>
      </c>
      <c r="L341" s="20">
        <v>2258</v>
      </c>
      <c r="M341" s="20">
        <v>3</v>
      </c>
      <c r="N341" s="20">
        <v>2</v>
      </c>
    </row>
    <row r="342" spans="1:14" ht="14.25" customHeight="1">
      <c r="A342" s="20">
        <v>530</v>
      </c>
      <c r="B342" s="20">
        <v>31</v>
      </c>
      <c r="C342" s="20" t="s">
        <v>332</v>
      </c>
      <c r="D342" s="20" t="s">
        <v>1110</v>
      </c>
      <c r="E342" s="20" t="s">
        <v>1111</v>
      </c>
      <c r="F342" s="20" t="s">
        <v>425</v>
      </c>
      <c r="G342" s="20" t="s">
        <v>431</v>
      </c>
      <c r="H342" s="20">
        <v>1</v>
      </c>
      <c r="I342" s="20">
        <v>2</v>
      </c>
      <c r="J342" s="20">
        <v>1</v>
      </c>
      <c r="K342" s="20" t="s">
        <v>432</v>
      </c>
      <c r="L342" s="20">
        <v>2218</v>
      </c>
      <c r="M342" s="20">
        <v>4</v>
      </c>
      <c r="N342" s="20">
        <v>2</v>
      </c>
    </row>
    <row r="343" spans="1:14" ht="14.25" customHeight="1">
      <c r="A343" s="20">
        <v>531</v>
      </c>
      <c r="B343" s="20">
        <v>39</v>
      </c>
      <c r="C343" s="20" t="s">
        <v>332</v>
      </c>
      <c r="D343" s="20" t="s">
        <v>1112</v>
      </c>
      <c r="E343" s="20" t="s">
        <v>1113</v>
      </c>
      <c r="F343" s="20" t="s">
        <v>430</v>
      </c>
      <c r="G343" s="20" t="s">
        <v>431</v>
      </c>
      <c r="H343" s="20">
        <v>1</v>
      </c>
      <c r="I343" s="20">
        <v>1</v>
      </c>
      <c r="J343" s="20">
        <v>3</v>
      </c>
      <c r="K343" s="20" t="s">
        <v>445</v>
      </c>
      <c r="L343" s="20">
        <v>19197</v>
      </c>
      <c r="M343" s="20">
        <v>21</v>
      </c>
      <c r="N343" s="20">
        <v>8</v>
      </c>
    </row>
    <row r="344" spans="1:14" ht="14.25" customHeight="1">
      <c r="A344" s="20">
        <v>534</v>
      </c>
      <c r="B344" s="20">
        <v>41</v>
      </c>
      <c r="C344" s="20" t="s">
        <v>332</v>
      </c>
      <c r="D344" s="20" t="s">
        <v>1114</v>
      </c>
      <c r="E344" s="20" t="s">
        <v>1115</v>
      </c>
      <c r="F344" s="20" t="s">
        <v>425</v>
      </c>
      <c r="G344" s="20" t="s">
        <v>426</v>
      </c>
      <c r="H344" s="20">
        <v>1</v>
      </c>
      <c r="I344" s="20">
        <v>3</v>
      </c>
      <c r="J344" s="20">
        <v>1</v>
      </c>
      <c r="K344" s="20" t="s">
        <v>432</v>
      </c>
      <c r="L344" s="20">
        <v>8392</v>
      </c>
      <c r="M344" s="20">
        <v>10</v>
      </c>
      <c r="N344" s="20">
        <v>7</v>
      </c>
    </row>
    <row r="345" spans="1:14" ht="14.25" customHeight="1">
      <c r="A345" s="20">
        <v>536</v>
      </c>
      <c r="B345" s="20">
        <v>28</v>
      </c>
      <c r="C345" s="20" t="s">
        <v>332</v>
      </c>
      <c r="D345" s="20" t="s">
        <v>1116</v>
      </c>
      <c r="E345" s="20" t="s">
        <v>1117</v>
      </c>
      <c r="F345" s="20" t="s">
        <v>425</v>
      </c>
      <c r="G345" s="20" t="s">
        <v>431</v>
      </c>
      <c r="H345" s="20">
        <v>17</v>
      </c>
      <c r="I345" s="20">
        <v>2</v>
      </c>
      <c r="J345" s="20">
        <v>1</v>
      </c>
      <c r="K345" s="20" t="s">
        <v>445</v>
      </c>
      <c r="L345" s="20">
        <v>4558</v>
      </c>
      <c r="M345" s="20">
        <v>10</v>
      </c>
      <c r="N345" s="20">
        <v>0</v>
      </c>
    </row>
    <row r="346" spans="1:14" ht="14.25" customHeight="1">
      <c r="A346" s="20">
        <v>538</v>
      </c>
      <c r="B346" s="20">
        <v>25</v>
      </c>
      <c r="C346" s="20" t="s">
        <v>332</v>
      </c>
      <c r="D346" s="20" t="s">
        <v>1118</v>
      </c>
      <c r="E346" s="20" t="s">
        <v>1119</v>
      </c>
      <c r="F346" s="20" t="s">
        <v>425</v>
      </c>
      <c r="G346" s="20" t="s">
        <v>431</v>
      </c>
      <c r="H346" s="20">
        <v>3</v>
      </c>
      <c r="I346" s="20">
        <v>3</v>
      </c>
      <c r="J346" s="20">
        <v>1</v>
      </c>
      <c r="K346" s="20" t="s">
        <v>432</v>
      </c>
      <c r="L346" s="20">
        <v>4031</v>
      </c>
      <c r="M346" s="20">
        <v>2</v>
      </c>
      <c r="N346" s="20">
        <v>2</v>
      </c>
    </row>
    <row r="347" spans="1:14" ht="14.25" customHeight="1">
      <c r="A347" s="20">
        <v>543</v>
      </c>
      <c r="B347" s="20">
        <v>52</v>
      </c>
      <c r="C347" s="20" t="s">
        <v>332</v>
      </c>
      <c r="D347" s="20" t="s">
        <v>1120</v>
      </c>
      <c r="E347" s="20" t="s">
        <v>1121</v>
      </c>
      <c r="F347" s="20" t="s">
        <v>425</v>
      </c>
      <c r="G347" s="20" t="s">
        <v>431</v>
      </c>
      <c r="H347" s="20">
        <v>3</v>
      </c>
      <c r="I347" s="20">
        <v>3</v>
      </c>
      <c r="J347" s="20">
        <v>3</v>
      </c>
      <c r="K347" s="20" t="s">
        <v>432</v>
      </c>
      <c r="L347" s="20">
        <v>7969</v>
      </c>
      <c r="M347" s="20">
        <v>5</v>
      </c>
      <c r="N347" s="20">
        <v>4</v>
      </c>
    </row>
    <row r="348" spans="1:14" ht="14.25" customHeight="1">
      <c r="A348" s="20">
        <v>544</v>
      </c>
      <c r="B348" s="20">
        <v>45</v>
      </c>
      <c r="C348" s="20" t="s">
        <v>332</v>
      </c>
      <c r="D348" s="20" t="s">
        <v>1122</v>
      </c>
      <c r="E348" s="20" t="s">
        <v>1123</v>
      </c>
      <c r="F348" s="20" t="s">
        <v>425</v>
      </c>
      <c r="G348" s="20" t="s">
        <v>431</v>
      </c>
      <c r="H348" s="20">
        <v>10</v>
      </c>
      <c r="I348" s="20">
        <v>2</v>
      </c>
      <c r="J348" s="20">
        <v>4</v>
      </c>
      <c r="K348" s="20" t="s">
        <v>432</v>
      </c>
      <c r="L348" s="20">
        <v>2654</v>
      </c>
      <c r="M348" s="20">
        <v>2</v>
      </c>
      <c r="N348" s="20">
        <v>2</v>
      </c>
    </row>
    <row r="349" spans="1:14" ht="14.25" customHeight="1">
      <c r="A349" s="20">
        <v>556</v>
      </c>
      <c r="B349" s="20">
        <v>38</v>
      </c>
      <c r="C349" s="20" t="s">
        <v>332</v>
      </c>
      <c r="D349" s="20" t="s">
        <v>1124</v>
      </c>
      <c r="E349" s="20" t="s">
        <v>1125</v>
      </c>
      <c r="F349" s="20" t="s">
        <v>430</v>
      </c>
      <c r="G349" s="20" t="s">
        <v>431</v>
      </c>
      <c r="H349" s="20">
        <v>2</v>
      </c>
      <c r="I349" s="20">
        <v>2</v>
      </c>
      <c r="J349" s="20">
        <v>4</v>
      </c>
      <c r="K349" s="20" t="s">
        <v>432</v>
      </c>
      <c r="L349" s="20">
        <v>1702</v>
      </c>
      <c r="M349" s="20">
        <v>1</v>
      </c>
      <c r="N349" s="20">
        <v>0</v>
      </c>
    </row>
    <row r="350" spans="1:14" ht="14.25" customHeight="1">
      <c r="A350" s="20">
        <v>562</v>
      </c>
      <c r="B350" s="20">
        <v>30</v>
      </c>
      <c r="C350" s="20" t="s">
        <v>332</v>
      </c>
      <c r="D350" s="20" t="s">
        <v>1126</v>
      </c>
      <c r="E350" s="20" t="s">
        <v>1127</v>
      </c>
      <c r="F350" s="20" t="s">
        <v>466</v>
      </c>
      <c r="G350" s="20" t="s">
        <v>431</v>
      </c>
      <c r="H350" s="20">
        <v>3</v>
      </c>
      <c r="I350" s="20">
        <v>3</v>
      </c>
      <c r="J350" s="20">
        <v>4</v>
      </c>
      <c r="K350" s="20" t="s">
        <v>432</v>
      </c>
      <c r="L350" s="20">
        <v>2097</v>
      </c>
      <c r="M350" s="20">
        <v>5</v>
      </c>
      <c r="N350" s="20">
        <v>3</v>
      </c>
    </row>
    <row r="351" spans="1:14" ht="14.25" customHeight="1">
      <c r="A351" s="20">
        <v>564</v>
      </c>
      <c r="B351" s="20">
        <v>29</v>
      </c>
      <c r="C351" s="20" t="s">
        <v>332</v>
      </c>
      <c r="D351" s="20" t="s">
        <v>1128</v>
      </c>
      <c r="E351" s="20" t="s">
        <v>1129</v>
      </c>
      <c r="F351" s="20" t="s">
        <v>425</v>
      </c>
      <c r="G351" s="20" t="s">
        <v>431</v>
      </c>
      <c r="H351" s="20">
        <v>3</v>
      </c>
      <c r="I351" s="20">
        <v>4</v>
      </c>
      <c r="J351" s="20">
        <v>3</v>
      </c>
      <c r="K351" s="20" t="s">
        <v>432</v>
      </c>
      <c r="L351" s="20">
        <v>11935</v>
      </c>
      <c r="M351" s="20">
        <v>10</v>
      </c>
      <c r="N351" s="20">
        <v>2</v>
      </c>
    </row>
    <row r="352" spans="1:14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153D64"/>
  </sheetPr>
  <dimension ref="A1:E1000"/>
  <sheetViews>
    <sheetView topLeftCell="A11" workbookViewId="0">
      <selection activeCell="E20" sqref="E20"/>
    </sheetView>
  </sheetViews>
  <sheetFormatPr defaultColWidth="12.6640625" defaultRowHeight="15" customHeight="1"/>
  <cols>
    <col min="1" max="1" width="15" customWidth="1"/>
    <col min="2" max="2" width="30.88671875" customWidth="1"/>
    <col min="3" max="3" width="29.21875" customWidth="1"/>
    <col min="4" max="4" width="21" customWidth="1"/>
    <col min="5" max="5" width="14.33203125" customWidth="1"/>
    <col min="6" max="26" width="8.6640625" customWidth="1"/>
  </cols>
  <sheetData>
    <row r="1" spans="1:3" ht="14.25" customHeight="1"/>
    <row r="2" spans="1:3" ht="14.25" customHeight="1"/>
    <row r="3" spans="1:3" ht="21.75" customHeight="1">
      <c r="A3" s="42" t="s">
        <v>1130</v>
      </c>
      <c r="B3" s="42" t="s">
        <v>412</v>
      </c>
      <c r="C3" s="42" t="s">
        <v>413</v>
      </c>
    </row>
    <row r="4" spans="1:3" ht="21.75" customHeight="1">
      <c r="A4" s="42">
        <v>65</v>
      </c>
      <c r="B4" s="4" t="str">
        <f>VLOOKUP(A4,'Ignite Employee Data'!A2:N351,4,FALSE)</f>
        <v>Ayo Fashola</v>
      </c>
      <c r="C4" s="4" t="str">
        <f>VLOOKUP(A4,'Ignite Employee Data'!A2:N351,5,FALSE)</f>
        <v>ayo.fashola28@ignite.com</v>
      </c>
    </row>
    <row r="5" spans="1:3" ht="21.75" customHeight="1">
      <c r="A5" s="42">
        <v>296</v>
      </c>
      <c r="B5" s="4" t="str">
        <f>VLOOKUP(A5,'Ignite Employee Data'!A3:N352,4,FALSE)</f>
        <v>Oladipo Adebayo</v>
      </c>
      <c r="C5" s="4" t="str">
        <f>VLOOKUP(A5,'Ignite Employee Data'!A3:N352,5,FALSE)</f>
        <v>oladipo.adebayo@ignite.com</v>
      </c>
    </row>
    <row r="6" spans="1:3" ht="21.75" customHeight="1">
      <c r="A6" s="42">
        <v>299</v>
      </c>
      <c r="B6" s="4" t="str">
        <f>VLOOKUP(A6,'Ignite Employee Data'!A4:N353,4,FALSE)</f>
        <v>Grace Opara</v>
      </c>
      <c r="C6" s="4" t="str">
        <f>VLOOKUP(A6,'Ignite Employee Data'!A4:N353,5,FALSE)</f>
        <v>grace.opara@ignite.com</v>
      </c>
    </row>
    <row r="7" spans="1:3" ht="21.75" customHeight="1">
      <c r="A7" s="42">
        <v>250</v>
      </c>
      <c r="B7" s="4" t="str">
        <f>VLOOKUP(A7,'Ignite Employee Data'!A5:N354,4,FALSE)</f>
        <v>Salma Jibril</v>
      </c>
      <c r="C7" s="4" t="str">
        <f>VLOOKUP(A7,'Ignite Employee Data'!A5:N354,5,FALSE)</f>
        <v>salma.jibril@ignite.com</v>
      </c>
    </row>
    <row r="8" spans="1:3" ht="21.75" customHeight="1">
      <c r="A8" s="42">
        <v>112</v>
      </c>
      <c r="B8" s="4" t="str">
        <f>VLOOKUP(A8,'Ignite Employee Data'!A6:N355,4,FALSE)</f>
        <v>Ikenna Ifediora</v>
      </c>
      <c r="C8" s="4" t="str">
        <f>VLOOKUP(A8,'Ignite Employee Data'!A6:N355,5,FALSE)</f>
        <v>ikenna.ifediora56@ignite.com</v>
      </c>
    </row>
    <row r="9" spans="1:3" ht="21.75" customHeight="1">
      <c r="A9" s="42">
        <v>729</v>
      </c>
      <c r="B9" s="4" t="str">
        <f>IFERROR(VLOOKUP(A9,'Ignite Employee Data'!A7:N356,4,FALSE),"Not Available")</f>
        <v>Not Available</v>
      </c>
      <c r="C9" s="4" t="str">
        <f>IFERROR(VLOOKUP(A9,'Ignite Employee Data'!A7:N356,5,FALSE),"Not Available")</f>
        <v>Not Available</v>
      </c>
    </row>
    <row r="10" spans="1:3" ht="21.75" customHeight="1">
      <c r="A10" s="42">
        <v>495</v>
      </c>
      <c r="B10" s="4" t="str">
        <f>VLOOKUP(A10,'Ignite Employee Data'!A8:N357,4,FALSE)</f>
        <v>Oluwadamilola Alade</v>
      </c>
      <c r="C10" s="4" t="str">
        <f>VLOOKUP(A10,'Ignite Employee Data'!A8:N357,5,FALSE)</f>
        <v>oluwadamilola.alade@ignite.com</v>
      </c>
    </row>
    <row r="11" spans="1:3" ht="21.75" customHeight="1">
      <c r="A11" s="42">
        <v>106</v>
      </c>
      <c r="B11" s="4" t="str">
        <f>VLOOKUP(A11,'Ignite Employee Data'!A9:N358,4,FALSE)</f>
        <v>Amadi Chika</v>
      </c>
      <c r="C11" s="4" t="str">
        <f>VLOOKUP(A11,'Ignite Employee Data'!A9:N358,5,FALSE)</f>
        <v>amadi.chika55@ignite.com</v>
      </c>
    </row>
    <row r="12" spans="1:3" ht="21.75" customHeight="1">
      <c r="A12" s="42">
        <v>493</v>
      </c>
      <c r="B12" s="4" t="str">
        <f>VLOOKUP(A12,'Ignite Employee Data'!A10:N359,4,FALSE)</f>
        <v>Babajide Okon</v>
      </c>
      <c r="C12" s="4" t="str">
        <f>VLOOKUP(A12,'Ignite Employee Data'!A10:N359,5,FALSE)</f>
        <v>babajide.okon@ignite.com</v>
      </c>
    </row>
    <row r="13" spans="1:3" ht="21.75" customHeight="1">
      <c r="A13" s="42">
        <v>95</v>
      </c>
      <c r="B13" s="4" t="str">
        <f>VLOOKUP(A13,'Ignite Employee Data'!A11:N360,4,FALSE)</f>
        <v>Lekan Onwudiwe</v>
      </c>
      <c r="C13" s="4" t="str">
        <f>VLOOKUP(A13,'Ignite Employee Data'!A11:N360,5,FALSE)</f>
        <v>lekan.onwudiwe31@ignite.com</v>
      </c>
    </row>
    <row r="14" spans="1:3" ht="21.75" customHeight="1">
      <c r="A14" s="42">
        <v>39</v>
      </c>
      <c r="B14" s="4" t="str">
        <f>VLOOKUP(A14,'Ignite Employee Data'!A12:N361,4,FALSE)</f>
        <v>Dayo Soyinka</v>
      </c>
      <c r="C14" s="4" t="str">
        <f>VLOOKUP(A14,'Ignite Employee Data'!A12:N361,5,FALSE)</f>
        <v>dayo.soyinka33@ignite.com</v>
      </c>
    </row>
    <row r="15" spans="1:3" ht="14.25" customHeight="1"/>
    <row r="16" spans="1:3" ht="14.25" customHeight="1"/>
    <row r="17" spans="1:5" ht="14.25" customHeight="1"/>
    <row r="18" spans="1:5" ht="14.25" customHeight="1">
      <c r="A18" s="20" t="s">
        <v>1130</v>
      </c>
      <c r="B18" s="20" t="s">
        <v>413</v>
      </c>
      <c r="C18" s="20" t="s">
        <v>1131</v>
      </c>
      <c r="D18" s="20" t="s">
        <v>1132</v>
      </c>
      <c r="E18" s="20" t="s">
        <v>1133</v>
      </c>
    </row>
    <row r="19" spans="1:5" ht="14.25" customHeight="1">
      <c r="A19" s="20">
        <v>33</v>
      </c>
      <c r="B19" t="str">
        <f>IFERROR(VLOOKUP(A19,'Ignite Employee Data'!A7:N356,5,FALSE),"Not Available")</f>
        <v>imani.njeri@ignite.com</v>
      </c>
      <c r="C19">
        <f>IFERROR(VLOOKUP(A19,'Ignite Employee Data'!A7:N356,9,FALSE),"Not Available")</f>
        <v>1</v>
      </c>
      <c r="D19">
        <f>IFERROR(VLOOKUP(A19,'Ignite Employee Data'!A7:N356,12,FALSE),"Not Available")</f>
        <v>3919</v>
      </c>
      <c r="E19" t="str">
        <f>IFERROR(VLOOKUP(A9,'Ignite Employee Data'!A7:N356,5,FALSE),"Not Available")</f>
        <v>Not Available</v>
      </c>
    </row>
    <row r="20" spans="1:5" ht="14.25" customHeight="1">
      <c r="A20" s="20">
        <v>460</v>
      </c>
      <c r="B20" t="str">
        <f>IFERROR(VLOOKUP(A20,'Ignite Employee Data'!A8:N357,5,FALSE),"Not Available")</f>
        <v>oluwadamilola.osagie@ignite.com</v>
      </c>
      <c r="C20">
        <f>IFERROR(VLOOKUP(A20,'Ignite Employee Data'!A8:N357,9,FALSE),"Not Available")</f>
        <v>2</v>
      </c>
      <c r="D20">
        <f>IFERROR(VLOOKUP(A20,'Ignite Employee Data'!A8:N357,12,FALSE),"Not Available")</f>
        <v>6347</v>
      </c>
    </row>
    <row r="21" spans="1:5" ht="14.25" customHeight="1">
      <c r="A21" s="20">
        <v>118</v>
      </c>
      <c r="B21" t="str">
        <f>IFERROR(VLOOKUP(A21,'Ignite Employee Data'!A9:N358,5,FALSE),"Not Available")</f>
        <v>emeka.onyango46@ignite.com</v>
      </c>
      <c r="C21">
        <f>IFERROR(VLOOKUP(A21,'Ignite Employee Data'!A9:N358,9,FALSE),"Not Available")</f>
        <v>2</v>
      </c>
      <c r="D21">
        <f>IFERROR(VLOOKUP(A21,'Ignite Employee Data'!A9:N358,12,FALSE),"Not Available")</f>
        <v>9619</v>
      </c>
    </row>
    <row r="22" spans="1:5" ht="14.25" customHeight="1">
      <c r="A22" s="20">
        <v>7780</v>
      </c>
      <c r="B22" t="str">
        <f>IFERROR(VLOOKUP(A22,'Ignite Employee Data'!A10:N359,5,FALSE),"Not Available")</f>
        <v>Not Available</v>
      </c>
      <c r="C22" t="str">
        <f>IFERROR(VLOOKUP(A22,'Ignite Employee Data'!A10:N359,9,FALSE),"Not Available")</f>
        <v>Not Available</v>
      </c>
      <c r="D22" t="str">
        <f>IFERROR(VLOOKUP(A22,'Ignite Employee Data'!A10:N359,12,FALSE),"Not Available")</f>
        <v>Not Available</v>
      </c>
    </row>
    <row r="23" spans="1:5" ht="14.25" customHeight="1">
      <c r="A23" s="20">
        <v>455</v>
      </c>
      <c r="B23" t="str">
        <f>IFERROR(VLOOKUP(A23,'Ignite Employee Data'!A11:N360,5,FALSE),"Not Available")</f>
        <v>tunde.onwuzulike@ignite.com</v>
      </c>
      <c r="C23">
        <f>IFERROR(VLOOKUP(A23,'Ignite Employee Data'!A11:N360,9,FALSE),"Not Available")</f>
        <v>5</v>
      </c>
      <c r="D23">
        <f>IFERROR(VLOOKUP(A23,'Ignite Employee Data'!A11:N360,12,FALSE),"Not Available")</f>
        <v>3983</v>
      </c>
    </row>
    <row r="24" spans="1:5" ht="14.25" customHeight="1">
      <c r="A24" s="20">
        <v>638</v>
      </c>
      <c r="B24" t="str">
        <f>IFERROR(VLOOKUP(A24,'Ignite Employee Data'!A12:N361,5,FALSE),"Not Available")</f>
        <v>Not Available</v>
      </c>
      <c r="C24" t="str">
        <f>IFERROR(VLOOKUP(A24,'Ignite Employee Data'!A12:N361,9,FALSE),"Not Available")</f>
        <v>Not Available</v>
      </c>
      <c r="D24" t="str">
        <f>IFERROR(VLOOKUP(A24,'Ignite Employee Data'!A12:N361,12,FALSE),"Not Available")</f>
        <v>Not Available</v>
      </c>
    </row>
    <row r="25" spans="1:5" ht="14.25" customHeight="1">
      <c r="A25" s="20">
        <v>134</v>
      </c>
      <c r="B25" t="str">
        <f>IFERROR(VLOOKUP(A25,'Ignite Employee Data'!A13:N362,5,FALSE),"Not Available")</f>
        <v>seyi.ogundipe32@ignite.com</v>
      </c>
      <c r="C25">
        <f>IFERROR(VLOOKUP(A25,'Ignite Employee Data'!A13:N362,9,FALSE),"Not Available")</f>
        <v>1</v>
      </c>
      <c r="D25">
        <f>IFERROR(VLOOKUP(A25,'Ignite Employee Data'!A13:N362,12,FALSE),"Not Available")</f>
        <v>2956</v>
      </c>
    </row>
    <row r="26" spans="1:5" ht="14.25" customHeight="1">
      <c r="A26" s="20">
        <v>94</v>
      </c>
      <c r="B26" t="str">
        <f>IFERROR(VLOOKUP(A26,'Ignite Employee Data'!A14:N363,5,FALSE),"Not Available")</f>
        <v>ekene.eze29@ignite.com</v>
      </c>
      <c r="C26">
        <f>IFERROR(VLOOKUP(A26,'Ignite Employee Data'!A14:N363,9,FALSE),"Not Available")</f>
        <v>3</v>
      </c>
      <c r="D26">
        <f>IFERROR(VLOOKUP(A26,'Ignite Employee Data'!A14:N363,12,FALSE),"Not Available")</f>
        <v>2703</v>
      </c>
    </row>
    <row r="27" spans="1:5" ht="14.25" customHeight="1">
      <c r="A27" s="20">
        <v>388</v>
      </c>
      <c r="B27" t="str">
        <f>IFERROR(VLOOKUP(A27,'Ignite Employee Data'!A15:N364,5,FALSE),"Not Available")</f>
        <v>jide.omole@ignite.com</v>
      </c>
      <c r="C27">
        <f>IFERROR(VLOOKUP(A27,'Ignite Employee Data'!A15:N364,9,FALSE),"Not Available")</f>
        <v>2</v>
      </c>
      <c r="D27">
        <f>IFERROR(VLOOKUP(A27,'Ignite Employee Data'!A15:N364,12,FALSE),"Not Available")</f>
        <v>4554</v>
      </c>
    </row>
    <row r="28" spans="1:5" ht="14.25" customHeight="1">
      <c r="A28" s="20">
        <v>385</v>
      </c>
      <c r="B28" t="str">
        <f>IFERROR(VLOOKUP(A28,'Ignite Employee Data'!A16:N365,5,FALSE),"Not Available")</f>
        <v>ayodeji.ogunbiyi@ignite.com</v>
      </c>
      <c r="C28">
        <f>IFERROR(VLOOKUP(A28,'Ignite Employee Data'!A16:N365,9,FALSE),"Not Available")</f>
        <v>1</v>
      </c>
      <c r="D28">
        <f>IFERROR(VLOOKUP(A28,'Ignite Employee Data'!A16:N365,12,FALSE),"Not Available")</f>
        <v>19144</v>
      </c>
    </row>
    <row r="29" spans="1:5" ht="14.25" customHeight="1">
      <c r="A29" s="20">
        <v>4499</v>
      </c>
      <c r="B29" t="str">
        <f>IFERROR(VLOOKUP(A29,'Ignite Employee Data'!A17:N366,5,FALSE),"Not Available")</f>
        <v>Not Available</v>
      </c>
      <c r="C29" t="str">
        <f>IFERROR(VLOOKUP(A29,'Ignite Employee Data'!A17:N366,9,FALSE),"Not Available")</f>
        <v>Not Available</v>
      </c>
      <c r="D29" t="str">
        <f>IFERROR(VLOOKUP(A29,'Ignite Employee Data'!A17:N366,12,FALSE),"Not Available")</f>
        <v>Not Available</v>
      </c>
    </row>
    <row r="30" spans="1:5" ht="14.25" customHeight="1">
      <c r="A30" s="20">
        <v>230</v>
      </c>
      <c r="B30" t="str">
        <f>IFERROR(VLOOKUP(A30,'Ignite Employee Data'!A18:N367,5,FALSE),"Not Available")</f>
        <v>hafsa.sheikh@ignite.com</v>
      </c>
      <c r="C30">
        <f>IFERROR(VLOOKUP(A30,'Ignite Employee Data'!A18:N367,9,FALSE),"Not Available")</f>
        <v>4</v>
      </c>
      <c r="D30">
        <f>IFERROR(VLOOKUP(A30,'Ignite Employee Data'!A18:N367,12,FALSE),"Not Available")</f>
        <v>8686</v>
      </c>
    </row>
    <row r="31" spans="1:5" ht="14.25" customHeight="1">
      <c r="A31" s="20">
        <v>470</v>
      </c>
      <c r="B31" t="str">
        <f>IFERROR(VLOOKUP(A31,'Ignite Employee Data'!A19:N368,5,FALSE),"Not Available")</f>
        <v>oluwatobi.onyekachi@ignite.com</v>
      </c>
      <c r="C31">
        <f>IFERROR(VLOOKUP(A31,'Ignite Employee Data'!A19:N368,9,FALSE),"Not Available")</f>
        <v>1</v>
      </c>
      <c r="D31">
        <f>IFERROR(VLOOKUP(A31,'Ignite Employee Data'!A19:N368,12,FALSE),"Not Available")</f>
        <v>2696</v>
      </c>
    </row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153D64"/>
  </sheetPr>
  <dimension ref="A1:B1000"/>
  <sheetViews>
    <sheetView workbookViewId="0"/>
  </sheetViews>
  <sheetFormatPr defaultColWidth="12.6640625" defaultRowHeight="15" customHeight="1"/>
  <cols>
    <col min="1" max="1" width="22.44140625" customWidth="1"/>
    <col min="2" max="2" width="34.21875" customWidth="1"/>
    <col min="3" max="26" width="8.6640625" customWidth="1"/>
  </cols>
  <sheetData>
    <row r="1" spans="1:2" ht="25.5" customHeight="1"/>
    <row r="2" spans="1:2" ht="25.5" customHeight="1">
      <c r="A2" s="43" t="s">
        <v>1134</v>
      </c>
      <c r="B2" s="43" t="s">
        <v>1135</v>
      </c>
    </row>
    <row r="3" spans="1:2" ht="25.5" customHeight="1">
      <c r="A3" s="43">
        <v>1</v>
      </c>
      <c r="B3" s="8" t="s">
        <v>1136</v>
      </c>
    </row>
    <row r="4" spans="1:2" ht="25.5" customHeight="1">
      <c r="A4" s="43">
        <v>2</v>
      </c>
      <c r="B4" s="8" t="s">
        <v>1137</v>
      </c>
    </row>
    <row r="5" spans="1:2" ht="25.5" customHeight="1">
      <c r="A5" s="43">
        <v>3</v>
      </c>
      <c r="B5" s="8" t="s">
        <v>1138</v>
      </c>
    </row>
    <row r="6" spans="1:2" ht="25.5" customHeight="1">
      <c r="A6" s="43">
        <v>4</v>
      </c>
      <c r="B6" s="8" t="s">
        <v>1139</v>
      </c>
    </row>
    <row r="7" spans="1:2" ht="25.5" customHeight="1">
      <c r="A7" s="43">
        <v>5</v>
      </c>
      <c r="B7" s="8" t="s">
        <v>1140</v>
      </c>
    </row>
    <row r="8" spans="1:2" ht="25.5" customHeight="1"/>
    <row r="9" spans="1:2" ht="25.5" customHeight="1"/>
    <row r="10" spans="1:2" ht="25.5" customHeight="1">
      <c r="A10" s="43" t="s">
        <v>1141</v>
      </c>
      <c r="B10" s="43" t="s">
        <v>1142</v>
      </c>
    </row>
    <row r="11" spans="1:2" ht="25.5" customHeight="1">
      <c r="A11" s="43">
        <v>1</v>
      </c>
      <c r="B11" s="8" t="s">
        <v>1143</v>
      </c>
    </row>
    <row r="12" spans="1:2" ht="25.5" customHeight="1">
      <c r="A12" s="43">
        <v>2</v>
      </c>
      <c r="B12" s="8" t="s">
        <v>1144</v>
      </c>
    </row>
    <row r="13" spans="1:2" ht="25.5" customHeight="1">
      <c r="A13" s="43">
        <v>3</v>
      </c>
      <c r="B13" s="8" t="s">
        <v>1145</v>
      </c>
    </row>
    <row r="14" spans="1:2" ht="25.5" customHeight="1">
      <c r="A14" s="43">
        <v>4</v>
      </c>
      <c r="B14" s="8" t="s">
        <v>1146</v>
      </c>
    </row>
    <row r="15" spans="1:2" ht="25.5" customHeight="1">
      <c r="A15" s="43">
        <v>5</v>
      </c>
      <c r="B15" s="8" t="s">
        <v>1147</v>
      </c>
    </row>
    <row r="16" spans="1:2" ht="25.5" customHeight="1"/>
    <row r="17" ht="25.5" customHeight="1"/>
    <row r="18" ht="25.5" customHeight="1"/>
    <row r="19" ht="25.5" customHeight="1"/>
    <row r="20" ht="25.5" customHeight="1"/>
    <row r="21" ht="25.5" customHeight="1"/>
    <row r="22" ht="25.5" customHeight="1"/>
    <row r="23" ht="25.5" customHeight="1"/>
    <row r="24" ht="25.5" customHeight="1"/>
    <row r="25" ht="25.5" customHeight="1"/>
    <row r="26" ht="25.5" customHeight="1"/>
    <row r="27" ht="25.5" customHeight="1"/>
    <row r="28" ht="25.5" customHeight="1"/>
    <row r="29" ht="25.5" customHeight="1"/>
    <row r="30" ht="25.5" customHeight="1"/>
    <row r="31" ht="25.5" customHeight="1"/>
    <row r="32" ht="25.5" customHeight="1"/>
    <row r="33" ht="25.5" customHeight="1"/>
    <row r="34" ht="25.5" customHeight="1"/>
    <row r="35" ht="25.5" customHeight="1"/>
    <row r="36" ht="25.5" customHeight="1"/>
    <row r="37" ht="25.5" customHeight="1"/>
    <row r="38" ht="25.5" customHeight="1"/>
    <row r="39" ht="25.5" customHeight="1"/>
    <row r="40" ht="25.5" customHeight="1"/>
    <row r="41" ht="25.5" customHeight="1"/>
    <row r="42" ht="25.5" customHeight="1"/>
    <row r="43" ht="25.5" customHeight="1"/>
    <row r="44" ht="25.5" customHeight="1"/>
    <row r="45" ht="25.5" customHeight="1"/>
    <row r="46" ht="25.5" customHeight="1"/>
    <row r="47" ht="25.5" customHeight="1"/>
    <row r="48" ht="25.5" customHeight="1"/>
    <row r="49" ht="25.5" customHeight="1"/>
    <row r="50" ht="25.5" customHeight="1"/>
    <row r="51" ht="25.5" customHeight="1"/>
    <row r="52" ht="25.5" customHeight="1"/>
    <row r="53" ht="25.5" customHeight="1"/>
    <row r="54" ht="25.5" customHeight="1"/>
    <row r="55" ht="25.5" customHeight="1"/>
    <row r="56" ht="25.5" customHeight="1"/>
    <row r="57" ht="25.5" customHeight="1"/>
    <row r="58" ht="25.5" customHeight="1"/>
    <row r="59" ht="25.5" customHeight="1"/>
    <row r="60" ht="25.5" customHeight="1"/>
    <row r="61" ht="25.5" customHeight="1"/>
    <row r="62" ht="25.5" customHeight="1"/>
    <row r="63" ht="25.5" customHeight="1"/>
    <row r="64" ht="25.5" customHeight="1"/>
    <row r="65" ht="25.5" customHeight="1"/>
    <row r="66" ht="25.5" customHeight="1"/>
    <row r="67" ht="25.5" customHeight="1"/>
    <row r="68" ht="25.5" customHeight="1"/>
    <row r="69" ht="25.5" customHeight="1"/>
    <row r="70" ht="25.5" customHeight="1"/>
    <row r="71" ht="25.5" customHeight="1"/>
    <row r="72" ht="25.5" customHeight="1"/>
    <row r="73" ht="25.5" customHeight="1"/>
    <row r="74" ht="25.5" customHeight="1"/>
    <row r="75" ht="25.5" customHeight="1"/>
    <row r="76" ht="25.5" customHeight="1"/>
    <row r="77" ht="25.5" customHeight="1"/>
    <row r="78" ht="25.5" customHeight="1"/>
    <row r="79" ht="25.5" customHeight="1"/>
    <row r="80" ht="25.5" customHeight="1"/>
    <row r="81" ht="25.5" customHeight="1"/>
    <row r="82" ht="25.5" customHeight="1"/>
    <row r="83" ht="25.5" customHeight="1"/>
    <row r="84" ht="25.5" customHeight="1"/>
    <row r="85" ht="25.5" customHeight="1"/>
    <row r="86" ht="25.5" customHeight="1"/>
    <row r="87" ht="25.5" customHeight="1"/>
    <row r="88" ht="25.5" customHeight="1"/>
    <row r="89" ht="25.5" customHeight="1"/>
    <row r="90" ht="25.5" customHeight="1"/>
    <row r="91" ht="25.5" customHeight="1"/>
    <row r="92" ht="25.5" customHeight="1"/>
    <row r="93" ht="25.5" customHeight="1"/>
    <row r="94" ht="25.5" customHeight="1"/>
    <row r="95" ht="25.5" customHeight="1"/>
    <row r="96" ht="25.5" customHeight="1"/>
    <row r="97" ht="25.5" customHeight="1"/>
    <row r="98" ht="25.5" customHeight="1"/>
    <row r="99" ht="25.5" customHeight="1"/>
    <row r="100" ht="25.5" customHeight="1"/>
    <row r="101" ht="25.5" customHeight="1"/>
    <row r="102" ht="25.5" customHeight="1"/>
    <row r="103" ht="25.5" customHeight="1"/>
    <row r="104" ht="25.5" customHeight="1"/>
    <row r="105" ht="25.5" customHeight="1"/>
    <row r="106" ht="25.5" customHeight="1"/>
    <row r="107" ht="25.5" customHeight="1"/>
    <row r="108" ht="25.5" customHeight="1"/>
    <row r="109" ht="25.5" customHeight="1"/>
    <row r="110" ht="25.5" customHeight="1"/>
    <row r="111" ht="25.5" customHeight="1"/>
    <row r="112" ht="25.5" customHeight="1"/>
    <row r="113" ht="25.5" customHeight="1"/>
    <row r="114" ht="25.5" customHeight="1"/>
    <row r="115" ht="25.5" customHeight="1"/>
    <row r="116" ht="25.5" customHeight="1"/>
    <row r="117" ht="25.5" customHeight="1"/>
    <row r="118" ht="25.5" customHeight="1"/>
    <row r="119" ht="25.5" customHeight="1"/>
    <row r="120" ht="25.5" customHeight="1"/>
    <row r="121" ht="25.5" customHeight="1"/>
    <row r="122" ht="25.5" customHeight="1"/>
    <row r="123" ht="25.5" customHeight="1"/>
    <row r="124" ht="25.5" customHeight="1"/>
    <row r="125" ht="25.5" customHeight="1"/>
    <row r="126" ht="25.5" customHeight="1"/>
    <row r="127" ht="25.5" customHeight="1"/>
    <row r="128" ht="25.5" customHeight="1"/>
    <row r="129" ht="25.5" customHeight="1"/>
    <row r="130" ht="25.5" customHeight="1"/>
    <row r="131" ht="25.5" customHeight="1"/>
    <row r="132" ht="25.5" customHeight="1"/>
    <row r="133" ht="25.5" customHeight="1"/>
    <row r="134" ht="25.5" customHeight="1"/>
    <row r="135" ht="25.5" customHeight="1"/>
    <row r="136" ht="25.5" customHeight="1"/>
    <row r="137" ht="25.5" customHeight="1"/>
    <row r="138" ht="25.5" customHeight="1"/>
    <row r="139" ht="25.5" customHeight="1"/>
    <row r="140" ht="25.5" customHeight="1"/>
    <row r="141" ht="25.5" customHeight="1"/>
    <row r="142" ht="25.5" customHeight="1"/>
    <row r="143" ht="25.5" customHeight="1"/>
    <row r="144" ht="25.5" customHeight="1"/>
    <row r="145" ht="25.5" customHeight="1"/>
    <row r="146" ht="25.5" customHeight="1"/>
    <row r="147" ht="25.5" customHeight="1"/>
    <row r="148" ht="25.5" customHeight="1"/>
    <row r="149" ht="25.5" customHeight="1"/>
    <row r="150" ht="25.5" customHeight="1"/>
    <row r="151" ht="25.5" customHeight="1"/>
    <row r="152" ht="25.5" customHeight="1"/>
    <row r="153" ht="25.5" customHeight="1"/>
    <row r="154" ht="25.5" customHeight="1"/>
    <row r="155" ht="25.5" customHeight="1"/>
    <row r="156" ht="25.5" customHeight="1"/>
    <row r="157" ht="25.5" customHeight="1"/>
    <row r="158" ht="25.5" customHeight="1"/>
    <row r="159" ht="25.5" customHeight="1"/>
    <row r="160" ht="25.5" customHeight="1"/>
    <row r="161" ht="25.5" customHeight="1"/>
    <row r="162" ht="25.5" customHeight="1"/>
    <row r="163" ht="25.5" customHeight="1"/>
    <row r="164" ht="25.5" customHeight="1"/>
    <row r="165" ht="25.5" customHeight="1"/>
    <row r="166" ht="25.5" customHeight="1"/>
    <row r="167" ht="25.5" customHeight="1"/>
    <row r="168" ht="25.5" customHeight="1"/>
    <row r="169" ht="25.5" customHeight="1"/>
    <row r="170" ht="25.5" customHeight="1"/>
    <row r="171" ht="25.5" customHeight="1"/>
    <row r="172" ht="25.5" customHeight="1"/>
    <row r="173" ht="25.5" customHeight="1"/>
    <row r="174" ht="25.5" customHeight="1"/>
    <row r="175" ht="25.5" customHeight="1"/>
    <row r="176" ht="25.5" customHeight="1"/>
    <row r="177" ht="25.5" customHeight="1"/>
    <row r="178" ht="25.5" customHeight="1"/>
    <row r="179" ht="25.5" customHeight="1"/>
    <row r="180" ht="25.5" customHeight="1"/>
    <row r="181" ht="25.5" customHeight="1"/>
    <row r="182" ht="25.5" customHeight="1"/>
    <row r="183" ht="25.5" customHeight="1"/>
    <row r="184" ht="25.5" customHeight="1"/>
    <row r="185" ht="25.5" customHeight="1"/>
    <row r="186" ht="25.5" customHeight="1"/>
    <row r="187" ht="25.5" customHeight="1"/>
    <row r="188" ht="25.5" customHeight="1"/>
    <row r="189" ht="25.5" customHeight="1"/>
    <row r="190" ht="25.5" customHeight="1"/>
    <row r="191" ht="25.5" customHeight="1"/>
    <row r="192" ht="25.5" customHeight="1"/>
    <row r="193" ht="25.5" customHeight="1"/>
    <row r="194" ht="25.5" customHeight="1"/>
    <row r="195" ht="25.5" customHeight="1"/>
    <row r="196" ht="25.5" customHeight="1"/>
    <row r="197" ht="25.5" customHeight="1"/>
    <row r="198" ht="25.5" customHeight="1"/>
    <row r="199" ht="25.5" customHeight="1"/>
    <row r="200" ht="25.5" customHeight="1"/>
    <row r="201" ht="25.5" customHeight="1"/>
    <row r="202" ht="25.5" customHeight="1"/>
    <row r="203" ht="25.5" customHeight="1"/>
    <row r="204" ht="25.5" customHeight="1"/>
    <row r="205" ht="25.5" customHeight="1"/>
    <row r="206" ht="25.5" customHeight="1"/>
    <row r="207" ht="25.5" customHeight="1"/>
    <row r="208" ht="25.5" customHeight="1"/>
    <row r="209" ht="25.5" customHeight="1"/>
    <row r="210" ht="25.5" customHeight="1"/>
    <row r="211" ht="25.5" customHeight="1"/>
    <row r="212" ht="25.5" customHeight="1"/>
    <row r="213" ht="25.5" customHeight="1"/>
    <row r="214" ht="25.5" customHeight="1"/>
    <row r="215" ht="25.5" customHeight="1"/>
    <row r="216" ht="25.5" customHeight="1"/>
    <row r="217" ht="25.5" customHeight="1"/>
    <row r="218" ht="25.5" customHeight="1"/>
    <row r="219" ht="25.5" customHeight="1"/>
    <row r="220" ht="25.5" customHeight="1"/>
    <row r="221" ht="25.5" customHeight="1"/>
    <row r="222" ht="25.5" customHeight="1"/>
    <row r="223" ht="25.5" customHeight="1"/>
    <row r="224" ht="25.5" customHeight="1"/>
    <row r="225" ht="25.5" customHeight="1"/>
    <row r="226" ht="25.5" customHeight="1"/>
    <row r="227" ht="25.5" customHeight="1"/>
    <row r="228" ht="25.5" customHeight="1"/>
    <row r="229" ht="25.5" customHeight="1"/>
    <row r="230" ht="25.5" customHeight="1"/>
    <row r="231" ht="25.5" customHeight="1"/>
    <row r="232" ht="25.5" customHeight="1"/>
    <row r="233" ht="25.5" customHeight="1"/>
    <row r="234" ht="25.5" customHeight="1"/>
    <row r="235" ht="25.5" customHeight="1"/>
    <row r="236" ht="25.5" customHeight="1"/>
    <row r="237" ht="25.5" customHeight="1"/>
    <row r="238" ht="25.5" customHeight="1"/>
    <row r="239" ht="25.5" customHeight="1"/>
    <row r="240" ht="25.5" customHeight="1"/>
    <row r="241" ht="25.5" customHeight="1"/>
    <row r="242" ht="25.5" customHeight="1"/>
    <row r="243" ht="25.5" customHeight="1"/>
    <row r="244" ht="25.5" customHeight="1"/>
    <row r="245" ht="25.5" customHeight="1"/>
    <row r="246" ht="25.5" customHeight="1"/>
    <row r="247" ht="25.5" customHeight="1"/>
    <row r="248" ht="25.5" customHeight="1"/>
    <row r="249" ht="25.5" customHeight="1"/>
    <row r="250" ht="25.5" customHeight="1"/>
    <row r="251" ht="25.5" customHeight="1"/>
    <row r="252" ht="25.5" customHeight="1"/>
    <row r="253" ht="25.5" customHeight="1"/>
    <row r="254" ht="25.5" customHeight="1"/>
    <row r="255" ht="25.5" customHeight="1"/>
    <row r="256" ht="25.5" customHeight="1"/>
    <row r="257" ht="25.5" customHeight="1"/>
    <row r="258" ht="25.5" customHeight="1"/>
    <row r="259" ht="25.5" customHeight="1"/>
    <row r="260" ht="25.5" customHeight="1"/>
    <row r="261" ht="25.5" customHeight="1"/>
    <row r="262" ht="25.5" customHeight="1"/>
    <row r="263" ht="25.5" customHeight="1"/>
    <row r="264" ht="25.5" customHeight="1"/>
    <row r="265" ht="25.5" customHeight="1"/>
    <row r="266" ht="25.5" customHeight="1"/>
    <row r="267" ht="25.5" customHeight="1"/>
    <row r="268" ht="25.5" customHeight="1"/>
    <row r="269" ht="25.5" customHeight="1"/>
    <row r="270" ht="25.5" customHeight="1"/>
    <row r="271" ht="25.5" customHeight="1"/>
    <row r="272" ht="25.5" customHeight="1"/>
    <row r="273" ht="25.5" customHeight="1"/>
    <row r="274" ht="25.5" customHeight="1"/>
    <row r="275" ht="25.5" customHeight="1"/>
    <row r="276" ht="25.5" customHeight="1"/>
    <row r="277" ht="25.5" customHeight="1"/>
    <row r="278" ht="25.5" customHeight="1"/>
    <row r="279" ht="25.5" customHeight="1"/>
    <row r="280" ht="25.5" customHeight="1"/>
    <row r="281" ht="25.5" customHeight="1"/>
    <row r="282" ht="25.5" customHeight="1"/>
    <row r="283" ht="25.5" customHeight="1"/>
    <row r="284" ht="25.5" customHeight="1"/>
    <row r="285" ht="25.5" customHeight="1"/>
    <row r="286" ht="25.5" customHeight="1"/>
    <row r="287" ht="25.5" customHeight="1"/>
    <row r="288" ht="25.5" customHeight="1"/>
    <row r="289" ht="25.5" customHeight="1"/>
    <row r="290" ht="25.5" customHeight="1"/>
    <row r="291" ht="25.5" customHeight="1"/>
    <row r="292" ht="25.5" customHeight="1"/>
    <row r="293" ht="25.5" customHeight="1"/>
    <row r="294" ht="25.5" customHeight="1"/>
    <row r="295" ht="25.5" customHeight="1"/>
    <row r="296" ht="25.5" customHeight="1"/>
    <row r="297" ht="25.5" customHeight="1"/>
    <row r="298" ht="25.5" customHeight="1"/>
    <row r="299" ht="25.5" customHeight="1"/>
    <row r="300" ht="25.5" customHeight="1"/>
    <row r="301" ht="25.5" customHeight="1"/>
    <row r="302" ht="25.5" customHeight="1"/>
    <row r="303" ht="25.5" customHeight="1"/>
    <row r="304" ht="25.5" customHeight="1"/>
    <row r="305" ht="25.5" customHeight="1"/>
    <row r="306" ht="25.5" customHeight="1"/>
    <row r="307" ht="25.5" customHeight="1"/>
    <row r="308" ht="25.5" customHeight="1"/>
    <row r="309" ht="25.5" customHeight="1"/>
    <row r="310" ht="25.5" customHeight="1"/>
    <row r="311" ht="25.5" customHeight="1"/>
    <row r="312" ht="25.5" customHeight="1"/>
    <row r="313" ht="25.5" customHeight="1"/>
    <row r="314" ht="25.5" customHeight="1"/>
    <row r="315" ht="25.5" customHeight="1"/>
    <row r="316" ht="25.5" customHeight="1"/>
    <row r="317" ht="25.5" customHeight="1"/>
    <row r="318" ht="25.5" customHeight="1"/>
    <row r="319" ht="25.5" customHeight="1"/>
    <row r="320" ht="25.5" customHeight="1"/>
    <row r="321" ht="25.5" customHeight="1"/>
    <row r="322" ht="25.5" customHeight="1"/>
    <row r="323" ht="25.5" customHeight="1"/>
    <row r="324" ht="25.5" customHeight="1"/>
    <row r="325" ht="25.5" customHeight="1"/>
    <row r="326" ht="25.5" customHeight="1"/>
    <row r="327" ht="25.5" customHeight="1"/>
    <row r="328" ht="25.5" customHeight="1"/>
    <row r="329" ht="25.5" customHeight="1"/>
    <row r="330" ht="25.5" customHeight="1"/>
    <row r="331" ht="25.5" customHeight="1"/>
    <row r="332" ht="25.5" customHeight="1"/>
    <row r="333" ht="25.5" customHeight="1"/>
    <row r="334" ht="25.5" customHeight="1"/>
    <row r="335" ht="25.5" customHeight="1"/>
    <row r="336" ht="25.5" customHeight="1"/>
    <row r="337" ht="25.5" customHeight="1"/>
    <row r="338" ht="25.5" customHeight="1"/>
    <row r="339" ht="25.5" customHeight="1"/>
    <row r="340" ht="25.5" customHeight="1"/>
    <row r="341" ht="25.5" customHeight="1"/>
    <row r="342" ht="25.5" customHeight="1"/>
    <row r="343" ht="25.5" customHeight="1"/>
    <row r="344" ht="25.5" customHeight="1"/>
    <row r="345" ht="25.5" customHeight="1"/>
    <row r="346" ht="25.5" customHeight="1"/>
    <row r="347" ht="25.5" customHeight="1"/>
    <row r="348" ht="25.5" customHeight="1"/>
    <row r="349" ht="25.5" customHeight="1"/>
    <row r="350" ht="25.5" customHeight="1"/>
    <row r="351" ht="25.5" customHeight="1"/>
    <row r="352" ht="25.5" customHeight="1"/>
    <row r="353" ht="25.5" customHeight="1"/>
    <row r="354" ht="25.5" customHeight="1"/>
    <row r="355" ht="25.5" customHeight="1"/>
    <row r="356" ht="25.5" customHeight="1"/>
    <row r="357" ht="25.5" customHeight="1"/>
    <row r="358" ht="25.5" customHeight="1"/>
    <row r="359" ht="25.5" customHeight="1"/>
    <row r="360" ht="25.5" customHeight="1"/>
    <row r="361" ht="25.5" customHeight="1"/>
    <row r="362" ht="25.5" customHeight="1"/>
    <row r="363" ht="25.5" customHeight="1"/>
    <row r="364" ht="25.5" customHeight="1"/>
    <row r="365" ht="25.5" customHeight="1"/>
    <row r="366" ht="25.5" customHeight="1"/>
    <row r="367" ht="25.5" customHeight="1"/>
    <row r="368" ht="25.5" customHeight="1"/>
    <row r="369" ht="25.5" customHeight="1"/>
    <row r="370" ht="25.5" customHeight="1"/>
    <row r="371" ht="25.5" customHeight="1"/>
    <row r="372" ht="25.5" customHeight="1"/>
    <row r="373" ht="25.5" customHeight="1"/>
    <row r="374" ht="25.5" customHeight="1"/>
    <row r="375" ht="25.5" customHeight="1"/>
    <row r="376" ht="25.5" customHeight="1"/>
    <row r="377" ht="25.5" customHeight="1"/>
    <row r="378" ht="25.5" customHeight="1"/>
    <row r="379" ht="25.5" customHeight="1"/>
    <row r="380" ht="25.5" customHeight="1"/>
    <row r="381" ht="25.5" customHeight="1"/>
    <row r="382" ht="25.5" customHeight="1"/>
    <row r="383" ht="25.5" customHeight="1"/>
    <row r="384" ht="25.5" customHeight="1"/>
    <row r="385" ht="25.5" customHeight="1"/>
    <row r="386" ht="25.5" customHeight="1"/>
    <row r="387" ht="25.5" customHeight="1"/>
    <row r="388" ht="25.5" customHeight="1"/>
    <row r="389" ht="25.5" customHeight="1"/>
    <row r="390" ht="25.5" customHeight="1"/>
    <row r="391" ht="25.5" customHeight="1"/>
    <row r="392" ht="25.5" customHeight="1"/>
    <row r="393" ht="25.5" customHeight="1"/>
    <row r="394" ht="25.5" customHeight="1"/>
    <row r="395" ht="25.5" customHeight="1"/>
    <row r="396" ht="25.5" customHeight="1"/>
    <row r="397" ht="25.5" customHeight="1"/>
    <row r="398" ht="25.5" customHeight="1"/>
    <row r="399" ht="25.5" customHeight="1"/>
    <row r="400" ht="25.5" customHeight="1"/>
    <row r="401" ht="25.5" customHeight="1"/>
    <row r="402" ht="25.5" customHeight="1"/>
    <row r="403" ht="25.5" customHeight="1"/>
    <row r="404" ht="25.5" customHeight="1"/>
    <row r="405" ht="25.5" customHeight="1"/>
    <row r="406" ht="25.5" customHeight="1"/>
    <row r="407" ht="25.5" customHeight="1"/>
    <row r="408" ht="25.5" customHeight="1"/>
    <row r="409" ht="25.5" customHeight="1"/>
    <row r="410" ht="25.5" customHeight="1"/>
    <row r="411" ht="25.5" customHeight="1"/>
    <row r="412" ht="25.5" customHeight="1"/>
    <row r="413" ht="25.5" customHeight="1"/>
    <row r="414" ht="25.5" customHeight="1"/>
    <row r="415" ht="25.5" customHeight="1"/>
    <row r="416" ht="25.5" customHeight="1"/>
    <row r="417" ht="25.5" customHeight="1"/>
    <row r="418" ht="25.5" customHeight="1"/>
    <row r="419" ht="25.5" customHeight="1"/>
    <row r="420" ht="25.5" customHeight="1"/>
    <row r="421" ht="25.5" customHeight="1"/>
    <row r="422" ht="25.5" customHeight="1"/>
    <row r="423" ht="25.5" customHeight="1"/>
    <row r="424" ht="25.5" customHeight="1"/>
    <row r="425" ht="25.5" customHeight="1"/>
    <row r="426" ht="25.5" customHeight="1"/>
    <row r="427" ht="25.5" customHeight="1"/>
    <row r="428" ht="25.5" customHeight="1"/>
    <row r="429" ht="25.5" customHeight="1"/>
    <row r="430" ht="25.5" customHeight="1"/>
    <row r="431" ht="25.5" customHeight="1"/>
    <row r="432" ht="25.5" customHeight="1"/>
    <row r="433" ht="25.5" customHeight="1"/>
    <row r="434" ht="25.5" customHeight="1"/>
    <row r="435" ht="25.5" customHeight="1"/>
    <row r="436" ht="25.5" customHeight="1"/>
    <row r="437" ht="25.5" customHeight="1"/>
    <row r="438" ht="25.5" customHeight="1"/>
    <row r="439" ht="25.5" customHeight="1"/>
    <row r="440" ht="25.5" customHeight="1"/>
    <row r="441" ht="25.5" customHeight="1"/>
    <row r="442" ht="25.5" customHeight="1"/>
    <row r="443" ht="25.5" customHeight="1"/>
    <row r="444" ht="25.5" customHeight="1"/>
    <row r="445" ht="25.5" customHeight="1"/>
    <row r="446" ht="25.5" customHeight="1"/>
    <row r="447" ht="25.5" customHeight="1"/>
    <row r="448" ht="25.5" customHeight="1"/>
    <row r="449" ht="25.5" customHeight="1"/>
    <row r="450" ht="25.5" customHeight="1"/>
    <row r="451" ht="25.5" customHeight="1"/>
    <row r="452" ht="25.5" customHeight="1"/>
    <row r="453" ht="25.5" customHeight="1"/>
    <row r="454" ht="25.5" customHeight="1"/>
    <row r="455" ht="25.5" customHeight="1"/>
    <row r="456" ht="25.5" customHeight="1"/>
    <row r="457" ht="25.5" customHeight="1"/>
    <row r="458" ht="25.5" customHeight="1"/>
    <row r="459" ht="25.5" customHeight="1"/>
    <row r="460" ht="25.5" customHeight="1"/>
    <row r="461" ht="25.5" customHeight="1"/>
    <row r="462" ht="25.5" customHeight="1"/>
    <row r="463" ht="25.5" customHeight="1"/>
    <row r="464" ht="25.5" customHeight="1"/>
    <row r="465" ht="25.5" customHeight="1"/>
    <row r="466" ht="25.5" customHeight="1"/>
    <row r="467" ht="25.5" customHeight="1"/>
    <row r="468" ht="25.5" customHeight="1"/>
    <row r="469" ht="25.5" customHeight="1"/>
    <row r="470" ht="25.5" customHeight="1"/>
    <row r="471" ht="25.5" customHeight="1"/>
    <row r="472" ht="25.5" customHeight="1"/>
    <row r="473" ht="25.5" customHeight="1"/>
    <row r="474" ht="25.5" customHeight="1"/>
    <row r="475" ht="25.5" customHeight="1"/>
    <row r="476" ht="25.5" customHeight="1"/>
    <row r="477" ht="25.5" customHeight="1"/>
    <row r="478" ht="25.5" customHeight="1"/>
    <row r="479" ht="25.5" customHeight="1"/>
    <row r="480" ht="25.5" customHeight="1"/>
    <row r="481" ht="25.5" customHeight="1"/>
    <row r="482" ht="25.5" customHeight="1"/>
    <row r="483" ht="25.5" customHeight="1"/>
    <row r="484" ht="25.5" customHeight="1"/>
    <row r="485" ht="25.5" customHeight="1"/>
    <row r="486" ht="25.5" customHeight="1"/>
    <row r="487" ht="25.5" customHeight="1"/>
    <row r="488" ht="25.5" customHeight="1"/>
    <row r="489" ht="25.5" customHeight="1"/>
    <row r="490" ht="25.5" customHeight="1"/>
    <row r="491" ht="25.5" customHeight="1"/>
    <row r="492" ht="25.5" customHeight="1"/>
    <row r="493" ht="25.5" customHeight="1"/>
    <row r="494" ht="25.5" customHeight="1"/>
    <row r="495" ht="25.5" customHeight="1"/>
    <row r="496" ht="25.5" customHeight="1"/>
    <row r="497" ht="25.5" customHeight="1"/>
    <row r="498" ht="25.5" customHeight="1"/>
    <row r="499" ht="25.5" customHeight="1"/>
    <row r="500" ht="25.5" customHeight="1"/>
    <row r="501" ht="25.5" customHeight="1"/>
    <row r="502" ht="25.5" customHeight="1"/>
    <row r="503" ht="25.5" customHeight="1"/>
    <row r="504" ht="25.5" customHeight="1"/>
    <row r="505" ht="25.5" customHeight="1"/>
    <row r="506" ht="25.5" customHeight="1"/>
    <row r="507" ht="25.5" customHeight="1"/>
    <row r="508" ht="25.5" customHeight="1"/>
    <row r="509" ht="25.5" customHeight="1"/>
    <row r="510" ht="25.5" customHeight="1"/>
    <row r="511" ht="25.5" customHeight="1"/>
    <row r="512" ht="25.5" customHeight="1"/>
    <row r="513" ht="25.5" customHeight="1"/>
    <row r="514" ht="25.5" customHeight="1"/>
    <row r="515" ht="25.5" customHeight="1"/>
    <row r="516" ht="25.5" customHeight="1"/>
    <row r="517" ht="25.5" customHeight="1"/>
    <row r="518" ht="25.5" customHeight="1"/>
    <row r="519" ht="25.5" customHeight="1"/>
    <row r="520" ht="25.5" customHeight="1"/>
    <row r="521" ht="25.5" customHeight="1"/>
    <row r="522" ht="25.5" customHeight="1"/>
    <row r="523" ht="25.5" customHeight="1"/>
    <row r="524" ht="25.5" customHeight="1"/>
    <row r="525" ht="25.5" customHeight="1"/>
    <row r="526" ht="25.5" customHeight="1"/>
    <row r="527" ht="25.5" customHeight="1"/>
    <row r="528" ht="25.5" customHeight="1"/>
    <row r="529" ht="25.5" customHeight="1"/>
    <row r="530" ht="25.5" customHeight="1"/>
    <row r="531" ht="25.5" customHeight="1"/>
    <row r="532" ht="25.5" customHeight="1"/>
    <row r="533" ht="25.5" customHeight="1"/>
    <row r="534" ht="25.5" customHeight="1"/>
    <row r="535" ht="25.5" customHeight="1"/>
    <row r="536" ht="25.5" customHeight="1"/>
    <row r="537" ht="25.5" customHeight="1"/>
    <row r="538" ht="25.5" customHeight="1"/>
    <row r="539" ht="25.5" customHeight="1"/>
    <row r="540" ht="25.5" customHeight="1"/>
    <row r="541" ht="25.5" customHeight="1"/>
    <row r="542" ht="25.5" customHeight="1"/>
    <row r="543" ht="25.5" customHeight="1"/>
    <row r="544" ht="25.5" customHeight="1"/>
    <row r="545" ht="25.5" customHeight="1"/>
    <row r="546" ht="25.5" customHeight="1"/>
    <row r="547" ht="25.5" customHeight="1"/>
    <row r="548" ht="25.5" customHeight="1"/>
    <row r="549" ht="25.5" customHeight="1"/>
    <row r="550" ht="25.5" customHeight="1"/>
    <row r="551" ht="25.5" customHeight="1"/>
    <row r="552" ht="25.5" customHeight="1"/>
    <row r="553" ht="25.5" customHeight="1"/>
    <row r="554" ht="25.5" customHeight="1"/>
    <row r="555" ht="25.5" customHeight="1"/>
    <row r="556" ht="25.5" customHeight="1"/>
    <row r="557" ht="25.5" customHeight="1"/>
    <row r="558" ht="25.5" customHeight="1"/>
    <row r="559" ht="25.5" customHeight="1"/>
    <row r="560" ht="25.5" customHeight="1"/>
    <row r="561" ht="25.5" customHeight="1"/>
    <row r="562" ht="25.5" customHeight="1"/>
    <row r="563" ht="25.5" customHeight="1"/>
    <row r="564" ht="25.5" customHeight="1"/>
    <row r="565" ht="25.5" customHeight="1"/>
    <row r="566" ht="25.5" customHeight="1"/>
    <row r="567" ht="25.5" customHeight="1"/>
    <row r="568" ht="25.5" customHeight="1"/>
    <row r="569" ht="25.5" customHeight="1"/>
    <row r="570" ht="25.5" customHeight="1"/>
    <row r="571" ht="25.5" customHeight="1"/>
    <row r="572" ht="25.5" customHeight="1"/>
    <row r="573" ht="25.5" customHeight="1"/>
    <row r="574" ht="25.5" customHeight="1"/>
    <row r="575" ht="25.5" customHeight="1"/>
    <row r="576" ht="25.5" customHeight="1"/>
    <row r="577" ht="25.5" customHeight="1"/>
    <row r="578" ht="25.5" customHeight="1"/>
    <row r="579" ht="25.5" customHeight="1"/>
    <row r="580" ht="25.5" customHeight="1"/>
    <row r="581" ht="25.5" customHeight="1"/>
    <row r="582" ht="25.5" customHeight="1"/>
    <row r="583" ht="25.5" customHeight="1"/>
    <row r="584" ht="25.5" customHeight="1"/>
    <row r="585" ht="25.5" customHeight="1"/>
    <row r="586" ht="25.5" customHeight="1"/>
    <row r="587" ht="25.5" customHeight="1"/>
    <row r="588" ht="25.5" customHeight="1"/>
    <row r="589" ht="25.5" customHeight="1"/>
    <row r="590" ht="25.5" customHeight="1"/>
    <row r="591" ht="25.5" customHeight="1"/>
    <row r="592" ht="25.5" customHeight="1"/>
    <row r="593" ht="25.5" customHeight="1"/>
    <row r="594" ht="25.5" customHeight="1"/>
    <row r="595" ht="25.5" customHeight="1"/>
    <row r="596" ht="25.5" customHeight="1"/>
    <row r="597" ht="25.5" customHeight="1"/>
    <row r="598" ht="25.5" customHeight="1"/>
    <row r="599" ht="25.5" customHeight="1"/>
    <row r="600" ht="25.5" customHeight="1"/>
    <row r="601" ht="25.5" customHeight="1"/>
    <row r="602" ht="25.5" customHeight="1"/>
    <row r="603" ht="25.5" customHeight="1"/>
    <row r="604" ht="25.5" customHeight="1"/>
    <row r="605" ht="25.5" customHeight="1"/>
    <row r="606" ht="25.5" customHeight="1"/>
    <row r="607" ht="25.5" customHeight="1"/>
    <row r="608" ht="25.5" customHeight="1"/>
    <row r="609" ht="25.5" customHeight="1"/>
    <row r="610" ht="25.5" customHeight="1"/>
    <row r="611" ht="25.5" customHeight="1"/>
    <row r="612" ht="25.5" customHeight="1"/>
    <row r="613" ht="25.5" customHeight="1"/>
    <row r="614" ht="25.5" customHeight="1"/>
    <row r="615" ht="25.5" customHeight="1"/>
    <row r="616" ht="25.5" customHeight="1"/>
    <row r="617" ht="25.5" customHeight="1"/>
    <row r="618" ht="25.5" customHeight="1"/>
    <row r="619" ht="25.5" customHeight="1"/>
    <row r="620" ht="25.5" customHeight="1"/>
    <row r="621" ht="25.5" customHeight="1"/>
    <row r="622" ht="25.5" customHeight="1"/>
    <row r="623" ht="25.5" customHeight="1"/>
    <row r="624" ht="25.5" customHeight="1"/>
    <row r="625" ht="25.5" customHeight="1"/>
    <row r="626" ht="25.5" customHeight="1"/>
    <row r="627" ht="25.5" customHeight="1"/>
    <row r="628" ht="25.5" customHeight="1"/>
    <row r="629" ht="25.5" customHeight="1"/>
    <row r="630" ht="25.5" customHeight="1"/>
    <row r="631" ht="25.5" customHeight="1"/>
    <row r="632" ht="25.5" customHeight="1"/>
    <row r="633" ht="25.5" customHeight="1"/>
    <row r="634" ht="25.5" customHeight="1"/>
    <row r="635" ht="25.5" customHeight="1"/>
    <row r="636" ht="25.5" customHeight="1"/>
    <row r="637" ht="25.5" customHeight="1"/>
    <row r="638" ht="25.5" customHeight="1"/>
    <row r="639" ht="25.5" customHeight="1"/>
    <row r="640" ht="25.5" customHeight="1"/>
    <row r="641" ht="25.5" customHeight="1"/>
    <row r="642" ht="25.5" customHeight="1"/>
    <row r="643" ht="25.5" customHeight="1"/>
    <row r="644" ht="25.5" customHeight="1"/>
    <row r="645" ht="25.5" customHeight="1"/>
    <row r="646" ht="25.5" customHeight="1"/>
    <row r="647" ht="25.5" customHeight="1"/>
    <row r="648" ht="25.5" customHeight="1"/>
    <row r="649" ht="25.5" customHeight="1"/>
    <row r="650" ht="25.5" customHeight="1"/>
    <row r="651" ht="25.5" customHeight="1"/>
    <row r="652" ht="25.5" customHeight="1"/>
    <row r="653" ht="25.5" customHeight="1"/>
    <row r="654" ht="25.5" customHeight="1"/>
    <row r="655" ht="25.5" customHeight="1"/>
    <row r="656" ht="25.5" customHeight="1"/>
    <row r="657" ht="25.5" customHeight="1"/>
    <row r="658" ht="25.5" customHeight="1"/>
    <row r="659" ht="25.5" customHeight="1"/>
    <row r="660" ht="25.5" customHeight="1"/>
    <row r="661" ht="25.5" customHeight="1"/>
    <row r="662" ht="25.5" customHeight="1"/>
    <row r="663" ht="25.5" customHeight="1"/>
    <row r="664" ht="25.5" customHeight="1"/>
    <row r="665" ht="25.5" customHeight="1"/>
    <row r="666" ht="25.5" customHeight="1"/>
    <row r="667" ht="25.5" customHeight="1"/>
    <row r="668" ht="25.5" customHeight="1"/>
    <row r="669" ht="25.5" customHeight="1"/>
    <row r="670" ht="25.5" customHeight="1"/>
    <row r="671" ht="25.5" customHeight="1"/>
    <row r="672" ht="25.5" customHeight="1"/>
    <row r="673" ht="25.5" customHeight="1"/>
    <row r="674" ht="25.5" customHeight="1"/>
    <row r="675" ht="25.5" customHeight="1"/>
    <row r="676" ht="25.5" customHeight="1"/>
    <row r="677" ht="25.5" customHeight="1"/>
    <row r="678" ht="25.5" customHeight="1"/>
    <row r="679" ht="25.5" customHeight="1"/>
    <row r="680" ht="25.5" customHeight="1"/>
    <row r="681" ht="25.5" customHeight="1"/>
    <row r="682" ht="25.5" customHeight="1"/>
    <row r="683" ht="25.5" customHeight="1"/>
    <row r="684" ht="25.5" customHeight="1"/>
    <row r="685" ht="25.5" customHeight="1"/>
    <row r="686" ht="25.5" customHeight="1"/>
    <row r="687" ht="25.5" customHeight="1"/>
    <row r="688" ht="25.5" customHeight="1"/>
    <row r="689" ht="25.5" customHeight="1"/>
    <row r="690" ht="25.5" customHeight="1"/>
    <row r="691" ht="25.5" customHeight="1"/>
    <row r="692" ht="25.5" customHeight="1"/>
    <row r="693" ht="25.5" customHeight="1"/>
    <row r="694" ht="25.5" customHeight="1"/>
    <row r="695" ht="25.5" customHeight="1"/>
    <row r="696" ht="25.5" customHeight="1"/>
    <row r="697" ht="25.5" customHeight="1"/>
    <row r="698" ht="25.5" customHeight="1"/>
    <row r="699" ht="25.5" customHeight="1"/>
    <row r="700" ht="25.5" customHeight="1"/>
    <row r="701" ht="25.5" customHeight="1"/>
    <row r="702" ht="25.5" customHeight="1"/>
    <row r="703" ht="25.5" customHeight="1"/>
    <row r="704" ht="25.5" customHeight="1"/>
    <row r="705" ht="25.5" customHeight="1"/>
    <row r="706" ht="25.5" customHeight="1"/>
    <row r="707" ht="25.5" customHeight="1"/>
    <row r="708" ht="25.5" customHeight="1"/>
    <row r="709" ht="25.5" customHeight="1"/>
    <row r="710" ht="25.5" customHeight="1"/>
    <row r="711" ht="25.5" customHeight="1"/>
    <row r="712" ht="25.5" customHeight="1"/>
    <row r="713" ht="25.5" customHeight="1"/>
    <row r="714" ht="25.5" customHeight="1"/>
    <row r="715" ht="25.5" customHeight="1"/>
    <row r="716" ht="25.5" customHeight="1"/>
    <row r="717" ht="25.5" customHeight="1"/>
    <row r="718" ht="25.5" customHeight="1"/>
    <row r="719" ht="25.5" customHeight="1"/>
    <row r="720" ht="25.5" customHeight="1"/>
    <row r="721" ht="25.5" customHeight="1"/>
    <row r="722" ht="25.5" customHeight="1"/>
    <row r="723" ht="25.5" customHeight="1"/>
    <row r="724" ht="25.5" customHeight="1"/>
    <row r="725" ht="25.5" customHeight="1"/>
    <row r="726" ht="25.5" customHeight="1"/>
    <row r="727" ht="25.5" customHeight="1"/>
    <row r="728" ht="25.5" customHeight="1"/>
    <row r="729" ht="25.5" customHeight="1"/>
    <row r="730" ht="25.5" customHeight="1"/>
    <row r="731" ht="25.5" customHeight="1"/>
    <row r="732" ht="25.5" customHeight="1"/>
    <row r="733" ht="25.5" customHeight="1"/>
    <row r="734" ht="25.5" customHeight="1"/>
    <row r="735" ht="25.5" customHeight="1"/>
    <row r="736" ht="25.5" customHeight="1"/>
    <row r="737" ht="25.5" customHeight="1"/>
    <row r="738" ht="25.5" customHeight="1"/>
    <row r="739" ht="25.5" customHeight="1"/>
    <row r="740" ht="25.5" customHeight="1"/>
    <row r="741" ht="25.5" customHeight="1"/>
    <row r="742" ht="25.5" customHeight="1"/>
    <row r="743" ht="25.5" customHeight="1"/>
    <row r="744" ht="25.5" customHeight="1"/>
    <row r="745" ht="25.5" customHeight="1"/>
    <row r="746" ht="25.5" customHeight="1"/>
    <row r="747" ht="25.5" customHeight="1"/>
    <row r="748" ht="25.5" customHeight="1"/>
    <row r="749" ht="25.5" customHeight="1"/>
    <row r="750" ht="25.5" customHeight="1"/>
    <row r="751" ht="25.5" customHeight="1"/>
    <row r="752" ht="25.5" customHeight="1"/>
    <row r="753" ht="25.5" customHeight="1"/>
    <row r="754" ht="25.5" customHeight="1"/>
    <row r="755" ht="25.5" customHeight="1"/>
    <row r="756" ht="25.5" customHeight="1"/>
    <row r="757" ht="25.5" customHeight="1"/>
    <row r="758" ht="25.5" customHeight="1"/>
    <row r="759" ht="25.5" customHeight="1"/>
    <row r="760" ht="25.5" customHeight="1"/>
    <row r="761" ht="25.5" customHeight="1"/>
    <row r="762" ht="25.5" customHeight="1"/>
    <row r="763" ht="25.5" customHeight="1"/>
    <row r="764" ht="25.5" customHeight="1"/>
    <row r="765" ht="25.5" customHeight="1"/>
    <row r="766" ht="25.5" customHeight="1"/>
    <row r="767" ht="25.5" customHeight="1"/>
    <row r="768" ht="25.5" customHeight="1"/>
    <row r="769" ht="25.5" customHeight="1"/>
    <row r="770" ht="25.5" customHeight="1"/>
    <row r="771" ht="25.5" customHeight="1"/>
    <row r="772" ht="25.5" customHeight="1"/>
    <row r="773" ht="25.5" customHeight="1"/>
    <row r="774" ht="25.5" customHeight="1"/>
    <row r="775" ht="25.5" customHeight="1"/>
    <row r="776" ht="25.5" customHeight="1"/>
    <row r="777" ht="25.5" customHeight="1"/>
    <row r="778" ht="25.5" customHeight="1"/>
    <row r="779" ht="25.5" customHeight="1"/>
    <row r="780" ht="25.5" customHeight="1"/>
    <row r="781" ht="25.5" customHeight="1"/>
    <row r="782" ht="25.5" customHeight="1"/>
    <row r="783" ht="25.5" customHeight="1"/>
    <row r="784" ht="25.5" customHeight="1"/>
    <row r="785" ht="25.5" customHeight="1"/>
    <row r="786" ht="25.5" customHeight="1"/>
    <row r="787" ht="25.5" customHeight="1"/>
    <row r="788" ht="25.5" customHeight="1"/>
    <row r="789" ht="25.5" customHeight="1"/>
    <row r="790" ht="25.5" customHeight="1"/>
    <row r="791" ht="25.5" customHeight="1"/>
    <row r="792" ht="25.5" customHeight="1"/>
    <row r="793" ht="25.5" customHeight="1"/>
    <row r="794" ht="25.5" customHeight="1"/>
    <row r="795" ht="25.5" customHeight="1"/>
    <row r="796" ht="25.5" customHeight="1"/>
    <row r="797" ht="25.5" customHeight="1"/>
    <row r="798" ht="25.5" customHeight="1"/>
    <row r="799" ht="25.5" customHeight="1"/>
    <row r="800" ht="25.5" customHeight="1"/>
    <row r="801" ht="25.5" customHeight="1"/>
    <row r="802" ht="25.5" customHeight="1"/>
    <row r="803" ht="25.5" customHeight="1"/>
    <row r="804" ht="25.5" customHeight="1"/>
    <row r="805" ht="25.5" customHeight="1"/>
    <row r="806" ht="25.5" customHeight="1"/>
    <row r="807" ht="25.5" customHeight="1"/>
    <row r="808" ht="25.5" customHeight="1"/>
    <row r="809" ht="25.5" customHeight="1"/>
    <row r="810" ht="25.5" customHeight="1"/>
    <row r="811" ht="25.5" customHeight="1"/>
    <row r="812" ht="25.5" customHeight="1"/>
    <row r="813" ht="25.5" customHeight="1"/>
    <row r="814" ht="25.5" customHeight="1"/>
    <row r="815" ht="25.5" customHeight="1"/>
    <row r="816" ht="25.5" customHeight="1"/>
    <row r="817" ht="25.5" customHeight="1"/>
    <row r="818" ht="25.5" customHeight="1"/>
    <row r="819" ht="25.5" customHeight="1"/>
    <row r="820" ht="25.5" customHeight="1"/>
    <row r="821" ht="25.5" customHeight="1"/>
    <row r="822" ht="25.5" customHeight="1"/>
    <row r="823" ht="25.5" customHeight="1"/>
    <row r="824" ht="25.5" customHeight="1"/>
    <row r="825" ht="25.5" customHeight="1"/>
    <row r="826" ht="25.5" customHeight="1"/>
    <row r="827" ht="25.5" customHeight="1"/>
    <row r="828" ht="25.5" customHeight="1"/>
    <row r="829" ht="25.5" customHeight="1"/>
    <row r="830" ht="25.5" customHeight="1"/>
    <row r="831" ht="25.5" customHeight="1"/>
    <row r="832" ht="25.5" customHeight="1"/>
    <row r="833" ht="25.5" customHeight="1"/>
    <row r="834" ht="25.5" customHeight="1"/>
    <row r="835" ht="25.5" customHeight="1"/>
    <row r="836" ht="25.5" customHeight="1"/>
    <row r="837" ht="25.5" customHeight="1"/>
    <row r="838" ht="25.5" customHeight="1"/>
    <row r="839" ht="25.5" customHeight="1"/>
    <row r="840" ht="25.5" customHeight="1"/>
    <row r="841" ht="25.5" customHeight="1"/>
    <row r="842" ht="25.5" customHeight="1"/>
    <row r="843" ht="25.5" customHeight="1"/>
    <row r="844" ht="25.5" customHeight="1"/>
    <row r="845" ht="25.5" customHeight="1"/>
    <row r="846" ht="25.5" customHeight="1"/>
    <row r="847" ht="25.5" customHeight="1"/>
    <row r="848" ht="25.5" customHeight="1"/>
    <row r="849" ht="25.5" customHeight="1"/>
    <row r="850" ht="25.5" customHeight="1"/>
    <row r="851" ht="25.5" customHeight="1"/>
    <row r="852" ht="25.5" customHeight="1"/>
    <row r="853" ht="25.5" customHeight="1"/>
    <row r="854" ht="25.5" customHeight="1"/>
    <row r="855" ht="25.5" customHeight="1"/>
    <row r="856" ht="25.5" customHeight="1"/>
    <row r="857" ht="25.5" customHeight="1"/>
    <row r="858" ht="25.5" customHeight="1"/>
    <row r="859" ht="25.5" customHeight="1"/>
    <row r="860" ht="25.5" customHeight="1"/>
    <row r="861" ht="25.5" customHeight="1"/>
    <row r="862" ht="25.5" customHeight="1"/>
    <row r="863" ht="25.5" customHeight="1"/>
    <row r="864" ht="25.5" customHeight="1"/>
    <row r="865" ht="25.5" customHeight="1"/>
    <row r="866" ht="25.5" customHeight="1"/>
    <row r="867" ht="25.5" customHeight="1"/>
    <row r="868" ht="25.5" customHeight="1"/>
    <row r="869" ht="25.5" customHeight="1"/>
    <row r="870" ht="25.5" customHeight="1"/>
    <row r="871" ht="25.5" customHeight="1"/>
    <row r="872" ht="25.5" customHeight="1"/>
    <row r="873" ht="25.5" customHeight="1"/>
    <row r="874" ht="25.5" customHeight="1"/>
    <row r="875" ht="25.5" customHeight="1"/>
    <row r="876" ht="25.5" customHeight="1"/>
    <row r="877" ht="25.5" customHeight="1"/>
    <row r="878" ht="25.5" customHeight="1"/>
    <row r="879" ht="25.5" customHeight="1"/>
    <row r="880" ht="25.5" customHeight="1"/>
    <row r="881" ht="25.5" customHeight="1"/>
    <row r="882" ht="25.5" customHeight="1"/>
    <row r="883" ht="25.5" customHeight="1"/>
    <row r="884" ht="25.5" customHeight="1"/>
    <row r="885" ht="25.5" customHeight="1"/>
    <row r="886" ht="25.5" customHeight="1"/>
    <row r="887" ht="25.5" customHeight="1"/>
    <row r="888" ht="25.5" customHeight="1"/>
    <row r="889" ht="25.5" customHeight="1"/>
    <row r="890" ht="25.5" customHeight="1"/>
    <row r="891" ht="25.5" customHeight="1"/>
    <row r="892" ht="25.5" customHeight="1"/>
    <row r="893" ht="25.5" customHeight="1"/>
    <row r="894" ht="25.5" customHeight="1"/>
    <row r="895" ht="25.5" customHeight="1"/>
    <row r="896" ht="25.5" customHeight="1"/>
    <row r="897" ht="25.5" customHeight="1"/>
    <row r="898" ht="25.5" customHeight="1"/>
    <row r="899" ht="25.5" customHeight="1"/>
    <row r="900" ht="25.5" customHeight="1"/>
    <row r="901" ht="25.5" customHeight="1"/>
    <row r="902" ht="25.5" customHeight="1"/>
    <row r="903" ht="25.5" customHeight="1"/>
    <row r="904" ht="25.5" customHeight="1"/>
    <row r="905" ht="25.5" customHeight="1"/>
    <row r="906" ht="25.5" customHeight="1"/>
    <row r="907" ht="25.5" customHeight="1"/>
    <row r="908" ht="25.5" customHeight="1"/>
    <row r="909" ht="25.5" customHeight="1"/>
    <row r="910" ht="25.5" customHeight="1"/>
    <row r="911" ht="25.5" customHeight="1"/>
    <row r="912" ht="25.5" customHeight="1"/>
    <row r="913" ht="25.5" customHeight="1"/>
    <row r="914" ht="25.5" customHeight="1"/>
    <row r="915" ht="25.5" customHeight="1"/>
    <row r="916" ht="25.5" customHeight="1"/>
    <row r="917" ht="25.5" customHeight="1"/>
    <row r="918" ht="25.5" customHeight="1"/>
    <row r="919" ht="25.5" customHeight="1"/>
    <row r="920" ht="25.5" customHeight="1"/>
    <row r="921" ht="25.5" customHeight="1"/>
    <row r="922" ht="25.5" customHeight="1"/>
    <row r="923" ht="25.5" customHeight="1"/>
    <row r="924" ht="25.5" customHeight="1"/>
    <row r="925" ht="25.5" customHeight="1"/>
    <row r="926" ht="25.5" customHeight="1"/>
    <row r="927" ht="25.5" customHeight="1"/>
    <row r="928" ht="25.5" customHeight="1"/>
    <row r="929" ht="25.5" customHeight="1"/>
    <row r="930" ht="25.5" customHeight="1"/>
    <row r="931" ht="25.5" customHeight="1"/>
    <row r="932" ht="25.5" customHeight="1"/>
    <row r="933" ht="25.5" customHeight="1"/>
    <row r="934" ht="25.5" customHeight="1"/>
    <row r="935" ht="25.5" customHeight="1"/>
    <row r="936" ht="25.5" customHeight="1"/>
    <row r="937" ht="25.5" customHeight="1"/>
    <row r="938" ht="25.5" customHeight="1"/>
    <row r="939" ht="25.5" customHeight="1"/>
    <row r="940" ht="25.5" customHeight="1"/>
    <row r="941" ht="25.5" customHeight="1"/>
    <row r="942" ht="25.5" customHeight="1"/>
    <row r="943" ht="25.5" customHeight="1"/>
    <row r="944" ht="25.5" customHeight="1"/>
    <row r="945" ht="25.5" customHeight="1"/>
    <row r="946" ht="25.5" customHeight="1"/>
    <row r="947" ht="25.5" customHeight="1"/>
    <row r="948" ht="25.5" customHeight="1"/>
    <row r="949" ht="25.5" customHeight="1"/>
    <row r="950" ht="25.5" customHeight="1"/>
    <row r="951" ht="25.5" customHeight="1"/>
    <row r="952" ht="25.5" customHeight="1"/>
    <row r="953" ht="25.5" customHeight="1"/>
    <row r="954" ht="25.5" customHeight="1"/>
    <row r="955" ht="25.5" customHeight="1"/>
    <row r="956" ht="25.5" customHeight="1"/>
    <row r="957" ht="25.5" customHeight="1"/>
    <row r="958" ht="25.5" customHeight="1"/>
    <row r="959" ht="25.5" customHeight="1"/>
    <row r="960" ht="25.5" customHeight="1"/>
    <row r="961" ht="25.5" customHeight="1"/>
    <row r="962" ht="25.5" customHeight="1"/>
    <row r="963" ht="25.5" customHeight="1"/>
    <row r="964" ht="25.5" customHeight="1"/>
    <row r="965" ht="25.5" customHeight="1"/>
    <row r="966" ht="25.5" customHeight="1"/>
    <row r="967" ht="25.5" customHeight="1"/>
    <row r="968" ht="25.5" customHeight="1"/>
    <row r="969" ht="25.5" customHeight="1"/>
    <row r="970" ht="25.5" customHeight="1"/>
    <row r="971" ht="25.5" customHeight="1"/>
    <row r="972" ht="25.5" customHeight="1"/>
    <row r="973" ht="25.5" customHeight="1"/>
    <row r="974" ht="25.5" customHeight="1"/>
    <row r="975" ht="25.5" customHeight="1"/>
    <row r="976" ht="25.5" customHeight="1"/>
    <row r="977" ht="25.5" customHeight="1"/>
    <row r="978" ht="25.5" customHeight="1"/>
    <row r="979" ht="25.5" customHeight="1"/>
    <row r="980" ht="25.5" customHeight="1"/>
    <row r="981" ht="25.5" customHeight="1"/>
    <row r="982" ht="25.5" customHeight="1"/>
    <row r="983" ht="25.5" customHeight="1"/>
    <row r="984" ht="25.5" customHeight="1"/>
    <row r="985" ht="25.5" customHeight="1"/>
    <row r="986" ht="25.5" customHeight="1"/>
    <row r="987" ht="25.5" customHeight="1"/>
    <row r="988" ht="25.5" customHeight="1"/>
    <row r="989" ht="25.5" customHeight="1"/>
    <row r="990" ht="25.5" customHeight="1"/>
    <row r="991" ht="25.5" customHeight="1"/>
    <row r="992" ht="25.5" customHeight="1"/>
    <row r="993" ht="25.5" customHeight="1"/>
    <row r="994" ht="25.5" customHeight="1"/>
    <row r="995" ht="25.5" customHeight="1"/>
    <row r="996" ht="25.5" customHeight="1"/>
    <row r="997" ht="25.5" customHeight="1"/>
    <row r="998" ht="25.5" customHeight="1"/>
    <row r="999" ht="25.5" customHeight="1"/>
    <row r="1000" ht="25.5" customHeight="1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153D64"/>
  </sheetPr>
  <dimension ref="A1:AB1000"/>
  <sheetViews>
    <sheetView workbookViewId="0">
      <selection activeCell="E10" sqref="E10"/>
    </sheetView>
  </sheetViews>
  <sheetFormatPr defaultColWidth="12.6640625" defaultRowHeight="15" customHeight="1"/>
  <cols>
    <col min="1" max="28" width="11" customWidth="1"/>
  </cols>
  <sheetData>
    <row r="1" spans="1:28" ht="33.75" customHeight="1">
      <c r="A1" s="44" t="s">
        <v>411</v>
      </c>
      <c r="B1" s="44">
        <v>1</v>
      </c>
      <c r="C1" s="44">
        <v>2</v>
      </c>
      <c r="D1" s="44">
        <v>4</v>
      </c>
      <c r="E1" s="44">
        <v>5</v>
      </c>
      <c r="F1" s="44">
        <v>7</v>
      </c>
      <c r="G1" s="44">
        <v>8</v>
      </c>
      <c r="H1" s="44">
        <v>10</v>
      </c>
      <c r="I1" s="44">
        <v>11</v>
      </c>
      <c r="J1" s="44">
        <v>12</v>
      </c>
      <c r="K1" s="44">
        <v>13</v>
      </c>
      <c r="L1" s="44">
        <v>14</v>
      </c>
      <c r="M1" s="44">
        <v>15</v>
      </c>
      <c r="N1" s="44">
        <v>16</v>
      </c>
      <c r="O1" s="44">
        <v>18</v>
      </c>
      <c r="P1" s="44">
        <v>19</v>
      </c>
      <c r="Q1" s="44">
        <v>20</v>
      </c>
      <c r="R1" s="44">
        <v>21</v>
      </c>
      <c r="S1" s="44">
        <v>22</v>
      </c>
      <c r="T1" s="44">
        <v>23</v>
      </c>
      <c r="U1" s="44">
        <v>24</v>
      </c>
      <c r="V1" s="44">
        <v>26</v>
      </c>
      <c r="W1" s="44">
        <v>27</v>
      </c>
      <c r="X1" s="44">
        <v>28</v>
      </c>
      <c r="Y1" s="44">
        <v>30</v>
      </c>
      <c r="Z1" s="44">
        <v>31</v>
      </c>
      <c r="AA1" s="44">
        <v>32</v>
      </c>
      <c r="AB1" s="44">
        <v>33</v>
      </c>
    </row>
    <row r="2" spans="1:28" ht="27" customHeight="1">
      <c r="A2" s="44" t="s">
        <v>2</v>
      </c>
      <c r="B2" s="44">
        <v>41</v>
      </c>
      <c r="C2" s="44">
        <v>49</v>
      </c>
      <c r="D2" s="44">
        <v>37</v>
      </c>
      <c r="E2" s="44">
        <v>33</v>
      </c>
      <c r="F2" s="44">
        <v>27</v>
      </c>
      <c r="G2" s="44">
        <v>32</v>
      </c>
      <c r="H2" s="44">
        <v>59</v>
      </c>
      <c r="I2" s="44">
        <v>30</v>
      </c>
      <c r="J2" s="44">
        <v>38</v>
      </c>
      <c r="K2" s="44">
        <v>36</v>
      </c>
      <c r="L2" s="44">
        <v>35</v>
      </c>
      <c r="M2" s="44">
        <v>29</v>
      </c>
      <c r="N2" s="44">
        <v>31</v>
      </c>
      <c r="O2" s="44">
        <v>34</v>
      </c>
      <c r="P2" s="44">
        <v>28</v>
      </c>
      <c r="Q2" s="44">
        <v>29</v>
      </c>
      <c r="R2" s="44">
        <v>32</v>
      </c>
      <c r="S2" s="44">
        <v>22</v>
      </c>
      <c r="T2" s="44">
        <v>53</v>
      </c>
      <c r="U2" s="44">
        <v>38</v>
      </c>
      <c r="V2" s="44">
        <v>24</v>
      </c>
      <c r="W2" s="44">
        <v>36</v>
      </c>
      <c r="X2" s="44">
        <v>34</v>
      </c>
      <c r="Y2" s="44">
        <v>21</v>
      </c>
      <c r="Z2" s="44">
        <v>34</v>
      </c>
      <c r="AA2" s="44">
        <v>53</v>
      </c>
      <c r="AB2" s="44">
        <v>32</v>
      </c>
    </row>
    <row r="3" spans="1:28" ht="39" customHeight="1">
      <c r="A3" s="45" t="s">
        <v>3</v>
      </c>
      <c r="B3" s="45" t="s">
        <v>337</v>
      </c>
      <c r="C3" s="45" t="s">
        <v>332</v>
      </c>
      <c r="D3" s="45" t="s">
        <v>332</v>
      </c>
      <c r="E3" s="45" t="s">
        <v>337</v>
      </c>
      <c r="F3" s="45" t="s">
        <v>332</v>
      </c>
      <c r="G3" s="45" t="s">
        <v>332</v>
      </c>
      <c r="H3" s="45" t="s">
        <v>337</v>
      </c>
      <c r="I3" s="45" t="s">
        <v>332</v>
      </c>
      <c r="J3" s="45" t="s">
        <v>332</v>
      </c>
      <c r="K3" s="45" t="s">
        <v>332</v>
      </c>
      <c r="L3" s="45" t="s">
        <v>332</v>
      </c>
      <c r="M3" s="45" t="s">
        <v>337</v>
      </c>
      <c r="N3" s="45" t="s">
        <v>332</v>
      </c>
      <c r="O3" s="45" t="s">
        <v>332</v>
      </c>
      <c r="P3" s="45" t="s">
        <v>332</v>
      </c>
      <c r="Q3" s="45" t="s">
        <v>337</v>
      </c>
      <c r="R3" s="45" t="s">
        <v>332</v>
      </c>
      <c r="S3" s="45" t="s">
        <v>332</v>
      </c>
      <c r="T3" s="45" t="s">
        <v>337</v>
      </c>
      <c r="U3" s="45" t="s">
        <v>332</v>
      </c>
      <c r="V3" s="45" t="s">
        <v>337</v>
      </c>
      <c r="W3" s="45" t="s">
        <v>332</v>
      </c>
      <c r="X3" s="45" t="s">
        <v>337</v>
      </c>
      <c r="Y3" s="45" t="s">
        <v>332</v>
      </c>
      <c r="Z3" s="45" t="s">
        <v>332</v>
      </c>
      <c r="AA3" s="45" t="s">
        <v>337</v>
      </c>
      <c r="AB3" s="45" t="s">
        <v>337</v>
      </c>
    </row>
    <row r="4" spans="1:28" ht="53.25" customHeight="1">
      <c r="A4" s="45" t="s">
        <v>412</v>
      </c>
      <c r="B4" s="45" t="s">
        <v>423</v>
      </c>
      <c r="C4" s="45" t="s">
        <v>428</v>
      </c>
      <c r="D4" s="45" t="s">
        <v>433</v>
      </c>
      <c r="E4" s="45" t="s">
        <v>435</v>
      </c>
      <c r="F4" s="45" t="s">
        <v>437</v>
      </c>
      <c r="G4" s="45" t="s">
        <v>439</v>
      </c>
      <c r="H4" s="45" t="s">
        <v>441</v>
      </c>
      <c r="I4" s="45" t="s">
        <v>443</v>
      </c>
      <c r="J4" s="45" t="s">
        <v>446</v>
      </c>
      <c r="K4" s="45" t="s">
        <v>448</v>
      </c>
      <c r="L4" s="45" t="s">
        <v>450</v>
      </c>
      <c r="M4" s="45" t="s">
        <v>452</v>
      </c>
      <c r="N4" s="45" t="s">
        <v>454</v>
      </c>
      <c r="O4" s="45" t="s">
        <v>456</v>
      </c>
      <c r="P4" s="45" t="s">
        <v>458</v>
      </c>
      <c r="Q4" s="45" t="s">
        <v>460</v>
      </c>
      <c r="R4" s="45" t="s">
        <v>462</v>
      </c>
      <c r="S4" s="45" t="s">
        <v>464</v>
      </c>
      <c r="T4" s="45" t="s">
        <v>467</v>
      </c>
      <c r="U4" s="45" t="s">
        <v>469</v>
      </c>
      <c r="V4" s="45" t="s">
        <v>471</v>
      </c>
      <c r="W4" s="45" t="s">
        <v>473</v>
      </c>
      <c r="X4" s="45" t="s">
        <v>475</v>
      </c>
      <c r="Y4" s="45" t="s">
        <v>477</v>
      </c>
      <c r="Z4" s="45" t="s">
        <v>479</v>
      </c>
      <c r="AA4" s="45" t="s">
        <v>481</v>
      </c>
      <c r="AB4" s="45" t="s">
        <v>483</v>
      </c>
    </row>
    <row r="5" spans="1:28" ht="53.25" customHeight="1">
      <c r="A5" s="45" t="s">
        <v>413</v>
      </c>
      <c r="B5" s="45" t="s">
        <v>424</v>
      </c>
      <c r="C5" s="45" t="s">
        <v>429</v>
      </c>
      <c r="D5" s="45" t="s">
        <v>433</v>
      </c>
      <c r="E5" s="45" t="s">
        <v>436</v>
      </c>
      <c r="F5" s="45" t="s">
        <v>438</v>
      </c>
      <c r="G5" s="45" t="s">
        <v>440</v>
      </c>
      <c r="H5" s="45" t="s">
        <v>442</v>
      </c>
      <c r="I5" s="45" t="s">
        <v>444</v>
      </c>
      <c r="J5" s="45" t="s">
        <v>447</v>
      </c>
      <c r="K5" s="45" t="s">
        <v>449</v>
      </c>
      <c r="L5" s="45" t="s">
        <v>451</v>
      </c>
      <c r="M5" s="45" t="s">
        <v>453</v>
      </c>
      <c r="N5" s="45" t="s">
        <v>455</v>
      </c>
      <c r="O5" s="45" t="s">
        <v>457</v>
      </c>
      <c r="P5" s="45" t="s">
        <v>459</v>
      </c>
      <c r="Q5" s="45" t="s">
        <v>461</v>
      </c>
      <c r="R5" s="45" t="s">
        <v>463</v>
      </c>
      <c r="S5" s="45" t="s">
        <v>465</v>
      </c>
      <c r="T5" s="45" t="s">
        <v>468</v>
      </c>
      <c r="U5" s="45" t="s">
        <v>470</v>
      </c>
      <c r="V5" s="45" t="s">
        <v>472</v>
      </c>
      <c r="W5" s="45" t="s">
        <v>474</v>
      </c>
      <c r="X5" s="45" t="s">
        <v>476</v>
      </c>
      <c r="Y5" s="45" t="s">
        <v>478</v>
      </c>
      <c r="Z5" s="45" t="s">
        <v>480</v>
      </c>
      <c r="AA5" s="45" t="s">
        <v>482</v>
      </c>
      <c r="AB5" s="45" t="s">
        <v>484</v>
      </c>
    </row>
    <row r="6" spans="1:28" ht="53.25" customHeight="1">
      <c r="A6" s="45" t="s">
        <v>414</v>
      </c>
      <c r="B6" s="45" t="s">
        <v>425</v>
      </c>
      <c r="C6" s="45" t="s">
        <v>430</v>
      </c>
      <c r="D6" s="45" t="s">
        <v>433</v>
      </c>
      <c r="E6" s="45" t="s">
        <v>430</v>
      </c>
      <c r="F6" s="45" t="s">
        <v>425</v>
      </c>
      <c r="G6" s="45" t="s">
        <v>430</v>
      </c>
      <c r="H6" s="45" t="s">
        <v>425</v>
      </c>
      <c r="I6" s="45" t="s">
        <v>425</v>
      </c>
      <c r="J6" s="45" t="s">
        <v>430</v>
      </c>
      <c r="K6" s="45" t="s">
        <v>425</v>
      </c>
      <c r="L6" s="45" t="s">
        <v>425</v>
      </c>
      <c r="M6" s="45" t="s">
        <v>425</v>
      </c>
      <c r="N6" s="45" t="s">
        <v>425</v>
      </c>
      <c r="O6" s="45" t="s">
        <v>425</v>
      </c>
      <c r="P6" s="45" t="s">
        <v>425</v>
      </c>
      <c r="Q6" s="45" t="s">
        <v>425</v>
      </c>
      <c r="R6" s="45" t="s">
        <v>425</v>
      </c>
      <c r="S6" s="45" t="s">
        <v>466</v>
      </c>
      <c r="T6" s="45" t="s">
        <v>425</v>
      </c>
      <c r="U6" s="45" t="s">
        <v>425</v>
      </c>
      <c r="V6" s="45" t="s">
        <v>466</v>
      </c>
      <c r="W6" s="45" t="s">
        <v>425</v>
      </c>
      <c r="X6" s="45" t="s">
        <v>425</v>
      </c>
      <c r="Y6" s="45" t="s">
        <v>425</v>
      </c>
      <c r="Z6" s="45" t="s">
        <v>425</v>
      </c>
      <c r="AA6" s="45" t="s">
        <v>425</v>
      </c>
      <c r="AB6" s="45" t="s">
        <v>430</v>
      </c>
    </row>
    <row r="7" spans="1:28" ht="53.25" customHeight="1">
      <c r="A7" s="45" t="s">
        <v>415</v>
      </c>
      <c r="B7" s="45" t="s">
        <v>426</v>
      </c>
      <c r="C7" s="45" t="s">
        <v>431</v>
      </c>
      <c r="D7" s="45" t="s">
        <v>433</v>
      </c>
      <c r="E7" s="45" t="s">
        <v>431</v>
      </c>
      <c r="F7" s="45" t="s">
        <v>431</v>
      </c>
      <c r="G7" s="45" t="s">
        <v>431</v>
      </c>
      <c r="H7" s="45" t="s">
        <v>431</v>
      </c>
      <c r="I7" s="45" t="s">
        <v>431</v>
      </c>
      <c r="J7" s="45" t="s">
        <v>431</v>
      </c>
      <c r="K7" s="45" t="s">
        <v>431</v>
      </c>
      <c r="L7" s="45" t="s">
        <v>431</v>
      </c>
      <c r="M7" s="45" t="s">
        <v>431</v>
      </c>
      <c r="N7" s="45" t="s">
        <v>431</v>
      </c>
      <c r="O7" s="45" t="s">
        <v>431</v>
      </c>
      <c r="P7" s="45" t="s">
        <v>431</v>
      </c>
      <c r="Q7" s="45" t="s">
        <v>431</v>
      </c>
      <c r="R7" s="45" t="s">
        <v>431</v>
      </c>
      <c r="S7" s="45" t="s">
        <v>431</v>
      </c>
      <c r="T7" s="45" t="s">
        <v>426</v>
      </c>
      <c r="U7" s="45" t="s">
        <v>431</v>
      </c>
      <c r="V7" s="45" t="s">
        <v>431</v>
      </c>
      <c r="W7" s="45" t="s">
        <v>426</v>
      </c>
      <c r="X7" s="45" t="s">
        <v>431</v>
      </c>
      <c r="Y7" s="45" t="s">
        <v>431</v>
      </c>
      <c r="Z7" s="45" t="s">
        <v>431</v>
      </c>
      <c r="AA7" s="45" t="s">
        <v>431</v>
      </c>
      <c r="AB7" s="45" t="s">
        <v>431</v>
      </c>
    </row>
    <row r="8" spans="1:28" ht="14.25" customHeight="1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</row>
    <row r="9" spans="1:28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</row>
    <row r="10" spans="1:28" ht="14.25" customHeigh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 spans="1:28" ht="14.25" customHeight="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</row>
    <row r="12" spans="1:28" ht="14.25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 spans="1:28" ht="14.25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</row>
    <row r="14" spans="1:28" ht="14.25" customHeigh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spans="1:28" ht="14.25" customHeigh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spans="1:28" ht="14.25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spans="1:28" ht="14.2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spans="1:28" ht="14.2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spans="1:28" ht="14.2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spans="1:28" ht="14.25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spans="1:28" ht="14.2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spans="1:28" ht="14.2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1:28" ht="14.2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spans="1:28" ht="14.2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spans="1:28" ht="14.2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spans="1:28" ht="14.2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spans="1:28" ht="14.2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 spans="1:28" ht="14.2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 spans="1:28" ht="14.2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 spans="1:28" ht="14.2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spans="1:28" ht="14.2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spans="1:28" ht="14.2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spans="1:28" ht="14.2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 spans="1:28" ht="14.2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spans="1:28" ht="14.2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 spans="1:28" ht="14.2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 spans="1:28" ht="14.2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 spans="1:28" ht="14.2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 spans="1:28" ht="14.2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 spans="1:28" ht="14.2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 spans="1:28" ht="14.2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 spans="1:28" ht="14.2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 spans="1:28" ht="14.2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 spans="1:28" ht="14.2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 spans="1:28" ht="14.2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 spans="1:28" ht="14.2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 spans="1:28" ht="14.2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 spans="1:28" ht="14.2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 spans="1:28" ht="14.2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 spans="1:28" ht="14.2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 spans="1:28" ht="14.2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 spans="1:28" ht="14.2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 spans="1:28" ht="14.2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 spans="1:28" ht="14.2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 spans="1:28" ht="14.2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 spans="1:28" ht="14.2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 spans="1:28" ht="14.2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 spans="1:28" ht="14.2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 spans="1:28" ht="14.2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 spans="1:28" ht="14.2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 spans="1:28" ht="14.2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 spans="1:28" ht="14.2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 spans="1:28" ht="14.2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 spans="1:28" ht="14.2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 spans="1:28" ht="14.2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</row>
    <row r="66" spans="1:28" ht="14.2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7" spans="1:28" ht="14.2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</row>
    <row r="68" spans="1:28" ht="14.2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</row>
    <row r="69" spans="1:28" ht="14.2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</row>
    <row r="70" spans="1:28" ht="14.2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</row>
    <row r="71" spans="1:28" ht="14.2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28" ht="14.2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</row>
    <row r="73" spans="1:28" ht="14.2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28" ht="14.2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</row>
    <row r="75" spans="1:28" ht="14.2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</row>
    <row r="76" spans="1:28" ht="14.2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</row>
    <row r="77" spans="1:28" ht="14.2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</row>
    <row r="78" spans="1:28" ht="14.2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</row>
    <row r="79" spans="1:28" ht="14.2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</row>
    <row r="80" spans="1:28" ht="14.2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</row>
    <row r="81" spans="1:28" ht="14.2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</row>
    <row r="82" spans="1:28" ht="14.2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 spans="1:28" ht="14.2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 spans="1:28" ht="14.2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 spans="1:28" ht="14.2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 spans="1:28" ht="14.2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 spans="1:28" ht="14.2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 spans="1:28" ht="14.2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 spans="1:28" ht="14.2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 spans="1:28" ht="14.2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 spans="1:28" ht="14.2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 spans="1:28" ht="14.2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 spans="1:28" ht="14.2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 spans="1:28" ht="14.2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 spans="1:28" ht="14.2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 spans="1:28" ht="14.2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 spans="1:28" ht="14.2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 spans="1:28" ht="14.2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 spans="1:28" ht="14.2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 spans="1:28" ht="14.2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 spans="1:28" ht="14.2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 spans="1:28" ht="14.2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 spans="1:28" ht="14.2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 spans="1:28" ht="14.2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 spans="1:28" ht="14.2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 spans="1:28" ht="14.2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 spans="1:28" ht="14.2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 spans="1:28" ht="14.2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 spans="1:28" ht="14.2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 spans="1:28" ht="14.2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 spans="1:28" ht="14.2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 spans="1:28" ht="14.2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 spans="1:28" ht="14.2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 spans="1:28" ht="14.2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 spans="1:28" ht="14.2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 spans="1:28" ht="14.2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 spans="1:28" ht="14.2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 spans="1:28" ht="14.2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 spans="1:28" ht="14.2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 spans="1:28" ht="14.2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 spans="1:28" ht="14.2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 spans="1:28" ht="14.2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 spans="1:28" ht="14.2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 spans="1:28" ht="14.2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 spans="1:28" ht="14.2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 spans="1:28" ht="14.2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 spans="1:28" ht="14.2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 spans="1:28" ht="14.2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 spans="1:28" ht="14.2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 spans="1:28" ht="14.2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 spans="1:28" ht="14.2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 spans="1:28" ht="14.2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 spans="1:28" ht="14.2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 spans="1:28" ht="14.2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 spans="1:28" ht="14.2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 spans="1:28" ht="14.2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 spans="1:28" ht="14.2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 spans="1:28" ht="14.2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 spans="1:28" ht="14.2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 spans="1:28" ht="14.2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 spans="1:28" ht="14.2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 spans="1:28" ht="14.2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 spans="1:28" ht="14.2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 spans="1:28" ht="14.2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 spans="1:28" ht="14.2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 spans="1:28" ht="14.2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 spans="1:28" ht="14.2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 spans="1:28" ht="14.2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 spans="1:28" ht="14.2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 spans="1:28" ht="14.2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 spans="1:28" ht="14.2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 spans="1:28" ht="14.2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 spans="1:28" ht="14.2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 spans="1:28" ht="14.2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 spans="1:28" ht="14.2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 spans="1:28" ht="14.2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 spans="1:28" ht="14.2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 spans="1:28" ht="14.2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ht="14.2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 spans="1:28" ht="14.2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 spans="1:28" ht="14.2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 spans="1:28" ht="14.2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 spans="1:28" ht="14.2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 spans="1:28" ht="14.2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ht="14.2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 spans="1:28" ht="14.2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 spans="1:28" ht="14.2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 spans="1:28" ht="14.2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 spans="1:28" ht="14.2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 spans="1:28" ht="14.2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 spans="1:28" ht="14.2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 spans="1:28" ht="14.2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4.2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 spans="1:28" ht="14.2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4.2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 spans="1:28" ht="14.2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 spans="1:28" ht="14.2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 spans="1:28" ht="14.2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 spans="1:28" ht="14.2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4.2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 spans="1:28" ht="14.2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4.2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 spans="1:28" ht="14.2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 spans="1:28" ht="14.2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 spans="1:28" ht="14.2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</row>
    <row r="186" spans="1:28" ht="14.2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 spans="1:28" ht="14.2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  <row r="188" spans="1:28" ht="14.2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</row>
    <row r="189" spans="1:28" ht="14.2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</row>
    <row r="190" spans="1:28" ht="14.2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</row>
    <row r="191" spans="1:28" ht="14.2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</row>
    <row r="192" spans="1:28" ht="14.2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</row>
    <row r="193" spans="1:28" ht="14.2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</row>
    <row r="194" spans="1:28" ht="14.2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</row>
    <row r="195" spans="1:28" ht="14.2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</row>
    <row r="196" spans="1:28" ht="14.2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</row>
    <row r="197" spans="1:28" ht="14.2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</row>
    <row r="198" spans="1:28" ht="14.2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ht="14.2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</row>
    <row r="200" spans="1:28" ht="14.2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4.2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</row>
    <row r="202" spans="1:28" ht="14.2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</row>
    <row r="203" spans="1:28" ht="14.2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</row>
    <row r="204" spans="1:28" ht="14.2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</row>
    <row r="205" spans="1:28" ht="14.2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</row>
    <row r="206" spans="1:28" ht="14.2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</row>
    <row r="207" spans="1:28" ht="14.2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4.2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</row>
    <row r="209" spans="1:28" ht="14.2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</row>
    <row r="210" spans="1:28" ht="14.2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</row>
    <row r="211" spans="1:28" ht="14.2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</row>
    <row r="212" spans="1:28" ht="14.2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</row>
    <row r="213" spans="1:28" ht="14.2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</row>
    <row r="214" spans="1:28" ht="14.2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</row>
    <row r="215" spans="1:28" ht="14.2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</row>
    <row r="216" spans="1:28" ht="14.2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</row>
    <row r="217" spans="1:28" ht="14.2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ht="14.2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</row>
    <row r="219" spans="1:28" ht="14.2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</row>
    <row r="220" spans="1:28" ht="14.2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</row>
    <row r="221" spans="1:28" ht="14.2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</row>
    <row r="222" spans="1:28" ht="14.2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</row>
    <row r="223" spans="1:28" ht="14.2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</row>
    <row r="224" spans="1:28" ht="14.2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</row>
    <row r="225" spans="1:28" ht="14.2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</row>
    <row r="226" spans="1:28" ht="14.2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</row>
    <row r="227" spans="1:28" ht="14.2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</row>
    <row r="228" spans="1:28" ht="14.2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</row>
    <row r="229" spans="1:28" ht="14.2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</row>
    <row r="230" spans="1:28" ht="14.2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</row>
    <row r="231" spans="1:28" ht="14.2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</row>
    <row r="232" spans="1:28" ht="14.2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</row>
    <row r="233" spans="1:28" ht="14.2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</row>
    <row r="234" spans="1:28" ht="14.2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</row>
    <row r="235" spans="1:28" ht="14.2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</row>
    <row r="236" spans="1:28" ht="14.2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</row>
    <row r="237" spans="1:28" ht="14.2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</row>
    <row r="238" spans="1:28" ht="14.2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</row>
    <row r="239" spans="1:28" ht="14.2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</row>
    <row r="240" spans="1:28" ht="14.2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</row>
    <row r="241" spans="1:28" ht="14.2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</row>
    <row r="242" spans="1:28" ht="14.2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</row>
    <row r="243" spans="1:28" ht="14.2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</row>
    <row r="244" spans="1:28" ht="14.2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</row>
    <row r="245" spans="1:28" ht="14.2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</row>
    <row r="246" spans="1:28" ht="14.2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</row>
    <row r="247" spans="1:28" ht="14.2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</row>
    <row r="248" spans="1:28" ht="14.2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</row>
    <row r="249" spans="1:28" ht="14.2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</row>
    <row r="250" spans="1:28" ht="14.2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</row>
    <row r="251" spans="1:28" ht="14.2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</row>
    <row r="252" spans="1:28" ht="14.2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</row>
    <row r="253" spans="1:28" ht="14.2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</row>
    <row r="254" spans="1:28" ht="14.2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</row>
    <row r="255" spans="1:28" ht="14.2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</row>
    <row r="256" spans="1:28" ht="14.2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</row>
    <row r="257" spans="1:28" ht="14.2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</row>
    <row r="258" spans="1:28" ht="14.2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</row>
    <row r="259" spans="1:28" ht="14.2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</row>
    <row r="260" spans="1:28" ht="14.2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</row>
    <row r="261" spans="1:28" ht="14.2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</row>
    <row r="262" spans="1:28" ht="14.2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</row>
    <row r="263" spans="1:28" ht="14.2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</row>
    <row r="264" spans="1:28" ht="14.2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</row>
    <row r="265" spans="1:28" ht="14.2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</row>
    <row r="266" spans="1:28" ht="14.2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</row>
    <row r="267" spans="1:28" ht="14.2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</row>
    <row r="268" spans="1:28" ht="14.2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</row>
    <row r="269" spans="1:28" ht="14.2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</row>
    <row r="270" spans="1:28" ht="14.2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</row>
    <row r="271" spans="1:28" ht="14.2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</row>
    <row r="272" spans="1:28" ht="14.2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</row>
    <row r="273" spans="1:28" ht="14.2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</row>
    <row r="274" spans="1:28" ht="14.2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</row>
    <row r="275" spans="1:28" ht="14.2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</row>
    <row r="276" spans="1:28" ht="14.2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</row>
    <row r="277" spans="1:28" ht="14.2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</row>
    <row r="278" spans="1:28" ht="14.2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</row>
    <row r="279" spans="1:28" ht="14.2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</row>
    <row r="280" spans="1:28" ht="14.2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</row>
    <row r="281" spans="1:28" ht="14.2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</row>
    <row r="282" spans="1:28" ht="14.2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</row>
    <row r="283" spans="1:28" ht="14.2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</row>
    <row r="284" spans="1:28" ht="14.2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</row>
    <row r="285" spans="1:28" ht="14.2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</row>
    <row r="286" spans="1:28" ht="14.2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</row>
    <row r="287" spans="1:28" ht="14.2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</row>
    <row r="288" spans="1:28" ht="14.2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</row>
    <row r="289" spans="1:28" ht="14.2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</row>
    <row r="290" spans="1:28" ht="14.2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</row>
    <row r="291" spans="1:28" ht="14.2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</row>
    <row r="292" spans="1:28" ht="14.2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</row>
    <row r="293" spans="1:28" ht="14.2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</row>
    <row r="294" spans="1:28" ht="14.2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</row>
    <row r="295" spans="1:28" ht="14.2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</row>
    <row r="296" spans="1:28" ht="14.2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</row>
    <row r="297" spans="1:28" ht="14.2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</row>
    <row r="298" spans="1:28" ht="14.2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</row>
    <row r="299" spans="1:28" ht="14.2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</row>
    <row r="300" spans="1:28" ht="14.2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</row>
    <row r="301" spans="1:28" ht="14.2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</row>
    <row r="302" spans="1:28" ht="14.2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</row>
    <row r="303" spans="1:28" ht="14.2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</row>
    <row r="304" spans="1:28" ht="14.2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</row>
    <row r="305" spans="1:28" ht="14.2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</row>
    <row r="306" spans="1:28" ht="14.2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</row>
    <row r="307" spans="1:28" ht="14.2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</row>
    <row r="308" spans="1:28" ht="14.2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</row>
    <row r="309" spans="1:28" ht="14.2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</row>
    <row r="310" spans="1:28" ht="14.2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</row>
    <row r="311" spans="1:28" ht="14.2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</row>
    <row r="312" spans="1:28" ht="14.2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</row>
    <row r="313" spans="1:28" ht="14.2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</row>
    <row r="314" spans="1:28" ht="14.2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</row>
    <row r="315" spans="1:28" ht="14.2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</row>
    <row r="316" spans="1:28" ht="14.2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</row>
    <row r="317" spans="1:28" ht="14.2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</row>
    <row r="318" spans="1:28" ht="14.2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</row>
    <row r="319" spans="1:28" ht="14.2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</row>
    <row r="320" spans="1:28" ht="14.2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</row>
    <row r="321" spans="1:28" ht="14.2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</row>
    <row r="322" spans="1:28" ht="14.2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</row>
    <row r="323" spans="1:28" ht="14.2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</row>
    <row r="324" spans="1:28" ht="14.2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</row>
    <row r="325" spans="1:28" ht="14.2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</row>
    <row r="326" spans="1:28" ht="14.2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</row>
    <row r="327" spans="1:28" ht="14.2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</row>
    <row r="328" spans="1:28" ht="14.2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</row>
    <row r="329" spans="1:28" ht="14.2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</row>
    <row r="330" spans="1:28" ht="14.2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</row>
    <row r="331" spans="1:28" ht="14.2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</row>
    <row r="332" spans="1:28" ht="14.2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</row>
    <row r="333" spans="1:28" ht="14.2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</row>
    <row r="334" spans="1:28" ht="14.2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</row>
    <row r="335" spans="1:28" ht="14.2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</row>
    <row r="336" spans="1:28" ht="14.2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</row>
    <row r="337" spans="1:28" ht="14.2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</row>
    <row r="338" spans="1:28" ht="14.2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</row>
    <row r="339" spans="1:28" ht="14.2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</row>
    <row r="340" spans="1:28" ht="14.2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</row>
    <row r="341" spans="1:28" ht="14.2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</row>
    <row r="342" spans="1:28" ht="14.2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</row>
    <row r="343" spans="1:28" ht="14.2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</row>
    <row r="344" spans="1:28" ht="14.2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</row>
    <row r="345" spans="1:28" ht="14.2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</row>
    <row r="346" spans="1:28" ht="14.2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</row>
    <row r="347" spans="1:28" ht="14.2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</row>
    <row r="348" spans="1:28" ht="14.2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</row>
    <row r="349" spans="1:28" ht="14.2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</row>
    <row r="350" spans="1:28" ht="14.2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</row>
    <row r="351" spans="1:28" ht="14.2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</row>
    <row r="352" spans="1:28" ht="14.2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</row>
    <row r="353" spans="1:28" ht="14.2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</row>
    <row r="354" spans="1:28" ht="14.2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</row>
    <row r="355" spans="1:28" ht="14.2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</row>
    <row r="356" spans="1:28" ht="14.2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</row>
    <row r="357" spans="1:28" ht="14.2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</row>
    <row r="358" spans="1:28" ht="14.2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</row>
    <row r="359" spans="1:28" ht="14.2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</row>
    <row r="360" spans="1:28" ht="14.2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</row>
    <row r="361" spans="1:28" ht="14.2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</row>
    <row r="362" spans="1:28" ht="14.2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</row>
    <row r="363" spans="1:28" ht="14.2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</row>
    <row r="364" spans="1:28" ht="14.2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</row>
    <row r="365" spans="1:28" ht="14.2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</row>
    <row r="366" spans="1:28" ht="14.2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</row>
    <row r="367" spans="1:28" ht="14.2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</row>
    <row r="368" spans="1:28" ht="14.2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</row>
    <row r="369" spans="1:28" ht="14.2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</row>
    <row r="370" spans="1:28" ht="14.2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</row>
    <row r="371" spans="1:28" ht="14.2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</row>
    <row r="372" spans="1:28" ht="14.2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</row>
    <row r="373" spans="1:28" ht="14.2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</row>
    <row r="374" spans="1:28" ht="14.2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</row>
    <row r="375" spans="1:28" ht="14.2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</row>
    <row r="376" spans="1:28" ht="14.2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</row>
    <row r="377" spans="1:28" ht="14.2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</row>
    <row r="378" spans="1:28" ht="14.2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</row>
    <row r="379" spans="1:28" ht="14.2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</row>
    <row r="380" spans="1:28" ht="14.2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</row>
    <row r="381" spans="1:28" ht="14.2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</row>
    <row r="382" spans="1:28" ht="14.2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</row>
    <row r="383" spans="1:28" ht="14.2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</row>
    <row r="384" spans="1:28" ht="14.2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</row>
    <row r="385" spans="1:28" ht="14.2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</row>
    <row r="386" spans="1:28" ht="14.2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</row>
    <row r="387" spans="1:28" ht="14.2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</row>
    <row r="388" spans="1:28" ht="14.2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</row>
    <row r="389" spans="1:28" ht="14.2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</row>
    <row r="390" spans="1:28" ht="14.2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</row>
    <row r="391" spans="1:28" ht="14.2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</row>
    <row r="392" spans="1:28" ht="14.2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</row>
    <row r="393" spans="1:28" ht="14.2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</row>
    <row r="394" spans="1:28" ht="14.2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</row>
    <row r="395" spans="1:28" ht="14.2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</row>
    <row r="396" spans="1:28" ht="14.2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</row>
    <row r="397" spans="1:28" ht="14.2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</row>
    <row r="398" spans="1:28" ht="14.2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</row>
    <row r="399" spans="1:28" ht="14.2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</row>
    <row r="400" spans="1:28" ht="14.2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</row>
    <row r="401" spans="1:28" ht="14.2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</row>
    <row r="402" spans="1:28" ht="14.2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</row>
    <row r="403" spans="1:28" ht="14.2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</row>
    <row r="404" spans="1:28" ht="14.2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</row>
    <row r="405" spans="1:28" ht="14.2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</row>
    <row r="406" spans="1:28" ht="14.2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</row>
    <row r="407" spans="1:28" ht="14.2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</row>
    <row r="408" spans="1:28" ht="14.2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</row>
    <row r="409" spans="1:28" ht="14.2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</row>
    <row r="410" spans="1:28" ht="14.2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</row>
    <row r="411" spans="1:28" ht="14.2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</row>
    <row r="412" spans="1:28" ht="14.2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</row>
    <row r="413" spans="1:28" ht="14.2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</row>
    <row r="414" spans="1:28" ht="14.2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</row>
    <row r="415" spans="1:28" ht="14.2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</row>
    <row r="416" spans="1:28" ht="14.2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</row>
    <row r="417" spans="1:28" ht="14.2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</row>
    <row r="418" spans="1:28" ht="14.2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</row>
    <row r="419" spans="1:28" ht="14.2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</row>
    <row r="420" spans="1:28" ht="14.2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</row>
    <row r="421" spans="1:28" ht="14.2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</row>
    <row r="422" spans="1:28" ht="14.2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</row>
    <row r="423" spans="1:28" ht="14.2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</row>
    <row r="424" spans="1:28" ht="14.2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</row>
    <row r="425" spans="1:28" ht="14.2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</row>
    <row r="426" spans="1:28" ht="14.2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</row>
    <row r="427" spans="1:28" ht="14.2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</row>
    <row r="428" spans="1:28" ht="14.2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</row>
    <row r="429" spans="1:28" ht="14.2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</row>
    <row r="430" spans="1:28" ht="14.2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</row>
    <row r="431" spans="1:28" ht="14.2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</row>
    <row r="432" spans="1:28" ht="14.2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</row>
    <row r="433" spans="1:28" ht="14.2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</row>
    <row r="434" spans="1:28" ht="14.2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</row>
    <row r="435" spans="1:28" ht="14.2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</row>
    <row r="436" spans="1:28" ht="14.2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</row>
    <row r="437" spans="1:28" ht="14.2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</row>
    <row r="438" spans="1:28" ht="14.2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</row>
    <row r="439" spans="1:28" ht="14.2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</row>
    <row r="440" spans="1:28" ht="14.2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</row>
    <row r="441" spans="1:28" ht="14.2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</row>
    <row r="442" spans="1:28" ht="14.2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</row>
    <row r="443" spans="1:28" ht="14.2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</row>
    <row r="444" spans="1:28" ht="14.2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</row>
    <row r="445" spans="1:28" ht="14.2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</row>
    <row r="446" spans="1:28" ht="14.2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</row>
    <row r="447" spans="1:28" ht="14.2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</row>
    <row r="448" spans="1:28" ht="14.2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</row>
    <row r="449" spans="1:28" ht="14.2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</row>
    <row r="450" spans="1:28" ht="14.2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</row>
    <row r="451" spans="1:28" ht="14.2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</row>
    <row r="452" spans="1:28" ht="14.2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</row>
    <row r="453" spans="1:28" ht="14.2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</row>
    <row r="454" spans="1:28" ht="14.2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</row>
    <row r="455" spans="1:28" ht="14.2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</row>
    <row r="456" spans="1:28" ht="14.2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</row>
    <row r="457" spans="1:28" ht="14.2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</row>
    <row r="458" spans="1:28" ht="14.2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</row>
    <row r="459" spans="1:28" ht="14.2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</row>
    <row r="460" spans="1:28" ht="14.2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</row>
    <row r="461" spans="1:28" ht="14.2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</row>
    <row r="462" spans="1:28" ht="14.2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</row>
    <row r="463" spans="1:28" ht="14.2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</row>
    <row r="464" spans="1:28" ht="14.2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</row>
    <row r="465" spans="1:28" ht="14.2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</row>
    <row r="466" spans="1:28" ht="14.2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</row>
    <row r="467" spans="1:28" ht="14.2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</row>
    <row r="468" spans="1:28" ht="14.2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</row>
    <row r="469" spans="1:28" ht="14.2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</row>
    <row r="470" spans="1:28" ht="14.2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</row>
    <row r="471" spans="1:28" ht="14.2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</row>
    <row r="472" spans="1:28" ht="14.2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</row>
    <row r="473" spans="1:28" ht="14.2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</row>
    <row r="474" spans="1:28" ht="14.2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</row>
    <row r="475" spans="1:28" ht="14.2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</row>
    <row r="476" spans="1:28" ht="14.2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</row>
    <row r="477" spans="1:28" ht="14.2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</row>
    <row r="478" spans="1:28" ht="14.2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</row>
    <row r="479" spans="1:28" ht="14.2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</row>
    <row r="480" spans="1:28" ht="14.2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</row>
    <row r="481" spans="1:28" ht="14.2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</row>
    <row r="482" spans="1:28" ht="14.2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</row>
    <row r="483" spans="1:28" ht="14.2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</row>
    <row r="484" spans="1:28" ht="14.2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</row>
    <row r="485" spans="1:28" ht="14.2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</row>
    <row r="486" spans="1:28" ht="14.2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</row>
    <row r="487" spans="1:28" ht="14.2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</row>
    <row r="488" spans="1:28" ht="14.2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</row>
    <row r="489" spans="1:28" ht="14.2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</row>
    <row r="490" spans="1:28" ht="14.2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</row>
    <row r="491" spans="1:28" ht="14.2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</row>
    <row r="492" spans="1:28" ht="14.2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</row>
    <row r="493" spans="1:28" ht="14.2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</row>
    <row r="494" spans="1:28" ht="14.2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</row>
    <row r="495" spans="1:28" ht="14.2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</row>
    <row r="496" spans="1:28" ht="14.2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</row>
    <row r="497" spans="1:28" ht="14.2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</row>
    <row r="498" spans="1:28" ht="14.2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</row>
    <row r="499" spans="1:28" ht="14.2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</row>
    <row r="500" spans="1:28" ht="14.2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</row>
    <row r="501" spans="1:28" ht="14.2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</row>
    <row r="502" spans="1:28" ht="14.2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</row>
    <row r="503" spans="1:28" ht="14.2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</row>
    <row r="504" spans="1:28" ht="14.2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</row>
    <row r="505" spans="1:28" ht="14.2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</row>
    <row r="506" spans="1:28" ht="14.2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</row>
    <row r="507" spans="1:28" ht="14.2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</row>
    <row r="508" spans="1:28" ht="14.2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</row>
    <row r="509" spans="1:28" ht="14.2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</row>
    <row r="510" spans="1:28" ht="14.2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</row>
    <row r="511" spans="1:28" ht="14.2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</row>
    <row r="512" spans="1:28" ht="14.2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</row>
    <row r="513" spans="1:28" ht="14.2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</row>
    <row r="514" spans="1:28" ht="14.2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</row>
    <row r="515" spans="1:28" ht="14.2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</row>
    <row r="516" spans="1:28" ht="14.2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</row>
    <row r="517" spans="1:28" ht="14.2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</row>
    <row r="518" spans="1:28" ht="14.2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</row>
    <row r="519" spans="1:28" ht="14.2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</row>
    <row r="520" spans="1:28" ht="14.2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</row>
    <row r="521" spans="1:28" ht="14.2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</row>
    <row r="522" spans="1:28" ht="14.2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</row>
    <row r="523" spans="1:28" ht="14.2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</row>
    <row r="524" spans="1:28" ht="14.2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</row>
    <row r="525" spans="1:28" ht="14.2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</row>
    <row r="526" spans="1:28" ht="14.2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</row>
    <row r="527" spans="1:28" ht="14.2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</row>
    <row r="528" spans="1:28" ht="14.2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</row>
    <row r="529" spans="1:28" ht="14.2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</row>
    <row r="530" spans="1:28" ht="14.2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</row>
    <row r="531" spans="1:28" ht="14.2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</row>
    <row r="532" spans="1:28" ht="14.2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</row>
    <row r="533" spans="1:28" ht="14.2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</row>
    <row r="534" spans="1:28" ht="14.2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</row>
    <row r="535" spans="1:28" ht="14.2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</row>
    <row r="536" spans="1:28" ht="14.2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</row>
    <row r="537" spans="1:28" ht="14.2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</row>
    <row r="538" spans="1:28" ht="14.2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</row>
    <row r="539" spans="1:28" ht="14.2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</row>
    <row r="540" spans="1:28" ht="14.2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</row>
    <row r="541" spans="1:28" ht="14.2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</row>
    <row r="542" spans="1:28" ht="14.2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</row>
    <row r="543" spans="1:28" ht="14.2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</row>
    <row r="544" spans="1:28" ht="14.2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</row>
    <row r="545" spans="1:28" ht="14.2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</row>
    <row r="546" spans="1:28" ht="14.2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</row>
    <row r="547" spans="1:28" ht="14.2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</row>
    <row r="548" spans="1:28" ht="14.2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</row>
    <row r="549" spans="1:28" ht="14.2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</row>
    <row r="550" spans="1:28" ht="14.2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</row>
    <row r="551" spans="1:28" ht="14.2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</row>
    <row r="552" spans="1:28" ht="14.2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</row>
    <row r="553" spans="1:28" ht="14.2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</row>
    <row r="554" spans="1:28" ht="14.2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</row>
    <row r="555" spans="1:28" ht="14.2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</row>
    <row r="556" spans="1:28" ht="14.2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</row>
    <row r="557" spans="1:28" ht="14.2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</row>
    <row r="558" spans="1:28" ht="14.2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</row>
    <row r="559" spans="1:28" ht="14.2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</row>
    <row r="560" spans="1:28" ht="14.2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</row>
    <row r="561" spans="1:28" ht="14.2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</row>
    <row r="562" spans="1:28" ht="14.2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</row>
    <row r="563" spans="1:28" ht="14.2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</row>
    <row r="564" spans="1:28" ht="14.2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</row>
    <row r="565" spans="1:28" ht="14.2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</row>
    <row r="566" spans="1:28" ht="14.2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</row>
    <row r="567" spans="1:28" ht="14.2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</row>
    <row r="568" spans="1:28" ht="14.2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</row>
    <row r="569" spans="1:28" ht="14.2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</row>
    <row r="570" spans="1:28" ht="14.2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</row>
    <row r="571" spans="1:28" ht="14.2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</row>
    <row r="572" spans="1:28" ht="14.2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</row>
    <row r="573" spans="1:28" ht="14.2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</row>
    <row r="574" spans="1:28" ht="14.2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</row>
    <row r="575" spans="1:28" ht="14.2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</row>
    <row r="576" spans="1:28" ht="14.2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</row>
    <row r="577" spans="1:28" ht="14.2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</row>
    <row r="578" spans="1:28" ht="14.2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</row>
    <row r="579" spans="1:28" ht="14.2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</row>
    <row r="580" spans="1:28" ht="14.2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</row>
    <row r="581" spans="1:28" ht="14.2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</row>
    <row r="582" spans="1:28" ht="14.2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</row>
    <row r="583" spans="1:28" ht="14.2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</row>
    <row r="584" spans="1:28" ht="14.2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</row>
    <row r="585" spans="1:28" ht="14.2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</row>
    <row r="586" spans="1:28" ht="14.2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</row>
    <row r="587" spans="1:28" ht="14.2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</row>
    <row r="588" spans="1:28" ht="14.2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</row>
    <row r="589" spans="1:28" ht="14.2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</row>
    <row r="590" spans="1:28" ht="14.2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</row>
    <row r="591" spans="1:28" ht="14.2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</row>
    <row r="592" spans="1:28" ht="14.2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</row>
    <row r="593" spans="1:28" ht="14.2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</row>
    <row r="594" spans="1:28" ht="14.2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</row>
    <row r="595" spans="1:28" ht="14.2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</row>
    <row r="596" spans="1:28" ht="14.2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</row>
    <row r="597" spans="1:28" ht="14.2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</row>
    <row r="598" spans="1:28" ht="14.2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</row>
    <row r="599" spans="1:28" ht="14.2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</row>
    <row r="600" spans="1:28" ht="14.2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</row>
    <row r="601" spans="1:28" ht="14.2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</row>
    <row r="602" spans="1:28" ht="14.2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</row>
    <row r="603" spans="1:28" ht="14.2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</row>
    <row r="604" spans="1:28" ht="14.2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</row>
    <row r="605" spans="1:28" ht="14.2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</row>
    <row r="606" spans="1:28" ht="14.2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</row>
    <row r="607" spans="1:28" ht="14.2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</row>
    <row r="608" spans="1:28" ht="14.2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</row>
    <row r="609" spans="1:28" ht="14.2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</row>
    <row r="610" spans="1:28" ht="14.2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</row>
    <row r="611" spans="1:28" ht="14.2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</row>
    <row r="612" spans="1:28" ht="14.2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</row>
    <row r="613" spans="1:28" ht="14.2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</row>
    <row r="614" spans="1:28" ht="14.2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</row>
    <row r="615" spans="1:28" ht="14.2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</row>
    <row r="616" spans="1:28" ht="14.2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</row>
    <row r="617" spans="1:28" ht="14.2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</row>
    <row r="618" spans="1:28" ht="14.2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</row>
    <row r="619" spans="1:28" ht="14.2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</row>
    <row r="620" spans="1:28" ht="14.2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</row>
    <row r="621" spans="1:28" ht="14.2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</row>
    <row r="622" spans="1:28" ht="14.2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</row>
    <row r="623" spans="1:28" ht="14.2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</row>
    <row r="624" spans="1:28" ht="14.2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</row>
    <row r="625" spans="1:28" ht="14.2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</row>
    <row r="626" spans="1:28" ht="14.2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</row>
    <row r="627" spans="1:28" ht="14.2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</row>
    <row r="628" spans="1:28" ht="14.2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</row>
    <row r="629" spans="1:28" ht="14.2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</row>
    <row r="630" spans="1:28" ht="14.2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</row>
    <row r="631" spans="1:28" ht="14.2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</row>
    <row r="632" spans="1:28" ht="14.2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</row>
    <row r="633" spans="1:28" ht="14.2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</row>
    <row r="634" spans="1:28" ht="14.2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</row>
    <row r="635" spans="1:28" ht="14.2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</row>
    <row r="636" spans="1:28" ht="14.2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</row>
    <row r="637" spans="1:28" ht="14.2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</row>
    <row r="638" spans="1:28" ht="14.2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</row>
    <row r="639" spans="1:28" ht="14.2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</row>
    <row r="640" spans="1:28" ht="14.2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</row>
    <row r="641" spans="1:28" ht="14.2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</row>
    <row r="642" spans="1:28" ht="14.2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</row>
    <row r="643" spans="1:28" ht="14.2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</row>
    <row r="644" spans="1:28" ht="14.2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</row>
    <row r="645" spans="1:28" ht="14.2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</row>
    <row r="646" spans="1:28" ht="14.2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</row>
    <row r="647" spans="1:28" ht="14.2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</row>
    <row r="648" spans="1:28" ht="14.2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</row>
    <row r="649" spans="1:28" ht="14.2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</row>
    <row r="650" spans="1:28" ht="14.2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</row>
    <row r="651" spans="1:28" ht="14.2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</row>
    <row r="652" spans="1:28" ht="14.2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</row>
    <row r="653" spans="1:28" ht="14.2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</row>
    <row r="654" spans="1:28" ht="14.2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</row>
    <row r="655" spans="1:28" ht="14.2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</row>
    <row r="656" spans="1:28" ht="14.2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</row>
    <row r="657" spans="1:28" ht="14.2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</row>
    <row r="658" spans="1:28" ht="14.2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</row>
    <row r="659" spans="1:28" ht="14.2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</row>
    <row r="660" spans="1:28" ht="14.2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</row>
    <row r="661" spans="1:28" ht="14.2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</row>
    <row r="662" spans="1:28" ht="14.2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</row>
    <row r="663" spans="1:28" ht="14.2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</row>
    <row r="664" spans="1:28" ht="14.2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</row>
    <row r="665" spans="1:28" ht="14.2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</row>
    <row r="666" spans="1:28" ht="14.2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</row>
    <row r="667" spans="1:28" ht="14.2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</row>
    <row r="668" spans="1:28" ht="14.2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</row>
    <row r="669" spans="1:28" ht="14.2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</row>
    <row r="670" spans="1:28" ht="14.2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</row>
    <row r="671" spans="1:28" ht="14.2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</row>
    <row r="672" spans="1:28" ht="14.2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</row>
    <row r="673" spans="1:28" ht="14.2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</row>
    <row r="674" spans="1:28" ht="14.2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</row>
    <row r="675" spans="1:28" ht="14.2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</row>
    <row r="676" spans="1:28" ht="14.2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</row>
    <row r="677" spans="1:28" ht="14.2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</row>
    <row r="678" spans="1:28" ht="14.2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</row>
    <row r="679" spans="1:28" ht="14.2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</row>
    <row r="680" spans="1:28" ht="14.2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</row>
    <row r="681" spans="1:28" ht="14.2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</row>
    <row r="682" spans="1:28" ht="14.2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</row>
    <row r="683" spans="1:28" ht="14.2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</row>
    <row r="684" spans="1:28" ht="14.2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</row>
    <row r="685" spans="1:28" ht="14.2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</row>
    <row r="686" spans="1:28" ht="14.2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</row>
    <row r="687" spans="1:28" ht="14.2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</row>
    <row r="688" spans="1:28" ht="14.2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</row>
    <row r="689" spans="1:28" ht="14.2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</row>
    <row r="690" spans="1:28" ht="14.2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</row>
    <row r="691" spans="1:28" ht="14.2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</row>
    <row r="692" spans="1:28" ht="14.2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</row>
    <row r="693" spans="1:28" ht="14.2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</row>
    <row r="694" spans="1:28" ht="14.2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</row>
    <row r="695" spans="1:28" ht="14.2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</row>
    <row r="696" spans="1:28" ht="14.2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</row>
    <row r="697" spans="1:28" ht="14.2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</row>
    <row r="698" spans="1:28" ht="14.2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</row>
    <row r="699" spans="1:28" ht="14.2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</row>
    <row r="700" spans="1:28" ht="14.2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</row>
    <row r="701" spans="1:28" ht="14.2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</row>
    <row r="702" spans="1:28" ht="14.2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</row>
    <row r="703" spans="1:28" ht="14.2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</row>
    <row r="704" spans="1:28" ht="14.2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</row>
    <row r="705" spans="1:28" ht="14.2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</row>
    <row r="706" spans="1:28" ht="14.2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</row>
    <row r="707" spans="1:28" ht="14.2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</row>
    <row r="708" spans="1:28" ht="14.2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</row>
    <row r="709" spans="1:28" ht="14.2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</row>
    <row r="710" spans="1:28" ht="14.2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</row>
    <row r="711" spans="1:28" ht="14.2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</row>
    <row r="712" spans="1:28" ht="14.2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</row>
    <row r="713" spans="1:28" ht="14.2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</row>
    <row r="714" spans="1:28" ht="14.2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</row>
    <row r="715" spans="1:28" ht="14.2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</row>
    <row r="716" spans="1:28" ht="14.2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</row>
    <row r="717" spans="1:28" ht="14.2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</row>
    <row r="718" spans="1:28" ht="14.2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</row>
    <row r="719" spans="1:28" ht="14.2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</row>
    <row r="720" spans="1:28" ht="14.2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</row>
    <row r="721" spans="1:28" ht="14.2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</row>
    <row r="722" spans="1:28" ht="14.2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</row>
    <row r="723" spans="1:28" ht="14.2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</row>
    <row r="724" spans="1:28" ht="14.2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</row>
    <row r="725" spans="1:28" ht="14.2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</row>
    <row r="726" spans="1:28" ht="14.2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</row>
    <row r="727" spans="1:28" ht="14.2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</row>
    <row r="728" spans="1:28" ht="14.2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</row>
    <row r="729" spans="1:28" ht="14.2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</row>
    <row r="730" spans="1:28" ht="14.2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</row>
    <row r="731" spans="1:28" ht="14.2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</row>
    <row r="732" spans="1:28" ht="14.2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</row>
    <row r="733" spans="1:28" ht="14.2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</row>
    <row r="734" spans="1:28" ht="14.2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</row>
    <row r="735" spans="1:28" ht="14.2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</row>
    <row r="736" spans="1:28" ht="14.2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</row>
    <row r="737" spans="1:28" ht="14.2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</row>
    <row r="738" spans="1:28" ht="14.2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</row>
    <row r="739" spans="1:28" ht="14.2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</row>
    <row r="740" spans="1:28" ht="14.2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</row>
    <row r="741" spans="1:28" ht="14.2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</row>
    <row r="742" spans="1:28" ht="14.2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</row>
    <row r="743" spans="1:28" ht="14.2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</row>
    <row r="744" spans="1:28" ht="14.2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</row>
    <row r="745" spans="1:28" ht="14.2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</row>
    <row r="746" spans="1:28" ht="14.2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</row>
    <row r="747" spans="1:28" ht="14.2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</row>
    <row r="748" spans="1:28" ht="14.2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</row>
    <row r="749" spans="1:28" ht="14.2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</row>
    <row r="750" spans="1:28" ht="14.2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</row>
    <row r="751" spans="1:28" ht="14.2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</row>
    <row r="752" spans="1:28" ht="14.2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</row>
    <row r="753" spans="1:28" ht="14.2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</row>
    <row r="754" spans="1:28" ht="14.2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</row>
    <row r="755" spans="1:28" ht="14.2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</row>
    <row r="756" spans="1:28" ht="14.2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</row>
    <row r="757" spans="1:28" ht="14.2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</row>
    <row r="758" spans="1:28" ht="14.2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</row>
    <row r="759" spans="1:28" ht="14.2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</row>
    <row r="760" spans="1:28" ht="14.2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</row>
    <row r="761" spans="1:28" ht="14.2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</row>
    <row r="762" spans="1:28" ht="14.2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</row>
    <row r="763" spans="1:28" ht="14.2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</row>
    <row r="764" spans="1:28" ht="14.2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</row>
    <row r="765" spans="1:28" ht="14.2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</row>
    <row r="766" spans="1:28" ht="14.2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</row>
    <row r="767" spans="1:28" ht="14.2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</row>
    <row r="768" spans="1:28" ht="14.2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</row>
    <row r="769" spans="1:28" ht="14.2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</row>
    <row r="770" spans="1:28" ht="14.2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</row>
    <row r="771" spans="1:28" ht="14.2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</row>
    <row r="772" spans="1:28" ht="14.2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</row>
    <row r="773" spans="1:28" ht="14.2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</row>
    <row r="774" spans="1:28" ht="14.2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</row>
    <row r="775" spans="1:28" ht="14.2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</row>
    <row r="776" spans="1:28" ht="14.2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</row>
    <row r="777" spans="1:28" ht="14.2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</row>
    <row r="778" spans="1:28" ht="14.2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</row>
    <row r="779" spans="1:28" ht="14.2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</row>
    <row r="780" spans="1:28" ht="14.2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</row>
    <row r="781" spans="1:28" ht="14.2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</row>
    <row r="782" spans="1:28" ht="14.2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</row>
    <row r="783" spans="1:28" ht="14.2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</row>
    <row r="784" spans="1:28" ht="14.2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</row>
    <row r="785" spans="1:28" ht="14.2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</row>
    <row r="786" spans="1:28" ht="14.2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</row>
    <row r="787" spans="1:28" ht="14.2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</row>
    <row r="788" spans="1:28" ht="14.2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</row>
    <row r="789" spans="1:28" ht="14.2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</row>
    <row r="790" spans="1:28" ht="14.2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</row>
    <row r="791" spans="1:28" ht="14.2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</row>
    <row r="792" spans="1:28" ht="14.2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</row>
    <row r="793" spans="1:28" ht="14.2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</row>
    <row r="794" spans="1:28" ht="14.2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</row>
    <row r="795" spans="1:28" ht="14.2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</row>
    <row r="796" spans="1:28" ht="14.2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</row>
    <row r="797" spans="1:28" ht="14.2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</row>
    <row r="798" spans="1:28" ht="14.2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</row>
    <row r="799" spans="1:28" ht="14.2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</row>
    <row r="800" spans="1:28" ht="14.2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</row>
    <row r="801" spans="1:28" ht="14.2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</row>
    <row r="802" spans="1:28" ht="14.2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</row>
    <row r="803" spans="1:28" ht="14.2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</row>
    <row r="804" spans="1:28" ht="14.2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</row>
    <row r="805" spans="1:28" ht="14.2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</row>
    <row r="806" spans="1:28" ht="14.2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</row>
    <row r="807" spans="1:28" ht="14.2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</row>
    <row r="808" spans="1:28" ht="14.2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</row>
    <row r="809" spans="1:28" ht="14.2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</row>
    <row r="810" spans="1:28" ht="14.2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</row>
    <row r="811" spans="1:28" ht="14.2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</row>
    <row r="812" spans="1:28" ht="14.2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</row>
    <row r="813" spans="1:28" ht="14.2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</row>
    <row r="814" spans="1:28" ht="14.2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</row>
    <row r="815" spans="1:28" ht="14.2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</row>
    <row r="816" spans="1:28" ht="14.2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</row>
    <row r="817" spans="1:28" ht="14.2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</row>
    <row r="818" spans="1:28" ht="14.2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</row>
    <row r="819" spans="1:28" ht="14.2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</row>
    <row r="820" spans="1:28" ht="14.2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</row>
    <row r="821" spans="1:28" ht="14.2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</row>
    <row r="822" spans="1:28" ht="14.2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</row>
    <row r="823" spans="1:28" ht="14.2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</row>
    <row r="824" spans="1:28" ht="14.2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</row>
    <row r="825" spans="1:28" ht="14.2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</row>
    <row r="826" spans="1:28" ht="14.2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</row>
    <row r="827" spans="1:28" ht="14.2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</row>
    <row r="828" spans="1:28" ht="14.2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</row>
    <row r="829" spans="1:28" ht="14.2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</row>
    <row r="830" spans="1:28" ht="14.2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</row>
    <row r="831" spans="1:28" ht="14.2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</row>
    <row r="832" spans="1:28" ht="14.2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</row>
    <row r="833" spans="1:28" ht="14.2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</row>
    <row r="834" spans="1:28" ht="14.2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</row>
    <row r="835" spans="1:28" ht="14.2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</row>
    <row r="836" spans="1:28" ht="14.2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</row>
    <row r="837" spans="1:28" ht="14.2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</row>
    <row r="838" spans="1:28" ht="14.2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</row>
    <row r="839" spans="1:28" ht="14.2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</row>
    <row r="840" spans="1:28" ht="14.2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</row>
    <row r="841" spans="1:28" ht="14.2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</row>
    <row r="842" spans="1:28" ht="14.2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</row>
    <row r="843" spans="1:28" ht="14.2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</row>
    <row r="844" spans="1:28" ht="14.2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</row>
    <row r="845" spans="1:28" ht="14.2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</row>
    <row r="846" spans="1:28" ht="14.2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</row>
    <row r="847" spans="1:28" ht="14.2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</row>
    <row r="848" spans="1:28" ht="14.2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</row>
    <row r="849" spans="1:28" ht="14.2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</row>
    <row r="850" spans="1:28" ht="14.2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</row>
    <row r="851" spans="1:28" ht="14.2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</row>
    <row r="852" spans="1:28" ht="14.2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</row>
    <row r="853" spans="1:28" ht="14.2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</row>
    <row r="854" spans="1:28" ht="14.2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</row>
    <row r="855" spans="1:28" ht="14.2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</row>
    <row r="856" spans="1:28" ht="14.2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</row>
    <row r="857" spans="1:28" ht="14.2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</row>
    <row r="858" spans="1:28" ht="14.2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</row>
    <row r="859" spans="1:28" ht="14.2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</row>
    <row r="860" spans="1:28" ht="14.2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</row>
    <row r="861" spans="1:28" ht="14.2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</row>
    <row r="862" spans="1:28" ht="14.2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</row>
    <row r="863" spans="1:28" ht="14.2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</row>
    <row r="864" spans="1:28" ht="14.2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</row>
    <row r="865" spans="1:28" ht="14.2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</row>
    <row r="866" spans="1:28" ht="14.2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</row>
    <row r="867" spans="1:28" ht="14.2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</row>
    <row r="868" spans="1:28" ht="14.2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</row>
    <row r="869" spans="1:28" ht="14.2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</row>
    <row r="870" spans="1:28" ht="14.2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</row>
    <row r="871" spans="1:28" ht="14.2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</row>
    <row r="872" spans="1:28" ht="14.2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</row>
    <row r="873" spans="1:28" ht="14.2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</row>
    <row r="874" spans="1:28" ht="14.2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</row>
    <row r="875" spans="1:28" ht="14.2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</row>
    <row r="876" spans="1:28" ht="14.2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</row>
    <row r="877" spans="1:28" ht="14.2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</row>
    <row r="878" spans="1:28" ht="14.2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</row>
    <row r="879" spans="1:28" ht="14.2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</row>
    <row r="880" spans="1:28" ht="14.2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</row>
    <row r="881" spans="1:28" ht="14.2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</row>
    <row r="882" spans="1:28" ht="14.2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</row>
    <row r="883" spans="1:28" ht="14.2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</row>
    <row r="884" spans="1:28" ht="14.2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</row>
    <row r="885" spans="1:28" ht="14.2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</row>
    <row r="886" spans="1:28" ht="14.2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</row>
    <row r="887" spans="1:28" ht="14.2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</row>
    <row r="888" spans="1:28" ht="14.2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</row>
    <row r="889" spans="1:28" ht="14.2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</row>
    <row r="890" spans="1:28" ht="14.2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</row>
    <row r="891" spans="1:28" ht="14.2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</row>
    <row r="892" spans="1:28" ht="14.2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</row>
    <row r="893" spans="1:28" ht="14.2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</row>
    <row r="894" spans="1:28" ht="14.2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</row>
    <row r="895" spans="1:28" ht="14.2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</row>
    <row r="896" spans="1:28" ht="14.2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</row>
    <row r="897" spans="1:28" ht="14.2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</row>
    <row r="898" spans="1:28" ht="14.2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</row>
    <row r="899" spans="1:28" ht="14.2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</row>
    <row r="900" spans="1:28" ht="14.2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</row>
    <row r="901" spans="1:28" ht="14.2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</row>
    <row r="902" spans="1:28" ht="14.2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</row>
    <row r="903" spans="1:28" ht="14.2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</row>
    <row r="904" spans="1:28" ht="14.2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</row>
    <row r="905" spans="1:28" ht="14.2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</row>
    <row r="906" spans="1:28" ht="14.2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</row>
    <row r="907" spans="1:28" ht="14.2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</row>
    <row r="908" spans="1:28" ht="14.2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</row>
    <row r="909" spans="1:28" ht="14.2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</row>
    <row r="910" spans="1:28" ht="14.2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</row>
    <row r="911" spans="1:28" ht="14.2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</row>
    <row r="912" spans="1:28" ht="14.2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</row>
    <row r="913" spans="1:28" ht="14.2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</row>
    <row r="914" spans="1:28" ht="14.2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</row>
    <row r="915" spans="1:28" ht="14.2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</row>
    <row r="916" spans="1:28" ht="14.2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</row>
    <row r="917" spans="1:28" ht="14.2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</row>
    <row r="918" spans="1:28" ht="14.2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</row>
    <row r="919" spans="1:28" ht="14.2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</row>
    <row r="920" spans="1:28" ht="14.2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</row>
    <row r="921" spans="1:28" ht="14.2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</row>
    <row r="922" spans="1:28" ht="14.2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</row>
    <row r="923" spans="1:28" ht="14.2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</row>
    <row r="924" spans="1:28" ht="14.2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</row>
    <row r="925" spans="1:28" ht="14.2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</row>
    <row r="926" spans="1:28" ht="14.2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</row>
    <row r="927" spans="1:28" ht="14.2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</row>
    <row r="928" spans="1:28" ht="14.2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</row>
    <row r="929" spans="1:28" ht="14.2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</row>
    <row r="930" spans="1:28" ht="14.2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</row>
    <row r="931" spans="1:28" ht="14.2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</row>
    <row r="932" spans="1:28" ht="14.2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</row>
    <row r="933" spans="1:28" ht="14.2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</row>
    <row r="934" spans="1:28" ht="14.2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</row>
    <row r="935" spans="1:28" ht="14.2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</row>
    <row r="936" spans="1:28" ht="14.2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</row>
    <row r="937" spans="1:28" ht="14.2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</row>
    <row r="938" spans="1:28" ht="14.2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</row>
    <row r="939" spans="1:28" ht="14.2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</row>
    <row r="940" spans="1:28" ht="14.2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</row>
    <row r="941" spans="1:28" ht="14.2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</row>
    <row r="942" spans="1:28" ht="14.2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</row>
    <row r="943" spans="1:28" ht="14.2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</row>
    <row r="944" spans="1:28" ht="14.2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</row>
    <row r="945" spans="1:28" ht="14.2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</row>
    <row r="946" spans="1:28" ht="14.2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</row>
    <row r="947" spans="1:28" ht="14.2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</row>
    <row r="948" spans="1:28" ht="14.2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</row>
    <row r="949" spans="1:28" ht="14.2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</row>
    <row r="950" spans="1:28" ht="14.2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</row>
    <row r="951" spans="1:28" ht="14.2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</row>
    <row r="952" spans="1:28" ht="14.2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</row>
    <row r="953" spans="1:28" ht="14.2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</row>
    <row r="954" spans="1:28" ht="14.2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</row>
    <row r="955" spans="1:28" ht="14.2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</row>
    <row r="956" spans="1:28" ht="14.2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</row>
    <row r="957" spans="1:28" ht="14.2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</row>
    <row r="958" spans="1:28" ht="14.2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</row>
    <row r="959" spans="1:28" ht="14.2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</row>
    <row r="960" spans="1:28" ht="14.2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</row>
    <row r="961" spans="1:28" ht="14.2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</row>
    <row r="962" spans="1:28" ht="14.2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</row>
    <row r="963" spans="1:28" ht="14.2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</row>
    <row r="964" spans="1:28" ht="14.2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</row>
    <row r="965" spans="1:28" ht="14.2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</row>
    <row r="966" spans="1:28" ht="14.2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</row>
    <row r="967" spans="1:28" ht="14.2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</row>
    <row r="968" spans="1:28" ht="14.2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</row>
    <row r="969" spans="1:28" ht="14.2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</row>
    <row r="970" spans="1:28" ht="14.2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</row>
    <row r="971" spans="1:28" ht="14.2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</row>
    <row r="972" spans="1:28" ht="14.2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</row>
    <row r="973" spans="1:28" ht="14.2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</row>
    <row r="974" spans="1:28" ht="14.2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</row>
    <row r="975" spans="1:28" ht="14.2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</row>
    <row r="976" spans="1:28" ht="14.2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</row>
    <row r="977" spans="1:28" ht="14.2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</row>
    <row r="978" spans="1:28" ht="14.2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</row>
    <row r="979" spans="1:28" ht="14.2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</row>
    <row r="980" spans="1:28" ht="14.2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</row>
    <row r="981" spans="1:28" ht="14.2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</row>
    <row r="982" spans="1:28" ht="14.2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</row>
    <row r="983" spans="1:28" ht="14.2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</row>
    <row r="984" spans="1:28" ht="14.2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</row>
    <row r="985" spans="1:28" ht="14.2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</row>
    <row r="986" spans="1:28" ht="14.2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</row>
    <row r="987" spans="1:28" ht="14.2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</row>
    <row r="988" spans="1:28" ht="14.2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</row>
    <row r="989" spans="1:28" ht="14.2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</row>
    <row r="990" spans="1:28" ht="14.2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</row>
    <row r="991" spans="1:28" ht="14.2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</row>
    <row r="992" spans="1:28" ht="14.2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</row>
    <row r="993" spans="1:28" ht="14.2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</row>
    <row r="994" spans="1:28" ht="14.2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</row>
    <row r="995" spans="1:28" ht="14.2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</row>
    <row r="996" spans="1:28" ht="14.2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</row>
    <row r="997" spans="1:28" ht="14.2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</row>
    <row r="998" spans="1:28" ht="14.2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</row>
    <row r="999" spans="1:28" ht="14.2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</row>
    <row r="1000" spans="1:28" ht="14.2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</row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153D64"/>
  </sheetPr>
  <dimension ref="A1:Z1000"/>
  <sheetViews>
    <sheetView workbookViewId="0">
      <selection activeCell="F9" sqref="F9"/>
    </sheetView>
  </sheetViews>
  <sheetFormatPr defaultColWidth="12.6640625" defaultRowHeight="15" customHeight="1"/>
  <cols>
    <col min="1" max="3" width="38.33203125" customWidth="1"/>
    <col min="4" max="23" width="11" customWidth="1"/>
    <col min="24" max="26" width="8.6640625" customWidth="1"/>
  </cols>
  <sheetData>
    <row r="1" spans="1:26" ht="22.5" customHeight="1">
      <c r="A1" s="47" t="s">
        <v>1130</v>
      </c>
      <c r="B1" s="4" t="s">
        <v>412</v>
      </c>
      <c r="C1" s="4" t="s">
        <v>413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22.5" customHeight="1">
      <c r="A2" s="49">
        <v>10</v>
      </c>
      <c r="B2" s="4" t="str">
        <f>IFERROR(HLOOKUP(A2,HLookup!$A$1:$AB$7,4,FALSE),"No Record")</f>
        <v>Fatima Jallow</v>
      </c>
      <c r="C2" s="4" t="str">
        <f>IFERROR(HLOOKUP(A2,HLookup!$A$1:$AB$7,5,FALSE), "No Record")</f>
        <v>fatima.jallow@ignite.com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22.5" customHeight="1">
      <c r="A3" s="49">
        <v>296</v>
      </c>
      <c r="B3" s="4" t="str">
        <f>IFERROR(HLOOKUP(A3,HLookup!$A$1:$AB$7,4,FALSE),"No Record")</f>
        <v>No Record</v>
      </c>
      <c r="C3" s="4" t="str">
        <f>IFERROR(HLOOKUP(A3,HLookup!$A$1:$AB$7,5,FALSE), "No Record")</f>
        <v>No Record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22.5" customHeight="1">
      <c r="A4" s="49">
        <v>16</v>
      </c>
      <c r="B4" s="4" t="str">
        <f>IFERROR(HLOOKUP(A4,HLookup!$A$1:$AB$7,4,FALSE),"No Record")</f>
        <v>Wale Abimbola</v>
      </c>
      <c r="C4" s="4" t="str">
        <f>IFERROR(HLOOKUP(A4,HLookup!$A$1:$AB$7,5,FALSE), "No Record")</f>
        <v>wale.abimbola31@ignite.com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22.5" customHeight="1">
      <c r="A5" s="49">
        <v>18</v>
      </c>
      <c r="B5" s="4" t="str">
        <f>IFERROR(HLOOKUP(A5,HLookup!$A$1:$AB$7,4,FALSE),"No Record")</f>
        <v>Nnamdi Eze</v>
      </c>
      <c r="C5" s="4" t="str">
        <f>IFERROR(HLOOKUP(A5,HLookup!$A$1:$AB$7,5,FALSE), "No Record")</f>
        <v>nnamdi.eze34@ignite.com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22.5" customHeight="1">
      <c r="A6" s="49">
        <v>112</v>
      </c>
      <c r="B6" s="4" t="str">
        <f>IFERROR(HLOOKUP(A6,HLookup!$A$1:$AB$7,4,FALSE),"No Record")</f>
        <v>No Record</v>
      </c>
      <c r="C6" s="4" t="str">
        <f>IFERROR(HLOOKUP(A6,HLookup!$A$1:$AB$7,5,FALSE), "No Record")</f>
        <v>No Record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22.5" customHeight="1">
      <c r="A7" s="49">
        <v>33</v>
      </c>
      <c r="B7" s="4" t="str">
        <f>IFERROR(HLOOKUP(A7,HLookup!$A$1:$AB$7,4,FALSE),"No Record")</f>
        <v>Imani Njeri</v>
      </c>
      <c r="C7" s="4" t="str">
        <f>IFERROR(HLOOKUP(A7,HLookup!$A$1:$AB$7,5,FALSE), "No Record")</f>
        <v>imani.njeri@ignite.com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22.5" customHeight="1">
      <c r="A8" s="49">
        <v>495</v>
      </c>
      <c r="B8" s="4" t="str">
        <f>IFERROR(HLOOKUP(A8,HLookup!$A$1:$AB$7,4,FALSE),"No Record")</f>
        <v>No Record</v>
      </c>
      <c r="C8" s="4" t="str">
        <f>IFERROR(HLOOKUP(A8,HLookup!$A$1:$AB$7,5,FALSE), "No Record")</f>
        <v>No Record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22.5" customHeight="1">
      <c r="A9" s="49">
        <v>32</v>
      </c>
      <c r="B9" s="4" t="str">
        <f>IFERROR(HLOOKUP(A9,HLookup!$A$1:$AB$7,4,FALSE),"No Record")</f>
        <v>Lindiwe Dlamini</v>
      </c>
      <c r="C9" s="4" t="str">
        <f>IFERROR(HLOOKUP(A9,HLookup!$A$1:$AB$7,5,FALSE), "No Record")</f>
        <v>lindiwe.dlamini@ignite.com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22.5" customHeight="1">
      <c r="A10" s="49">
        <v>493</v>
      </c>
      <c r="B10" s="4" t="str">
        <f>IFERROR(HLOOKUP(A10,HLookup!$A$1:$AB$7,4,FALSE),"No Record")</f>
        <v>No Record</v>
      </c>
      <c r="C10" s="4" t="str">
        <f>IFERROR(HLOOKUP(A10,HLookup!$A$1:$AB$7,5,FALSE), "No Record")</f>
        <v>No Record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22.5" customHeight="1">
      <c r="A11" s="49">
        <v>1</v>
      </c>
      <c r="B11" s="4" t="str">
        <f>IFERROR(HLOOKUP(A11,HLookup!$A$1:$AB$7,4,FALSE),"No Record")</f>
        <v>Amina Abiola</v>
      </c>
      <c r="C11" s="4" t="str">
        <f>IFERROR(HLOOKUP(A11,HLookup!$A$1:$AB$7,5,FALSE), "No Record")</f>
        <v>amina.abiola@ignite.com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22.5" customHeight="1">
      <c r="A12" s="49">
        <v>5</v>
      </c>
      <c r="B12" s="4" t="str">
        <f>IFERROR(HLOOKUP(A12,HLookup!$A$1:$AB$7,4,FALSE),"No Record")</f>
        <v>Chidinma Okafor</v>
      </c>
      <c r="C12" s="4" t="str">
        <f>IFERROR(HLOOKUP(A12,HLookup!$A$1:$AB$7,5,FALSE), "No Record")</f>
        <v>chidinma.okafor@ignite.com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22.5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22.5" customHeigh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22.5" customHeigh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22.5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22.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22.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22.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22.5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22.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22.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22.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22.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22.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22.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22.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22.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22.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22.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22.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22.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22.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22.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22.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22.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22.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22.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22.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22.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22.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22.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22.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22.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22.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22.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22.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22.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22.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22.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22.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22.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22.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22.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22.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22.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22.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22.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22.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22.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22.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22.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22.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22.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22.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22.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22.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22.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22.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22.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22.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22.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22.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22.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22.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22.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22.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22.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22.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22.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22.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22.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22.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22.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22.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22.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22.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22.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22.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22.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22.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22.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22.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22.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22.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22.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22.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22.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22.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22.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22.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22.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22.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22.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22.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22.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22.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22.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22.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22.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22.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22.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22.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22.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22.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22.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22.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22.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22.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22.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22.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22.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22.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22.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22.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22.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22.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22.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22.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22.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22.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22.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22.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22.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22.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22.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22.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22.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22.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22.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22.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22.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22.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22.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22.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22.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22.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22.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22.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22.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22.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22.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22.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22.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22.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22.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22.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22.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22.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22.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22.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22.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22.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22.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22.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22.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22.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22.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22.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22.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22.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22.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22.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22.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22.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22.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22.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22.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22.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22.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22.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22.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22.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22.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22.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22.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22.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22.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22.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22.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22.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22.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22.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22.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22.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22.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22.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22.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22.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22.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22.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22.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22.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22.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22.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22.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22.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22.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22.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22.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22.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22.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22.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22.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22.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22.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22.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22.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22.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22.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22.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22.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22.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22.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22.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22.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22.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22.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22.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22.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22.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22.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22.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22.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22.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22.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22.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22.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22.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22.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22.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22.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22.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22.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22.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22.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22.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22.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22.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22.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22.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22.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22.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22.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22.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22.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22.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22.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22.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22.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22.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22.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22.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22.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22.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22.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22.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22.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22.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22.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22.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22.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22.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22.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22.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22.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22.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22.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22.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22.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22.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22.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22.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22.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22.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22.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22.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22.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22.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22.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22.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22.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22.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22.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22.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22.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22.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22.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22.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22.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22.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22.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22.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22.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22.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22.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22.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22.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22.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22.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22.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22.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22.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22.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22.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22.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22.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22.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22.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22.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22.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22.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22.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22.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22.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22.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22.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22.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22.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22.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22.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22.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22.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22.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22.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22.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22.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22.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22.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22.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22.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22.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22.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22.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22.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22.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22.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22.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22.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22.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22.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22.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22.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22.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22.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22.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22.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22.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22.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22.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22.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22.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22.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22.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22.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22.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22.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22.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22.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22.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22.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22.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22.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22.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22.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22.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22.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22.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22.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22.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22.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22.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22.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22.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22.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22.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22.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22.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22.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22.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22.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22.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22.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22.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22.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22.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22.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22.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22.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22.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22.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22.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22.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22.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22.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22.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22.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22.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22.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22.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22.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22.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22.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22.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22.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22.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22.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22.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22.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22.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22.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22.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22.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22.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22.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22.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22.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22.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22.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22.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22.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22.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22.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22.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22.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22.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22.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22.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22.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22.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22.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22.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22.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22.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22.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22.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22.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22.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22.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22.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22.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22.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22.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22.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22.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22.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22.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22.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22.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22.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22.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22.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22.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22.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22.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22.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22.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22.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22.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22.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22.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22.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22.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22.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22.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22.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22.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22.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22.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22.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22.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22.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22.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22.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22.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22.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22.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22.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22.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22.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22.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22.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22.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22.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22.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22.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22.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22.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22.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22.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22.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22.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22.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22.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22.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22.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22.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22.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22.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22.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22.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22.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22.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22.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22.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22.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22.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22.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22.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22.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22.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22.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22.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22.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22.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22.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22.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22.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22.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22.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22.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22.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22.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22.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22.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22.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22.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22.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22.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22.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22.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22.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22.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22.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22.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22.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22.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22.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22.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22.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22.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22.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22.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22.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22.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22.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22.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22.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22.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22.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22.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22.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22.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22.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22.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22.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22.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22.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22.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22.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22.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22.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22.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22.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22.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22.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22.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22.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22.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22.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22.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22.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22.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22.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22.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22.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22.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22.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22.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22.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22.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22.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22.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22.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22.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22.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22.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22.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22.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22.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22.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22.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22.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22.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22.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22.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22.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22.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22.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22.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22.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22.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22.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22.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22.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22.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22.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22.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22.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22.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22.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22.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22.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22.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22.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22.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22.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22.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22.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22.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22.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22.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22.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22.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22.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22.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22.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22.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22.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22.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22.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22.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22.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22.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22.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22.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22.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22.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22.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22.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22.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22.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22.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22.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22.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22.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22.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22.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22.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22.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22.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22.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22.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22.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22.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22.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22.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22.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22.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22.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22.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22.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22.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22.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22.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22.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22.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22.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22.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22.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22.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22.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22.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22.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22.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22.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22.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22.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22.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22.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22.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22.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22.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22.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22.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22.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22.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22.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22.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22.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22.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22.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22.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22.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22.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22.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22.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22.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22.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22.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22.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22.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22.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22.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22.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22.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22.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22.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22.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22.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22.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22.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22.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22.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22.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22.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22.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22.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22.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22.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22.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22.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22.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22.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22.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22.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22.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22.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22.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22.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22.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22.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22.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22.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22.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22.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22.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22.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22.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22.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22.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22.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22.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22.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22.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22.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22.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22.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22.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22.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22.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22.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22.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22.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22.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22.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22.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22.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22.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22.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22.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22.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22.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22.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22.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22.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22.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22.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22.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22.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22.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22.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22.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22.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22.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22.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22.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22.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22.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22.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22.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22.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22.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22.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22.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22.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22.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22.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22.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22.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22.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22.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22.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22.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22.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22.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22.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22.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22.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22.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22.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22.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22.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22.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22.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22.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22.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22.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22.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22.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22.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22.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22.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22.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22.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22.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22.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22.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22.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22.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22.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22.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22.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22.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22.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22.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22.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22.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22.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22.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22.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22.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22.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22.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22.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22.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22.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22.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22.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22.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22.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22.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22.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22.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22.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22.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22.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22.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22.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22.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22.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22.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22.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22.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22.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22.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22.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22.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22.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22.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22.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22.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22.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22.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22.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22.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22.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22.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22.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22.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22.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22.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22.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22.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22.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22.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22.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22.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22.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22.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22.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22.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22.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22.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22.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22.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22.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22.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22.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22.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22.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22.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22.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22.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22.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22.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22.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22.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22.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22.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22.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22.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22.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22.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22.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22.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22.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22.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22.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22.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22.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22.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22.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22.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22.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22.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22.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22.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22.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22.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22.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22.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22.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22.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22.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22.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22.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22.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22.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22.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22.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22.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22.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22.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22.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22.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22.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22.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22.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22.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22.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22.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22.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22.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22.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22.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22.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22.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22.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22.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22.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22.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22.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22.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22.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22.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22.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22.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22.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22.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22.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22.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22.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22.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22.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22.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22.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22.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22.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22.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22.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22.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22.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22.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22.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22.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22.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22.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22.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22.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22.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22.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22.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22.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22.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22.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22.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22.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22.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22.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pageMargins left="0.7" right="0.7" top="0.75" bottom="0.75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153D64"/>
  </sheetPr>
  <dimension ref="A1:AA1000"/>
  <sheetViews>
    <sheetView topLeftCell="A4" workbookViewId="0">
      <selection activeCell="J11" sqref="J11"/>
    </sheetView>
  </sheetViews>
  <sheetFormatPr defaultColWidth="12.6640625" defaultRowHeight="15" customHeight="1"/>
  <cols>
    <col min="1" max="13" width="11" customWidth="1"/>
    <col min="14" max="14" width="13.77734375" customWidth="1"/>
    <col min="15" max="15" width="15.44140625" customWidth="1"/>
    <col min="16" max="27" width="11" customWidth="1"/>
  </cols>
  <sheetData>
    <row r="1" spans="1:27" ht="27" customHeight="1">
      <c r="A1" s="51" t="s">
        <v>161</v>
      </c>
      <c r="B1" s="51" t="s">
        <v>166</v>
      </c>
      <c r="C1" s="51" t="s">
        <v>171</v>
      </c>
      <c r="D1" s="51" t="s">
        <v>172</v>
      </c>
      <c r="E1" s="51" t="s">
        <v>1148</v>
      </c>
      <c r="F1" s="51" t="s">
        <v>1149</v>
      </c>
      <c r="G1" s="51" t="s">
        <v>1150</v>
      </c>
      <c r="H1" s="51" t="s">
        <v>1151</v>
      </c>
      <c r="I1" s="51" t="s">
        <v>1152</v>
      </c>
      <c r="J1" s="51" t="s">
        <v>1153</v>
      </c>
      <c r="K1" s="51" t="s">
        <v>1154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39" customHeight="1">
      <c r="A2" s="51" t="s">
        <v>1155</v>
      </c>
      <c r="B2" s="52">
        <v>50000</v>
      </c>
      <c r="C2" s="52">
        <v>55000</v>
      </c>
      <c r="D2" s="52">
        <v>60000</v>
      </c>
      <c r="E2" s="52">
        <v>65000</v>
      </c>
      <c r="F2" s="52">
        <v>70000</v>
      </c>
      <c r="G2" s="52">
        <v>75000</v>
      </c>
      <c r="H2" s="52">
        <v>80000</v>
      </c>
      <c r="I2" s="52">
        <v>85000</v>
      </c>
      <c r="J2" s="52">
        <v>90000</v>
      </c>
      <c r="K2" s="52">
        <v>95000</v>
      </c>
      <c r="L2" s="50"/>
      <c r="M2" s="50"/>
      <c r="N2" s="51" t="s">
        <v>161</v>
      </c>
      <c r="O2" s="51" t="s">
        <v>1156</v>
      </c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53.25" customHeight="1">
      <c r="A3" s="51" t="s">
        <v>1157</v>
      </c>
      <c r="B3" s="52">
        <v>30000</v>
      </c>
      <c r="C3" s="52">
        <v>32000</v>
      </c>
      <c r="D3" s="52">
        <v>35000</v>
      </c>
      <c r="E3" s="52">
        <v>37000</v>
      </c>
      <c r="F3" s="52">
        <v>40000</v>
      </c>
      <c r="G3" s="52">
        <v>42000</v>
      </c>
      <c r="H3" s="52">
        <v>45000</v>
      </c>
      <c r="I3" s="52">
        <v>47000</v>
      </c>
      <c r="J3" s="52">
        <v>50000</v>
      </c>
      <c r="K3" s="52">
        <v>52000</v>
      </c>
      <c r="L3" s="50"/>
      <c r="M3" s="50"/>
      <c r="N3" s="52" t="str">
        <f>HLOOKUP(K1,A1:K5,1,FALSE)</f>
        <v>Oct</v>
      </c>
      <c r="O3" s="52">
        <f>HLOOKUP(K1,A1:K5,3,FALSE)</f>
        <v>52000</v>
      </c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ht="53.25" customHeight="1">
      <c r="A4" s="51" t="s">
        <v>1158</v>
      </c>
      <c r="B4" s="52">
        <v>20000</v>
      </c>
      <c r="C4" s="52">
        <v>23000</v>
      </c>
      <c r="D4" s="52">
        <v>25000</v>
      </c>
      <c r="E4" s="52">
        <v>28000</v>
      </c>
      <c r="F4" s="52">
        <v>30000</v>
      </c>
      <c r="G4" s="52">
        <v>33000</v>
      </c>
      <c r="H4" s="52">
        <v>35000</v>
      </c>
      <c r="I4" s="52">
        <v>38000</v>
      </c>
      <c r="J4" s="52">
        <v>40000</v>
      </c>
      <c r="K4" s="52">
        <v>43000</v>
      </c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ht="53.25" customHeight="1">
      <c r="A5" s="51" t="s">
        <v>1159</v>
      </c>
      <c r="B5" s="53">
        <v>0.4</v>
      </c>
      <c r="C5" s="53">
        <v>0.41799999999999998</v>
      </c>
      <c r="D5" s="53">
        <v>0.41699999999999998</v>
      </c>
      <c r="E5" s="53">
        <v>0.43099999999999999</v>
      </c>
      <c r="F5" s="53">
        <v>0.42899999999999999</v>
      </c>
      <c r="G5" s="53">
        <v>0.44</v>
      </c>
      <c r="H5" s="53">
        <v>0.438</v>
      </c>
      <c r="I5" s="53">
        <v>0.44700000000000001</v>
      </c>
      <c r="J5" s="53">
        <v>0.44400000000000001</v>
      </c>
      <c r="K5" s="8">
        <v>45</v>
      </c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ht="53.25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</row>
    <row r="7" spans="1:27" ht="14.25" customHeight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ht="14.25" customHeight="1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ht="14.25" customHeight="1">
      <c r="A10" s="51" t="s">
        <v>161</v>
      </c>
      <c r="B10" s="51" t="s">
        <v>1155</v>
      </c>
      <c r="C10" s="51" t="s">
        <v>1157</v>
      </c>
      <c r="D10" s="51" t="s">
        <v>1158</v>
      </c>
      <c r="E10" s="51" t="s">
        <v>1159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 ht="14.25" customHeight="1">
      <c r="A11" s="51" t="s">
        <v>166</v>
      </c>
      <c r="B11" s="52">
        <v>50000</v>
      </c>
      <c r="C11" s="52">
        <v>30000</v>
      </c>
      <c r="D11" s="52">
        <v>20000</v>
      </c>
      <c r="E11" s="53">
        <v>0.4</v>
      </c>
      <c r="F11" s="70" t="s">
        <v>1175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7" ht="14.25" customHeight="1">
      <c r="A12" s="51" t="s">
        <v>171</v>
      </c>
      <c r="B12" s="52">
        <v>55000</v>
      </c>
      <c r="C12" s="52">
        <v>32000</v>
      </c>
      <c r="D12" s="52">
        <v>23000</v>
      </c>
      <c r="E12" s="53">
        <v>0.41799999999999998</v>
      </c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ht="14.25" customHeight="1">
      <c r="A13" s="51" t="s">
        <v>172</v>
      </c>
      <c r="B13" s="52">
        <v>60000</v>
      </c>
      <c r="C13" s="52">
        <v>35000</v>
      </c>
      <c r="D13" s="52">
        <v>25000</v>
      </c>
      <c r="E13" s="53">
        <v>0.41699999999999998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7" ht="14.25" customHeight="1">
      <c r="A14" s="51" t="s">
        <v>1148</v>
      </c>
      <c r="B14" s="52">
        <v>65000</v>
      </c>
      <c r="C14" s="52">
        <v>37000</v>
      </c>
      <c r="D14" s="52">
        <v>28000</v>
      </c>
      <c r="E14" s="53">
        <v>0.43099999999999999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7" ht="14.25" customHeight="1">
      <c r="A15" s="51" t="s">
        <v>1149</v>
      </c>
      <c r="B15" s="52">
        <v>70000</v>
      </c>
      <c r="C15" s="52">
        <v>40000</v>
      </c>
      <c r="D15" s="52">
        <v>30000</v>
      </c>
      <c r="E15" s="53">
        <v>0.42899999999999999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1:27" ht="14.25" customHeight="1">
      <c r="A16" s="51" t="s">
        <v>1150</v>
      </c>
      <c r="B16" s="52">
        <v>75000</v>
      </c>
      <c r="C16" s="52">
        <v>42000</v>
      </c>
      <c r="D16" s="52">
        <v>33000</v>
      </c>
      <c r="E16" s="53">
        <v>0.44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spans="1:27" ht="14.25" customHeight="1">
      <c r="A17" s="51" t="s">
        <v>1151</v>
      </c>
      <c r="B17" s="52">
        <v>80000</v>
      </c>
      <c r="C17" s="52">
        <v>45000</v>
      </c>
      <c r="D17" s="52">
        <v>35000</v>
      </c>
      <c r="E17" s="53">
        <v>0.438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ht="14.25" customHeight="1">
      <c r="A18" s="51" t="s">
        <v>1152</v>
      </c>
      <c r="B18" s="52">
        <v>85000</v>
      </c>
      <c r="C18" s="52">
        <v>47000</v>
      </c>
      <c r="D18" s="52">
        <v>38000</v>
      </c>
      <c r="E18" s="53">
        <v>0.44700000000000001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ht="14.25" customHeight="1">
      <c r="A19" s="51" t="s">
        <v>1153</v>
      </c>
      <c r="B19" s="52">
        <v>90000</v>
      </c>
      <c r="C19" s="52">
        <v>50000</v>
      </c>
      <c r="D19" s="52">
        <v>40000</v>
      </c>
      <c r="E19" s="53">
        <v>0.44400000000000001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ht="14.25" customHeight="1">
      <c r="A20" s="51" t="s">
        <v>1154</v>
      </c>
      <c r="B20" s="52">
        <v>95000</v>
      </c>
      <c r="C20" s="52">
        <v>52000</v>
      </c>
      <c r="D20" s="52">
        <v>43000</v>
      </c>
      <c r="E20" s="8">
        <v>45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ht="14.2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ht="14.2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4.2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ht="14.2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ht="14.2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ht="14.2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 ht="14.2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 ht="14.2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 ht="14.2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 ht="14.2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 ht="14.2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 ht="14.2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7" ht="14.2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 ht="14.2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 ht="14.2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1:27" ht="14.2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 ht="14.2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spans="1:27" ht="14.2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 spans="1:27" ht="14.2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 spans="1:27" ht="14.2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</row>
    <row r="41" spans="1:27" ht="14.2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</row>
    <row r="42" spans="1:27" ht="14.2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 spans="1:27" ht="14.2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 spans="1:27" ht="14.2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1:27" ht="14.2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spans="1:27" ht="14.2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spans="1:27" ht="14.2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spans="1:27" ht="14.2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ht="14.2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 ht="14.2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 ht="14.2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ht="14.2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 ht="14.2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1:27" ht="14.2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1:27" ht="14.2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1:27" ht="14.2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spans="1:27" ht="14.2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spans="1:27" ht="14.2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spans="1:27" ht="14.2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spans="1:27" ht="14.2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spans="1:27" ht="14.2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 spans="1:27" ht="14.2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spans="1:27" ht="14.2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 spans="1:27" ht="14.2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27" ht="14.2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1:27" ht="14.2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ht="14.2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ht="14.2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ht="14.2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ht="14.2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ht="14.2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ht="14.2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ht="14.2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ht="14.2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ht="14.2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ht="14.2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ht="14.2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ht="14.2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ht="14.2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ht="14.2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ht="14.2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ht="14.2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ht="14.2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ht="14.2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ht="14.2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ht="14.2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ht="14.2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ht="14.2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ht="14.2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ht="14.2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ht="14.2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ht="14.2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ht="14.2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ht="14.2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ht="14.2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ht="14.2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ht="14.2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ht="14.2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ht="14.2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ht="14.2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ht="14.2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ht="14.2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  <row r="103" spans="1:27" ht="14.2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</row>
    <row r="104" spans="1:27" ht="14.2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</row>
    <row r="105" spans="1:27" ht="14.2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</row>
    <row r="106" spans="1:27" ht="14.2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</row>
    <row r="107" spans="1:27" ht="14.2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</row>
    <row r="108" spans="1:27" ht="14.2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</row>
    <row r="109" spans="1:27" ht="14.2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</row>
    <row r="110" spans="1:27" ht="14.2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</row>
    <row r="111" spans="1:27" ht="14.2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</row>
    <row r="112" spans="1:27" ht="14.2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</row>
    <row r="113" spans="1:27" ht="14.2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</row>
    <row r="114" spans="1:27" ht="14.2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</row>
    <row r="115" spans="1:27" ht="14.2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</row>
    <row r="116" spans="1:27" ht="14.2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</row>
    <row r="117" spans="1:27" ht="14.2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</row>
    <row r="118" spans="1:27" ht="14.2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</row>
    <row r="119" spans="1:27" ht="14.2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</row>
    <row r="120" spans="1:27" ht="14.2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</row>
    <row r="121" spans="1:27" ht="14.2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</row>
    <row r="122" spans="1:27" ht="14.2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</row>
    <row r="123" spans="1:27" ht="14.2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spans="1:27" ht="14.2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spans="1:27" ht="14.2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spans="1:27" ht="14.2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spans="1:27" ht="14.2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spans="1:27" ht="14.2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spans="1:27" ht="14.2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spans="1:27" ht="14.2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spans="1:27" ht="14.2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spans="1:27" ht="14.2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spans="1:27" ht="14.2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</row>
    <row r="134" spans="1:27" ht="14.2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</row>
    <row r="135" spans="1:27" ht="14.2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</row>
    <row r="136" spans="1:27" ht="14.2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</row>
    <row r="137" spans="1:27" ht="14.2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</row>
    <row r="138" spans="1:27" ht="14.2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</row>
    <row r="139" spans="1:27" ht="14.2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</row>
    <row r="140" spans="1:27" ht="14.2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 spans="1:27" ht="14.2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</row>
    <row r="142" spans="1:27" ht="14.2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</row>
    <row r="143" spans="1:27" ht="14.2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spans="1:27" ht="14.2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spans="1:27" ht="14.2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spans="1:27" ht="14.2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spans="1:27" ht="14.2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spans="1:27" ht="14.2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spans="1:27" ht="14.2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spans="1:27" ht="14.2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spans="1:27" ht="14.2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spans="1:27" ht="14.2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spans="1:27" ht="14.2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 spans="1:27" ht="14.2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</row>
    <row r="155" spans="1:27" ht="14.2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</row>
    <row r="156" spans="1:27" ht="14.2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</row>
    <row r="157" spans="1:27" ht="14.2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</row>
    <row r="158" spans="1:27" ht="14.2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</row>
    <row r="159" spans="1:27" ht="14.2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</row>
    <row r="160" spans="1:27" ht="14.2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</row>
    <row r="161" spans="1:27" ht="14.2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</row>
    <row r="162" spans="1:27" ht="14.2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</row>
    <row r="163" spans="1:27" ht="14.2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</row>
    <row r="164" spans="1:27" ht="14.2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</row>
    <row r="165" spans="1:27" ht="14.2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</row>
    <row r="166" spans="1:27" ht="14.2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</row>
    <row r="167" spans="1:27" ht="14.2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</row>
    <row r="168" spans="1:27" ht="14.2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</row>
    <row r="169" spans="1:27" ht="14.2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</row>
    <row r="170" spans="1:27" ht="14.2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</row>
    <row r="171" spans="1:27" ht="14.2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 spans="1:27" ht="14.2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</row>
    <row r="173" spans="1:27" ht="14.2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</row>
    <row r="174" spans="1:27" ht="14.2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</row>
    <row r="175" spans="1:27" ht="14.2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</row>
    <row r="176" spans="1:27" ht="14.2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</row>
    <row r="177" spans="1:27" ht="14.2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</row>
    <row r="178" spans="1:27" ht="14.2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</row>
    <row r="179" spans="1:27" ht="14.2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</row>
    <row r="180" spans="1:27" ht="14.2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</row>
    <row r="181" spans="1:27" ht="14.2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</row>
    <row r="182" spans="1:27" ht="14.2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</row>
    <row r="183" spans="1:27" ht="14.2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</row>
    <row r="184" spans="1:27" ht="14.2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 spans="1:27" ht="14.2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 spans="1:27" ht="14.2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</row>
    <row r="187" spans="1:27" ht="14.2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</row>
    <row r="188" spans="1:27" ht="14.2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</row>
    <row r="189" spans="1:27" ht="14.2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</row>
    <row r="190" spans="1:27" ht="14.2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</row>
    <row r="191" spans="1:27" ht="14.2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</row>
    <row r="192" spans="1:27" ht="14.2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</row>
    <row r="193" spans="1:27" ht="14.2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</row>
    <row r="194" spans="1:27" ht="14.2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</row>
    <row r="195" spans="1:27" ht="14.2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</row>
    <row r="196" spans="1:27" ht="14.2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</row>
    <row r="197" spans="1:27" ht="14.2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</row>
    <row r="198" spans="1:27" ht="14.2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</row>
    <row r="199" spans="1:27" ht="14.2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</row>
    <row r="200" spans="1:27" ht="14.2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</row>
    <row r="201" spans="1:27" ht="14.2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</row>
    <row r="202" spans="1:27" ht="14.2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</row>
    <row r="203" spans="1:27" ht="14.2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</row>
    <row r="204" spans="1:27" ht="14.2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</row>
    <row r="205" spans="1:27" ht="14.2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</row>
    <row r="206" spans="1:27" ht="14.2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</row>
    <row r="207" spans="1:27" ht="14.2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</row>
    <row r="208" spans="1:27" ht="14.2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</row>
    <row r="209" spans="1:27" ht="14.2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</row>
    <row r="210" spans="1:27" ht="14.2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</row>
    <row r="211" spans="1:27" ht="14.2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</row>
    <row r="212" spans="1:27" ht="14.2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</row>
    <row r="213" spans="1:27" ht="14.2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</row>
    <row r="214" spans="1:27" ht="14.2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</row>
    <row r="215" spans="1:27" ht="14.2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</row>
    <row r="216" spans="1:27" ht="14.2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</row>
    <row r="217" spans="1:27" ht="14.2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</row>
    <row r="218" spans="1:27" ht="14.2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</row>
    <row r="219" spans="1:27" ht="14.2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</row>
    <row r="220" spans="1:27" ht="14.2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</row>
    <row r="221" spans="1:27" ht="14.2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</row>
    <row r="222" spans="1:27" ht="14.2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</row>
    <row r="223" spans="1:27" ht="14.2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</row>
    <row r="224" spans="1:27" ht="14.2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</row>
    <row r="225" spans="1:27" ht="14.2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</row>
    <row r="226" spans="1:27" ht="14.2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</row>
    <row r="227" spans="1:27" ht="14.2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</row>
    <row r="228" spans="1:27" ht="14.2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</row>
    <row r="229" spans="1:27" ht="14.2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</row>
    <row r="230" spans="1:27" ht="14.2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</row>
    <row r="231" spans="1:27" ht="14.2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</row>
    <row r="232" spans="1:27" ht="14.2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</row>
    <row r="233" spans="1:27" ht="14.2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</row>
    <row r="234" spans="1:27" ht="14.2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</row>
    <row r="235" spans="1:27" ht="14.2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</row>
    <row r="236" spans="1:27" ht="14.2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</row>
    <row r="237" spans="1:27" ht="14.2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</row>
    <row r="238" spans="1:27" ht="14.2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</row>
    <row r="239" spans="1:27" ht="14.2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</row>
    <row r="240" spans="1:27" ht="14.2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</row>
    <row r="241" spans="1:27" ht="14.2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</row>
    <row r="242" spans="1:27" ht="14.2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</row>
    <row r="243" spans="1:27" ht="14.2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</row>
    <row r="244" spans="1:27" ht="14.2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</row>
    <row r="245" spans="1:27" ht="14.2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</row>
    <row r="246" spans="1:27" ht="14.2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</row>
    <row r="247" spans="1:27" ht="14.2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</row>
    <row r="248" spans="1:27" ht="14.2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</row>
    <row r="249" spans="1:27" ht="14.2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</row>
    <row r="250" spans="1:27" ht="14.2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</row>
    <row r="251" spans="1:27" ht="14.2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</row>
    <row r="252" spans="1:27" ht="14.2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</row>
    <row r="253" spans="1:27" ht="14.2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</row>
    <row r="254" spans="1:27" ht="14.2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</row>
    <row r="255" spans="1:27" ht="14.2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</row>
    <row r="256" spans="1:27" ht="14.2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</row>
    <row r="257" spans="1:27" ht="14.2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</row>
    <row r="258" spans="1:27" ht="14.2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</row>
    <row r="259" spans="1:27" ht="14.2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</row>
    <row r="260" spans="1:27" ht="14.2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</row>
    <row r="261" spans="1:27" ht="14.2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</row>
    <row r="262" spans="1:27" ht="14.2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</row>
    <row r="263" spans="1:27" ht="14.2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</row>
    <row r="264" spans="1:27" ht="14.2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</row>
    <row r="265" spans="1:27" ht="14.2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</row>
    <row r="266" spans="1:27" ht="14.2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</row>
    <row r="267" spans="1:27" ht="14.2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</row>
    <row r="268" spans="1:27" ht="14.2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</row>
    <row r="269" spans="1:27" ht="14.2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</row>
    <row r="270" spans="1:27" ht="14.2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</row>
    <row r="271" spans="1:27" ht="14.2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</row>
    <row r="272" spans="1:27" ht="14.2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</row>
    <row r="273" spans="1:27" ht="14.2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</row>
    <row r="274" spans="1:27" ht="14.2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</row>
    <row r="275" spans="1:27" ht="14.2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</row>
    <row r="276" spans="1:27" ht="14.2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</row>
    <row r="277" spans="1:27" ht="14.2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</row>
    <row r="278" spans="1:27" ht="14.2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</row>
    <row r="279" spans="1:27" ht="14.2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</row>
    <row r="280" spans="1:27" ht="14.2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</row>
    <row r="281" spans="1:27" ht="14.2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</row>
    <row r="282" spans="1:27" ht="14.2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</row>
    <row r="283" spans="1:27" ht="14.2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</row>
    <row r="284" spans="1:27" ht="14.2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</row>
    <row r="285" spans="1:27" ht="14.2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</row>
    <row r="286" spans="1:27" ht="14.2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</row>
    <row r="287" spans="1:27" ht="14.2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</row>
    <row r="288" spans="1:27" ht="14.2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</row>
    <row r="289" spans="1:27" ht="14.2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</row>
    <row r="290" spans="1:27" ht="14.2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</row>
    <row r="291" spans="1:27" ht="14.2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</row>
    <row r="292" spans="1:27" ht="14.2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</row>
    <row r="293" spans="1:27" ht="14.2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</row>
    <row r="294" spans="1:27" ht="14.2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</row>
    <row r="295" spans="1:27" ht="14.2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</row>
    <row r="296" spans="1:27" ht="14.2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</row>
    <row r="297" spans="1:27" ht="14.2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</row>
    <row r="298" spans="1:27" ht="14.2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</row>
    <row r="299" spans="1:27" ht="14.2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</row>
    <row r="300" spans="1:27" ht="14.2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</row>
    <row r="301" spans="1:27" ht="14.2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</row>
    <row r="302" spans="1:27" ht="14.2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</row>
    <row r="303" spans="1:27" ht="14.2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</row>
    <row r="304" spans="1:27" ht="14.2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</row>
    <row r="305" spans="1:27" ht="14.2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</row>
    <row r="306" spans="1:27" ht="14.2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</row>
    <row r="307" spans="1:27" ht="14.2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</row>
    <row r="308" spans="1:27" ht="14.2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</row>
    <row r="309" spans="1:27" ht="14.2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</row>
    <row r="310" spans="1:27" ht="14.2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</row>
    <row r="311" spans="1:27" ht="14.2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</row>
    <row r="312" spans="1:27" ht="14.2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</row>
    <row r="313" spans="1:27" ht="14.2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</row>
    <row r="314" spans="1:27" ht="14.2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</row>
    <row r="315" spans="1:27" ht="14.2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</row>
    <row r="316" spans="1:27" ht="14.2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</row>
    <row r="317" spans="1:27" ht="14.2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</row>
    <row r="318" spans="1:27" ht="14.2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</row>
    <row r="319" spans="1:27" ht="14.2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</row>
    <row r="320" spans="1:27" ht="14.2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</row>
    <row r="321" spans="1:27" ht="14.2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</row>
    <row r="322" spans="1:27" ht="14.2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</row>
    <row r="323" spans="1:27" ht="14.2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</row>
    <row r="324" spans="1:27" ht="14.2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</row>
    <row r="325" spans="1:27" ht="14.2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</row>
    <row r="326" spans="1:27" ht="14.2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</row>
    <row r="327" spans="1:27" ht="14.2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</row>
    <row r="328" spans="1:27" ht="14.2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</row>
    <row r="329" spans="1:27" ht="14.2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</row>
    <row r="330" spans="1:27" ht="14.2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</row>
    <row r="331" spans="1:27" ht="14.2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</row>
    <row r="332" spans="1:27" ht="14.2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</row>
    <row r="333" spans="1:27" ht="14.2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</row>
    <row r="334" spans="1:27" ht="14.2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</row>
    <row r="335" spans="1:27" ht="14.2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</row>
    <row r="336" spans="1:27" ht="14.2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</row>
    <row r="337" spans="1:27" ht="14.2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</row>
    <row r="338" spans="1:27" ht="14.2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</row>
    <row r="339" spans="1:27" ht="14.2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</row>
    <row r="340" spans="1:27" ht="14.2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</row>
    <row r="341" spans="1:27" ht="14.2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</row>
    <row r="342" spans="1:27" ht="14.2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</row>
    <row r="343" spans="1:27" ht="14.2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</row>
    <row r="344" spans="1:27" ht="14.2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</row>
    <row r="345" spans="1:27" ht="14.2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</row>
    <row r="346" spans="1:27" ht="14.2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</row>
    <row r="347" spans="1:27" ht="14.2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</row>
    <row r="348" spans="1:27" ht="14.2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</row>
    <row r="349" spans="1:27" ht="14.2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</row>
    <row r="350" spans="1:27" ht="14.2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</row>
    <row r="351" spans="1:27" ht="14.2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</row>
    <row r="352" spans="1:27" ht="14.2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</row>
    <row r="353" spans="1:27" ht="14.2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</row>
    <row r="354" spans="1:27" ht="14.2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</row>
    <row r="355" spans="1:27" ht="14.2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</row>
    <row r="356" spans="1:27" ht="14.2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</row>
    <row r="357" spans="1:27" ht="14.2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</row>
    <row r="358" spans="1:27" ht="14.2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</row>
    <row r="359" spans="1:27" ht="14.2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</row>
    <row r="360" spans="1:27" ht="14.2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</row>
    <row r="361" spans="1:27" ht="14.2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</row>
    <row r="362" spans="1:27" ht="14.2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</row>
    <row r="363" spans="1:27" ht="14.2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</row>
    <row r="364" spans="1:27" ht="14.2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</row>
    <row r="365" spans="1:27" ht="14.2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spans="1:27" ht="14.2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spans="1:27" ht="14.2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spans="1:27" ht="14.2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spans="1:27" ht="14.2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spans="1:27" ht="14.2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spans="1:27" ht="14.2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spans="1:27" ht="14.2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</row>
    <row r="373" spans="1:27" ht="14.2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spans="1:27" ht="14.2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spans="1:27" ht="14.2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spans="1:27" ht="14.2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spans="1:27" ht="14.2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spans="1:27" ht="14.2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spans="1:27" ht="14.2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spans="1:27" ht="14.2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spans="1:27" ht="14.2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spans="1:27" ht="14.2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spans="1:27" ht="14.2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spans="1:27" ht="14.2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spans="1:27" ht="14.2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spans="1:27" ht="14.2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spans="1:27" ht="14.2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spans="1:27" ht="14.2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spans="1:27" ht="14.2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spans="1:27" ht="14.2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spans="1:27" ht="14.2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spans="1:27" ht="14.2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spans="1:27" ht="14.2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spans="1:27" ht="14.2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spans="1:27" ht="14.2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spans="1:27" ht="14.2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spans="1:27" ht="14.2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spans="1:27" ht="14.2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spans="1:27" ht="14.2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spans="1:27" ht="14.2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spans="1:27" ht="14.2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spans="1:27" ht="14.2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spans="1:27" ht="14.2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spans="1:27" ht="14.2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spans="1:27" ht="14.2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spans="1:27" ht="14.2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spans="1:27" ht="14.2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spans="1:27" ht="14.2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spans="1:27" ht="14.2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spans="1:27" ht="14.2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spans="1:27" ht="14.2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spans="1:27" ht="14.2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spans="1:27" ht="14.2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spans="1:27" ht="14.2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spans="1:27" ht="14.2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spans="1:27" ht="14.2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spans="1:27" ht="14.2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spans="1:27" ht="14.2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spans="1:27" ht="14.2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spans="1:27" ht="14.2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spans="1:27" ht="14.2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spans="1:27" ht="14.2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spans="1:27" ht="14.2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spans="1:27" ht="14.2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spans="1:27" ht="14.2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spans="1:27" ht="14.2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spans="1:27" ht="14.2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spans="1:27" ht="14.2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spans="1:27" ht="14.2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spans="1:27" ht="14.2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spans="1:27" ht="14.2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spans="1:27" ht="14.2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spans="1:27" ht="14.2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spans="1:27" ht="14.2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spans="1:27" ht="14.2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spans="1:27" ht="14.2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spans="1:27" ht="14.2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spans="1:27" ht="14.2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spans="1:27" ht="14.2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spans="1:27" ht="14.2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spans="1:27" ht="14.2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spans="1:27" ht="14.2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spans="1:27" ht="14.2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spans="1:27" ht="14.2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spans="1:27" ht="14.2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spans="1:27" ht="14.2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spans="1:27" ht="14.2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spans="1:27" ht="14.2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 spans="1:27" ht="14.2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 spans="1:27" ht="14.2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 spans="1:27" ht="14.2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 spans="1:27" ht="14.2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 spans="1:27" ht="14.2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 spans="1:27" ht="14.2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 spans="1:27" ht="14.2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 spans="1:27" ht="14.2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 spans="1:27" ht="14.2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 spans="1:27" ht="14.2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 spans="1:27" ht="14.2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 spans="1:27" ht="14.2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 spans="1:27" ht="14.2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 spans="1:27" ht="14.2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 spans="1:27" ht="14.2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 spans="1:27" ht="14.2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 spans="1:27" ht="14.2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 spans="1:27" ht="14.2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 spans="1:27" ht="14.2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 spans="1:27" ht="14.2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 spans="1:27" ht="14.2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 spans="1:27" ht="14.2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 spans="1:27" ht="14.2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 spans="1:27" ht="14.2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 spans="1:27" ht="14.2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 spans="1:27" ht="14.2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 spans="1:27" ht="14.2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 spans="1:27" ht="14.2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 spans="1:27" ht="14.2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 spans="1:27" ht="14.2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 spans="1:27" ht="14.2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 spans="1:27" ht="14.2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 spans="1:27" ht="14.2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 spans="1:27" ht="14.2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 spans="1:27" ht="14.2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 spans="1:27" ht="14.2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 spans="1:27" ht="14.2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 spans="1:27" ht="14.2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 spans="1:27" ht="14.2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 spans="1:27" ht="14.2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 spans="1:27" ht="14.2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 spans="1:27" ht="14.2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 spans="1:27" ht="14.2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 spans="1:27" ht="14.2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 spans="1:27" ht="14.2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 spans="1:27" ht="14.2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 spans="1:27" ht="14.2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 spans="1:27" ht="14.2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 spans="1:27" ht="14.2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 spans="1:27" ht="14.2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 spans="1:27" ht="14.2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 spans="1:27" ht="14.2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 spans="1:27" ht="14.2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 spans="1:27" ht="14.2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 spans="1:27" ht="14.2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 spans="1:27" ht="14.2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 spans="1:27" ht="14.2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 spans="1:27" ht="14.2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 spans="1:27" ht="14.2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 spans="1:27" ht="14.2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 spans="1:27" ht="14.2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 spans="1:27" ht="14.2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 spans="1:27" ht="14.2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 spans="1:27" ht="14.2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 spans="1:27" ht="14.2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 spans="1:27" ht="14.2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 spans="1:27" ht="14.2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 spans="1:27" ht="14.2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 spans="1:27" ht="14.2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 spans="1:27" ht="14.2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 spans="1:27" ht="14.2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 spans="1:27" ht="14.2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 spans="1:27" ht="14.2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 spans="1:27" ht="14.2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 spans="1:27" ht="14.2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 spans="1:27" ht="14.2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 spans="1:27" ht="14.2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 spans="1:27" ht="14.2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 spans="1:27" ht="14.2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 spans="1:27" ht="14.2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 spans="1:27" ht="14.2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 spans="1:27" ht="14.2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 spans="1:27" ht="14.2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 spans="1:27" ht="14.2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 spans="1:27" ht="14.2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 spans="1:27" ht="14.2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 spans="1:27" ht="14.2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 spans="1:27" ht="14.2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 spans="1:27" ht="14.2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 spans="1:27" ht="14.2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 spans="1:27" ht="14.2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 spans="1:27" ht="14.2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 spans="1:27" ht="14.2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 spans="1:27" ht="14.2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 spans="1:27" ht="14.2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 spans="1:27" ht="14.2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spans="1:27" ht="14.2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spans="1:27" ht="14.2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spans="1:27" ht="14.2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spans="1:27" ht="14.2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spans="1:27" ht="14.2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spans="1:27" ht="14.2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spans="1:27" ht="14.2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spans="1:27" ht="14.2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spans="1:27" ht="14.2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spans="1:27" ht="14.2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</row>
    <row r="555" spans="1:27" ht="14.2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spans="1:27" ht="14.2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</row>
    <row r="557" spans="1:27" ht="14.2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</row>
    <row r="558" spans="1:27" ht="14.2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spans="1:27" ht="14.2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</row>
    <row r="560" spans="1:27" ht="14.2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</row>
    <row r="561" spans="1:27" ht="14.2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spans="1:27" ht="14.2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spans="1:27" ht="14.2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</row>
    <row r="564" spans="1:27" ht="14.2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</row>
    <row r="565" spans="1:27" ht="14.2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spans="1:27" ht="14.2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</row>
    <row r="567" spans="1:27" ht="14.2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spans="1:27" ht="14.2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spans="1:27" ht="14.2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</row>
    <row r="570" spans="1:27" ht="14.2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</row>
    <row r="571" spans="1:27" ht="14.2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</row>
    <row r="572" spans="1:27" ht="14.2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</row>
    <row r="573" spans="1:27" ht="14.2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spans="1:27" ht="14.2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</row>
    <row r="575" spans="1:27" ht="14.2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</row>
    <row r="576" spans="1:27" ht="14.2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</row>
    <row r="577" spans="1:27" ht="14.2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spans="1:27" ht="14.2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</row>
    <row r="579" spans="1:27" ht="14.2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</row>
    <row r="580" spans="1:27" ht="14.2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</row>
    <row r="581" spans="1:27" ht="14.2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spans="1:27" ht="14.2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</row>
    <row r="583" spans="1:27" ht="14.2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spans="1:27" ht="14.2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</row>
    <row r="585" spans="1:27" ht="14.2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</row>
    <row r="586" spans="1:27" ht="14.2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spans="1:27" ht="14.2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</row>
    <row r="588" spans="1:27" ht="14.2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</row>
    <row r="589" spans="1:27" ht="14.2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</row>
    <row r="590" spans="1:27" ht="14.2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</row>
    <row r="591" spans="1:27" ht="14.2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</row>
    <row r="592" spans="1:27" ht="14.2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spans="1:27" ht="14.2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</row>
    <row r="594" spans="1:27" ht="14.2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</row>
    <row r="595" spans="1:27" ht="14.2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</row>
    <row r="596" spans="1:27" ht="14.2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</row>
    <row r="597" spans="1:27" ht="14.2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</row>
    <row r="598" spans="1:27" ht="14.2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</row>
    <row r="599" spans="1:27" ht="14.2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</row>
    <row r="600" spans="1:27" ht="14.2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</row>
    <row r="601" spans="1:27" ht="14.2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</row>
    <row r="602" spans="1:27" ht="14.2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</row>
    <row r="603" spans="1:27" ht="14.2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</row>
    <row r="604" spans="1:27" ht="14.2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</row>
    <row r="605" spans="1:27" ht="14.2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</row>
    <row r="606" spans="1:27" ht="14.2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</row>
    <row r="607" spans="1:27" ht="14.2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</row>
    <row r="608" spans="1:27" ht="14.2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</row>
    <row r="609" spans="1:27" ht="14.2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</row>
    <row r="610" spans="1:27" ht="14.2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</row>
    <row r="611" spans="1:27" ht="14.2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</row>
    <row r="612" spans="1:27" ht="14.2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</row>
    <row r="613" spans="1:27" ht="14.2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</row>
    <row r="614" spans="1:27" ht="14.2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</row>
    <row r="615" spans="1:27" ht="14.2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</row>
    <row r="616" spans="1:27" ht="14.2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</row>
    <row r="617" spans="1:27" ht="14.2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spans="1:27" ht="14.2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</row>
    <row r="619" spans="1:27" ht="14.2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</row>
    <row r="620" spans="1:27" ht="14.2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</row>
    <row r="621" spans="1:27" ht="14.2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</row>
    <row r="622" spans="1:27" ht="14.2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</row>
    <row r="623" spans="1:27" ht="14.2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</row>
    <row r="624" spans="1:27" ht="14.2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</row>
    <row r="625" spans="1:27" ht="14.2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</row>
    <row r="626" spans="1:27" ht="14.2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spans="1:27" ht="14.2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</row>
    <row r="628" spans="1:27" ht="14.2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</row>
    <row r="629" spans="1:27" ht="14.2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</row>
    <row r="630" spans="1:27" ht="14.2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</row>
    <row r="631" spans="1:27" ht="14.2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</row>
    <row r="632" spans="1:27" ht="14.2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</row>
    <row r="633" spans="1:27" ht="14.2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</row>
    <row r="634" spans="1:27" ht="14.2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</row>
    <row r="635" spans="1:27" ht="14.2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</row>
    <row r="636" spans="1:27" ht="14.2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</row>
    <row r="637" spans="1:27" ht="14.2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</row>
    <row r="638" spans="1:27" ht="14.2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</row>
    <row r="639" spans="1:27" ht="14.2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</row>
    <row r="640" spans="1:27" ht="14.2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</row>
    <row r="641" spans="1:27" ht="14.2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</row>
    <row r="642" spans="1:27" ht="14.2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</row>
    <row r="643" spans="1:27" ht="14.2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 spans="1:27" ht="14.2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</row>
    <row r="645" spans="1:27" ht="14.2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</row>
    <row r="646" spans="1:27" ht="14.2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</row>
    <row r="647" spans="1:27" ht="14.2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</row>
    <row r="648" spans="1:27" ht="14.2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</row>
    <row r="649" spans="1:27" ht="14.2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</row>
    <row r="650" spans="1:27" ht="14.2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</row>
    <row r="651" spans="1:27" ht="14.2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</row>
    <row r="652" spans="1:27" ht="14.2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</row>
    <row r="653" spans="1:27" ht="14.2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</row>
    <row r="654" spans="1:27" ht="14.2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</row>
    <row r="655" spans="1:27" ht="14.2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</row>
    <row r="656" spans="1:27" ht="14.2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</row>
    <row r="657" spans="1:27" ht="14.2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</row>
    <row r="658" spans="1:27" ht="14.2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</row>
    <row r="659" spans="1:27" ht="14.2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 spans="1:27" ht="14.2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</row>
    <row r="661" spans="1:27" ht="14.2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</row>
    <row r="662" spans="1:27" ht="14.2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</row>
    <row r="663" spans="1:27" ht="14.2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</row>
    <row r="664" spans="1:27" ht="14.2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 spans="1:27" ht="14.2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</row>
    <row r="666" spans="1:27" ht="14.2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</row>
    <row r="667" spans="1:27" ht="14.2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 spans="1:27" ht="14.2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</row>
    <row r="669" spans="1:27" ht="14.2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 spans="1:27" ht="14.2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</row>
    <row r="671" spans="1:27" ht="14.2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</row>
    <row r="672" spans="1:27" ht="14.2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</row>
    <row r="673" spans="1:27" ht="14.2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</row>
    <row r="674" spans="1:27" ht="14.2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</row>
    <row r="675" spans="1:27" ht="14.2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</row>
    <row r="676" spans="1:27" ht="14.2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</row>
    <row r="677" spans="1:27" ht="14.2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</row>
    <row r="678" spans="1:27" ht="14.2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</row>
    <row r="679" spans="1:27" ht="14.2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</row>
    <row r="680" spans="1:27" ht="14.2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</row>
    <row r="681" spans="1:27" ht="14.2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</row>
    <row r="682" spans="1:27" ht="14.2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</row>
    <row r="683" spans="1:27" ht="14.2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</row>
    <row r="684" spans="1:27" ht="14.2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</row>
    <row r="685" spans="1:27" ht="14.2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</row>
    <row r="686" spans="1:27" ht="14.2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</row>
    <row r="687" spans="1:27" ht="14.2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</row>
    <row r="688" spans="1:27" ht="14.2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</row>
    <row r="689" spans="1:27" ht="14.2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</row>
    <row r="690" spans="1:27" ht="14.2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</row>
    <row r="691" spans="1:27" ht="14.2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</row>
    <row r="692" spans="1:27" ht="14.2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</row>
    <row r="693" spans="1:27" ht="14.2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</row>
    <row r="694" spans="1:27" ht="14.2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</row>
    <row r="695" spans="1:27" ht="14.2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</row>
    <row r="696" spans="1:27" ht="14.2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</row>
    <row r="697" spans="1:27" ht="14.2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</row>
    <row r="698" spans="1:27" ht="14.2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</row>
    <row r="699" spans="1:27" ht="14.2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</row>
    <row r="700" spans="1:27" ht="14.2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</row>
    <row r="701" spans="1:27" ht="14.2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</row>
    <row r="702" spans="1:27" ht="14.2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</row>
    <row r="703" spans="1:27" ht="14.2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</row>
    <row r="704" spans="1:27" ht="14.2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</row>
    <row r="705" spans="1:27" ht="14.2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</row>
    <row r="706" spans="1:27" ht="14.2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</row>
    <row r="707" spans="1:27" ht="14.2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</row>
    <row r="708" spans="1:27" ht="14.2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</row>
    <row r="709" spans="1:27" ht="14.2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</row>
    <row r="710" spans="1:27" ht="14.2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</row>
    <row r="711" spans="1:27" ht="14.2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</row>
    <row r="712" spans="1:27" ht="14.2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</row>
    <row r="713" spans="1:27" ht="14.2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</row>
    <row r="714" spans="1:27" ht="14.2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</row>
    <row r="715" spans="1:27" ht="14.2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</row>
    <row r="716" spans="1:27" ht="14.2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</row>
    <row r="717" spans="1:27" ht="14.2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</row>
    <row r="718" spans="1:27" ht="14.2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</row>
    <row r="719" spans="1:27" ht="14.2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 spans="1:27" ht="14.2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</row>
    <row r="721" spans="1:27" ht="14.2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 spans="1:27" ht="14.2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</row>
    <row r="723" spans="1:27" ht="14.2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</row>
    <row r="724" spans="1:27" ht="14.2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</row>
    <row r="725" spans="1:27" ht="14.2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</row>
    <row r="726" spans="1:27" ht="14.2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</row>
    <row r="727" spans="1:27" ht="14.2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</row>
    <row r="728" spans="1:27" ht="14.2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</row>
    <row r="729" spans="1:27" ht="14.2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</row>
    <row r="730" spans="1:27" ht="14.2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</row>
    <row r="731" spans="1:27" ht="14.2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</row>
    <row r="732" spans="1:27" ht="14.2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</row>
    <row r="733" spans="1:27" ht="14.2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</row>
    <row r="734" spans="1:27" ht="14.2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</row>
    <row r="735" spans="1:27" ht="14.2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</row>
    <row r="736" spans="1:27" ht="14.2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</row>
    <row r="737" spans="1:27" ht="14.2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</row>
    <row r="738" spans="1:27" ht="14.2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</row>
    <row r="739" spans="1:27" ht="14.2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</row>
    <row r="740" spans="1:27" ht="14.2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</row>
    <row r="741" spans="1:27" ht="14.2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 spans="1:27" ht="14.2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 spans="1:27" ht="14.2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</row>
    <row r="744" spans="1:27" ht="14.2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</row>
    <row r="745" spans="1:27" ht="14.2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</row>
    <row r="746" spans="1:27" ht="14.2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</row>
    <row r="747" spans="1:27" ht="14.2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</row>
    <row r="748" spans="1:27" ht="14.2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</row>
    <row r="749" spans="1:27" ht="14.2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</row>
    <row r="750" spans="1:27" ht="14.2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</row>
    <row r="751" spans="1:27" ht="14.2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</row>
    <row r="752" spans="1:27" ht="14.2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</row>
    <row r="753" spans="1:27" ht="14.2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</row>
    <row r="754" spans="1:27" ht="14.2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</row>
    <row r="755" spans="1:27" ht="14.2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</row>
    <row r="756" spans="1:27" ht="14.2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</row>
    <row r="757" spans="1:27" ht="14.2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</row>
    <row r="758" spans="1:27" ht="14.2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</row>
    <row r="759" spans="1:27" ht="14.2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</row>
    <row r="760" spans="1:27" ht="14.2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</row>
    <row r="761" spans="1:27" ht="14.2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</row>
    <row r="762" spans="1:27" ht="14.2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</row>
    <row r="763" spans="1:27" ht="14.2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</row>
    <row r="764" spans="1:27" ht="14.2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</row>
    <row r="765" spans="1:27" ht="14.2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</row>
    <row r="766" spans="1:27" ht="14.2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</row>
    <row r="767" spans="1:27" ht="14.2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</row>
    <row r="768" spans="1:27" ht="14.2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</row>
    <row r="769" spans="1:27" ht="14.2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</row>
    <row r="770" spans="1:27" ht="14.2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</row>
    <row r="771" spans="1:27" ht="14.2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</row>
    <row r="772" spans="1:27" ht="14.2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</row>
    <row r="773" spans="1:27" ht="14.2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</row>
    <row r="774" spans="1:27" ht="14.2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 spans="1:27" ht="14.2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</row>
    <row r="776" spans="1:27" ht="14.2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</row>
    <row r="777" spans="1:27" ht="14.2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</row>
    <row r="778" spans="1:27" ht="14.2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</row>
    <row r="779" spans="1:27" ht="14.2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 spans="1:27" ht="14.2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</row>
    <row r="781" spans="1:27" ht="14.2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</row>
    <row r="782" spans="1:27" ht="14.2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</row>
    <row r="783" spans="1:27" ht="14.2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</row>
    <row r="784" spans="1:27" ht="14.2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</row>
    <row r="785" spans="1:27" ht="14.2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</row>
    <row r="786" spans="1:27" ht="14.2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</row>
    <row r="787" spans="1:27" ht="14.2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</row>
    <row r="788" spans="1:27" ht="14.2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 spans="1:27" ht="14.2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</row>
    <row r="790" spans="1:27" ht="14.2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</row>
    <row r="791" spans="1:27" ht="14.2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</row>
    <row r="792" spans="1:27" ht="14.2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 spans="1:27" ht="14.2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</row>
    <row r="794" spans="1:27" ht="14.2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</row>
    <row r="795" spans="1:27" ht="14.2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</row>
    <row r="796" spans="1:27" ht="14.2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</row>
    <row r="797" spans="1:27" ht="14.2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</row>
    <row r="798" spans="1:27" ht="14.2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</row>
    <row r="799" spans="1:27" ht="14.2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</row>
    <row r="800" spans="1:27" ht="14.2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</row>
    <row r="801" spans="1:27" ht="14.2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</row>
    <row r="802" spans="1:27" ht="14.2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</row>
    <row r="803" spans="1:27" ht="14.2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</row>
    <row r="804" spans="1:27" ht="14.2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</row>
    <row r="805" spans="1:27" ht="14.2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</row>
    <row r="806" spans="1:27" ht="14.2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</row>
    <row r="807" spans="1:27" ht="14.2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</row>
    <row r="808" spans="1:27" ht="14.2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</row>
    <row r="809" spans="1:27" ht="14.2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</row>
    <row r="810" spans="1:27" ht="14.2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</row>
    <row r="811" spans="1:27" ht="14.2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</row>
    <row r="812" spans="1:27" ht="14.2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</row>
    <row r="813" spans="1:27" ht="14.2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</row>
    <row r="814" spans="1:27" ht="14.2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</row>
    <row r="815" spans="1:27" ht="14.2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</row>
    <row r="816" spans="1:27" ht="14.2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</row>
    <row r="817" spans="1:27" ht="14.2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</row>
    <row r="818" spans="1:27" ht="14.2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</row>
    <row r="819" spans="1:27" ht="14.2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</row>
    <row r="820" spans="1:27" ht="14.2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</row>
    <row r="821" spans="1:27" ht="14.2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</row>
    <row r="822" spans="1:27" ht="14.2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</row>
    <row r="823" spans="1:27" ht="14.2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</row>
    <row r="824" spans="1:27" ht="14.2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</row>
    <row r="825" spans="1:27" ht="14.2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</row>
    <row r="826" spans="1:27" ht="14.2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</row>
    <row r="827" spans="1:27" ht="14.2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</row>
    <row r="828" spans="1:27" ht="14.2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</row>
    <row r="829" spans="1:27" ht="14.2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</row>
    <row r="830" spans="1:27" ht="14.2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</row>
    <row r="831" spans="1:27" ht="14.2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</row>
    <row r="832" spans="1:27" ht="14.2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</row>
    <row r="833" spans="1:27" ht="14.2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</row>
    <row r="834" spans="1:27" ht="14.2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</row>
    <row r="835" spans="1:27" ht="14.2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</row>
    <row r="836" spans="1:27" ht="14.2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</row>
    <row r="837" spans="1:27" ht="14.2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</row>
    <row r="838" spans="1:27" ht="14.2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</row>
    <row r="839" spans="1:27" ht="14.2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</row>
    <row r="840" spans="1:27" ht="14.2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</row>
    <row r="841" spans="1:27" ht="14.2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</row>
    <row r="842" spans="1:27" ht="14.2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</row>
    <row r="843" spans="1:27" ht="14.2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</row>
    <row r="844" spans="1:27" ht="14.2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</row>
    <row r="845" spans="1:27" ht="14.2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</row>
    <row r="846" spans="1:27" ht="14.2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</row>
    <row r="847" spans="1:27" ht="14.2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</row>
    <row r="848" spans="1:27" ht="14.2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</row>
    <row r="849" spans="1:27" ht="14.2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</row>
    <row r="850" spans="1:27" ht="14.2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</row>
    <row r="851" spans="1:27" ht="14.2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</row>
    <row r="852" spans="1:27" ht="14.2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</row>
    <row r="853" spans="1:27" ht="14.2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</row>
    <row r="854" spans="1:27" ht="14.2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</row>
    <row r="855" spans="1:27" ht="14.2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</row>
    <row r="856" spans="1:27" ht="14.2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</row>
    <row r="857" spans="1:27" ht="14.2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</row>
    <row r="858" spans="1:27" ht="14.2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</row>
    <row r="859" spans="1:27" ht="14.2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</row>
    <row r="860" spans="1:27" ht="14.2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</row>
    <row r="861" spans="1:27" ht="14.2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</row>
    <row r="862" spans="1:27" ht="14.2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</row>
    <row r="863" spans="1:27" ht="14.2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</row>
    <row r="864" spans="1:27" ht="14.2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</row>
    <row r="865" spans="1:27" ht="14.2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</row>
    <row r="866" spans="1:27" ht="14.2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</row>
    <row r="867" spans="1:27" ht="14.2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</row>
    <row r="868" spans="1:27" ht="14.2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</row>
    <row r="869" spans="1:27" ht="14.2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</row>
    <row r="870" spans="1:27" ht="14.2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</row>
    <row r="871" spans="1:27" ht="14.2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</row>
    <row r="872" spans="1:27" ht="14.2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</row>
    <row r="873" spans="1:27" ht="14.2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</row>
    <row r="874" spans="1:27" ht="14.2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</row>
    <row r="875" spans="1:27" ht="14.2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</row>
    <row r="876" spans="1:27" ht="14.2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</row>
    <row r="877" spans="1:27" ht="14.2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</row>
    <row r="878" spans="1:27" ht="14.2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</row>
    <row r="879" spans="1:27" ht="14.2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</row>
    <row r="880" spans="1:27" ht="14.2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</row>
    <row r="881" spans="1:27" ht="14.2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</row>
    <row r="882" spans="1:27" ht="14.2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</row>
    <row r="883" spans="1:27" ht="14.2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</row>
    <row r="884" spans="1:27" ht="14.2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</row>
    <row r="885" spans="1:27" ht="14.2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</row>
    <row r="886" spans="1:27" ht="14.2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</row>
    <row r="887" spans="1:27" ht="14.2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</row>
    <row r="888" spans="1:27" ht="14.2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</row>
    <row r="889" spans="1:27" ht="14.2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</row>
    <row r="890" spans="1:27" ht="14.2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</row>
    <row r="891" spans="1:27" ht="14.2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</row>
    <row r="892" spans="1:27" ht="14.2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</row>
    <row r="893" spans="1:27" ht="14.2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</row>
    <row r="894" spans="1:27" ht="14.2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</row>
    <row r="895" spans="1:27" ht="14.2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</row>
    <row r="896" spans="1:27" ht="14.2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</row>
    <row r="897" spans="1:27" ht="14.2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</row>
    <row r="898" spans="1:27" ht="14.2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</row>
    <row r="899" spans="1:27" ht="14.2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</row>
    <row r="900" spans="1:27" ht="14.2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</row>
    <row r="901" spans="1:27" ht="14.2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</row>
    <row r="902" spans="1:27" ht="14.2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</row>
    <row r="903" spans="1:27" ht="14.2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</row>
    <row r="904" spans="1:27" ht="14.2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</row>
    <row r="905" spans="1:27" ht="14.2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</row>
    <row r="906" spans="1:27" ht="14.2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</row>
    <row r="907" spans="1:27" ht="14.2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</row>
    <row r="908" spans="1:27" ht="14.2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</row>
    <row r="909" spans="1:27" ht="14.2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</row>
    <row r="910" spans="1:27" ht="14.2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</row>
    <row r="911" spans="1:27" ht="14.2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</row>
    <row r="912" spans="1:27" ht="14.2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</row>
    <row r="913" spans="1:27" ht="14.2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</row>
    <row r="914" spans="1:27" ht="14.2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</row>
    <row r="915" spans="1:27" ht="14.2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</row>
    <row r="916" spans="1:27" ht="14.2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</row>
    <row r="917" spans="1:27" ht="14.2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</row>
    <row r="918" spans="1:27" ht="14.2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</row>
    <row r="919" spans="1:27" ht="14.2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</row>
    <row r="920" spans="1:27" ht="14.2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</row>
    <row r="921" spans="1:27" ht="14.2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</row>
    <row r="922" spans="1:27" ht="14.2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</row>
    <row r="923" spans="1:27" ht="14.2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</row>
    <row r="924" spans="1:27" ht="14.2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</row>
    <row r="925" spans="1:27" ht="14.2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</row>
    <row r="926" spans="1:27" ht="14.2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</row>
    <row r="927" spans="1:27" ht="14.2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</row>
    <row r="928" spans="1:27" ht="14.2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</row>
    <row r="929" spans="1:27" ht="14.2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</row>
    <row r="930" spans="1:27" ht="14.2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</row>
    <row r="931" spans="1:27" ht="14.2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</row>
    <row r="932" spans="1:27" ht="14.2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</row>
    <row r="933" spans="1:27" ht="14.2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</row>
    <row r="934" spans="1:27" ht="14.2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</row>
    <row r="935" spans="1:27" ht="14.2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</row>
    <row r="936" spans="1:27" ht="14.2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</row>
    <row r="937" spans="1:27" ht="14.2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</row>
    <row r="938" spans="1:27" ht="14.2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</row>
    <row r="939" spans="1:27" ht="14.2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</row>
    <row r="940" spans="1:27" ht="14.2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</row>
    <row r="941" spans="1:27" ht="14.2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</row>
    <row r="942" spans="1:27" ht="14.2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</row>
    <row r="943" spans="1:27" ht="14.2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</row>
    <row r="944" spans="1:27" ht="14.2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</row>
    <row r="945" spans="1:27" ht="14.2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</row>
    <row r="946" spans="1:27" ht="14.2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</row>
    <row r="947" spans="1:27" ht="14.2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</row>
    <row r="948" spans="1:27" ht="14.2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</row>
    <row r="949" spans="1:27" ht="14.2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</row>
    <row r="950" spans="1:27" ht="14.2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</row>
    <row r="951" spans="1:27" ht="14.2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</row>
    <row r="952" spans="1:27" ht="14.2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</row>
    <row r="953" spans="1:27" ht="14.2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</row>
    <row r="954" spans="1:27" ht="14.2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</row>
    <row r="955" spans="1:27" ht="14.2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</row>
    <row r="956" spans="1:27" ht="14.2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</row>
    <row r="957" spans="1:27" ht="14.2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</row>
    <row r="958" spans="1:27" ht="14.2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</row>
    <row r="959" spans="1:27" ht="14.2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</row>
    <row r="960" spans="1:27" ht="14.2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</row>
    <row r="961" spans="1:27" ht="14.2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</row>
    <row r="962" spans="1:27" ht="14.2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</row>
    <row r="963" spans="1:27" ht="14.2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</row>
    <row r="964" spans="1:27" ht="14.2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</row>
    <row r="965" spans="1:27" ht="14.2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</row>
    <row r="966" spans="1:27" ht="14.2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</row>
    <row r="967" spans="1:27" ht="14.2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</row>
    <row r="968" spans="1:27" ht="14.2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</row>
    <row r="969" spans="1:27" ht="14.2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</row>
    <row r="970" spans="1:27" ht="14.2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</row>
    <row r="971" spans="1:27" ht="14.2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</row>
    <row r="972" spans="1:27" ht="14.2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</row>
    <row r="973" spans="1:27" ht="14.2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</row>
    <row r="974" spans="1:27" ht="14.2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</row>
    <row r="975" spans="1:27" ht="14.2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</row>
    <row r="976" spans="1:27" ht="14.2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</row>
    <row r="977" spans="1:27" ht="14.2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</row>
    <row r="978" spans="1:27" ht="14.2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</row>
    <row r="979" spans="1:27" ht="14.2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</row>
    <row r="980" spans="1:27" ht="14.2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</row>
    <row r="981" spans="1:27" ht="14.2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</row>
    <row r="982" spans="1:27" ht="14.2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</row>
    <row r="983" spans="1:27" ht="14.2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</row>
    <row r="984" spans="1:27" ht="14.2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</row>
    <row r="985" spans="1:27" ht="14.2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</row>
    <row r="986" spans="1:27" ht="14.2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</row>
    <row r="987" spans="1:27" ht="14.2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</row>
    <row r="988" spans="1:27" ht="14.2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</row>
    <row r="989" spans="1:27" ht="14.2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</row>
    <row r="990" spans="1:27" ht="14.2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</row>
    <row r="991" spans="1:27" ht="14.2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</row>
    <row r="992" spans="1:27" ht="14.2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</row>
    <row r="993" spans="1:27" ht="14.2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</row>
    <row r="994" spans="1:27" ht="14.2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</row>
    <row r="995" spans="1:27" ht="14.2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</row>
    <row r="996" spans="1:27" ht="14.2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</row>
    <row r="997" spans="1:27" ht="14.2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</row>
    <row r="998" spans="1:27" ht="14.2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</row>
    <row r="999" spans="1:27" ht="14.2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</row>
    <row r="1000" spans="1:27" ht="14.2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</row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153D64"/>
  </sheetPr>
  <dimension ref="A1:N1000"/>
  <sheetViews>
    <sheetView topLeftCell="D324" workbookViewId="0">
      <selection activeCell="I2" sqref="I2"/>
    </sheetView>
  </sheetViews>
  <sheetFormatPr defaultColWidth="12.6640625" defaultRowHeight="15" customHeight="1"/>
  <cols>
    <col min="1" max="1" width="8.6640625" customWidth="1"/>
    <col min="2" max="2" width="9" customWidth="1"/>
    <col min="3" max="3" width="18.6640625" customWidth="1"/>
    <col min="4" max="4" width="23.88671875" customWidth="1"/>
    <col min="5" max="5" width="29.77734375" customWidth="1"/>
    <col min="6" max="6" width="18.33203125" customWidth="1"/>
    <col min="7" max="7" width="21.6640625" customWidth="1"/>
    <col min="8" max="8" width="21.109375" customWidth="1"/>
    <col min="9" max="9" width="11.44140625" customWidth="1"/>
    <col min="10" max="10" width="16.44140625" customWidth="1"/>
    <col min="11" max="11" width="14.88671875" customWidth="1"/>
    <col min="12" max="12" width="16.44140625" customWidth="1"/>
    <col min="13" max="13" width="18.6640625" customWidth="1"/>
    <col min="14" max="14" width="21.21875" customWidth="1"/>
    <col min="15" max="26" width="8.6640625" customWidth="1"/>
  </cols>
  <sheetData>
    <row r="1" spans="1:14" ht="14.25" customHeight="1">
      <c r="A1" s="20" t="s">
        <v>2</v>
      </c>
      <c r="B1" s="20" t="s">
        <v>3</v>
      </c>
      <c r="C1" s="20" t="s">
        <v>411</v>
      </c>
      <c r="D1" s="20" t="s">
        <v>412</v>
      </c>
      <c r="E1" s="20" t="s">
        <v>413</v>
      </c>
      <c r="F1" s="20" t="s">
        <v>414</v>
      </c>
      <c r="G1" s="20" t="s">
        <v>415</v>
      </c>
      <c r="H1" s="20" t="s">
        <v>416</v>
      </c>
      <c r="I1" s="20" t="s">
        <v>417</v>
      </c>
      <c r="J1" s="20" t="s">
        <v>418</v>
      </c>
      <c r="K1" s="20" t="s">
        <v>419</v>
      </c>
      <c r="L1" s="20" t="s">
        <v>420</v>
      </c>
      <c r="M1" s="20" t="s">
        <v>421</v>
      </c>
      <c r="N1" s="20" t="s">
        <v>422</v>
      </c>
    </row>
    <row r="2" spans="1:14" ht="14.25" customHeight="1">
      <c r="A2" s="20">
        <v>41</v>
      </c>
      <c r="B2" s="20" t="s">
        <v>337</v>
      </c>
      <c r="C2" s="20">
        <v>1</v>
      </c>
      <c r="D2" s="20" t="s">
        <v>423</v>
      </c>
      <c r="E2" s="20" t="s">
        <v>424</v>
      </c>
      <c r="F2" s="20" t="s">
        <v>425</v>
      </c>
      <c r="G2" s="20" t="s">
        <v>426</v>
      </c>
      <c r="H2" s="20">
        <v>1</v>
      </c>
      <c r="I2" s="20">
        <v>2</v>
      </c>
      <c r="J2" s="20">
        <v>4</v>
      </c>
      <c r="K2" s="20" t="s">
        <v>427</v>
      </c>
      <c r="L2" s="20">
        <v>5993</v>
      </c>
      <c r="M2" s="20">
        <v>6</v>
      </c>
      <c r="N2" s="20">
        <v>4</v>
      </c>
    </row>
    <row r="3" spans="1:14" ht="14.25" customHeight="1">
      <c r="A3" s="20">
        <v>49</v>
      </c>
      <c r="B3" s="20" t="s">
        <v>332</v>
      </c>
      <c r="C3" s="20">
        <v>2</v>
      </c>
      <c r="D3" s="20" t="s">
        <v>428</v>
      </c>
      <c r="E3" s="20" t="s">
        <v>429</v>
      </c>
      <c r="F3" s="20" t="s">
        <v>430</v>
      </c>
      <c r="G3" s="20" t="s">
        <v>431</v>
      </c>
      <c r="H3" s="20">
        <v>8</v>
      </c>
      <c r="I3" s="20">
        <v>1</v>
      </c>
      <c r="J3" s="20">
        <v>2</v>
      </c>
      <c r="K3" s="20" t="s">
        <v>432</v>
      </c>
      <c r="L3" s="20">
        <v>5130</v>
      </c>
      <c r="M3" s="20">
        <v>10</v>
      </c>
      <c r="N3" s="20">
        <v>7</v>
      </c>
    </row>
    <row r="4" spans="1:14" ht="14.25" customHeight="1">
      <c r="A4" s="20">
        <v>37</v>
      </c>
      <c r="B4" s="20" t="s">
        <v>332</v>
      </c>
      <c r="C4" s="20">
        <v>4</v>
      </c>
      <c r="D4" s="20" t="s">
        <v>433</v>
      </c>
      <c r="E4" s="20" t="s">
        <v>434</v>
      </c>
      <c r="F4" s="20" t="s">
        <v>425</v>
      </c>
      <c r="G4" s="20" t="s">
        <v>431</v>
      </c>
      <c r="H4" s="20">
        <v>2</v>
      </c>
      <c r="I4" s="20">
        <v>2</v>
      </c>
      <c r="J4" s="20">
        <v>3</v>
      </c>
      <c r="K4" s="20" t="s">
        <v>427</v>
      </c>
      <c r="L4" s="20">
        <v>2090</v>
      </c>
      <c r="M4" s="20">
        <v>0</v>
      </c>
      <c r="N4" s="20">
        <v>0</v>
      </c>
    </row>
    <row r="5" spans="1:14" ht="14.25" customHeight="1">
      <c r="A5" s="20">
        <v>33</v>
      </c>
      <c r="B5" s="20" t="s">
        <v>337</v>
      </c>
      <c r="C5" s="20">
        <v>5</v>
      </c>
      <c r="D5" s="20" t="s">
        <v>435</v>
      </c>
      <c r="E5" s="20" t="s">
        <v>436</v>
      </c>
      <c r="F5" s="20" t="s">
        <v>430</v>
      </c>
      <c r="G5" s="20" t="s">
        <v>431</v>
      </c>
      <c r="H5" s="20">
        <v>3</v>
      </c>
      <c r="I5" s="20">
        <v>4</v>
      </c>
      <c r="J5" s="20">
        <v>3</v>
      </c>
      <c r="K5" s="20" t="s">
        <v>432</v>
      </c>
      <c r="L5" s="20">
        <v>2909</v>
      </c>
      <c r="M5" s="20">
        <v>8</v>
      </c>
      <c r="N5" s="20">
        <v>7</v>
      </c>
    </row>
    <row r="6" spans="1:14" ht="14.25" customHeight="1">
      <c r="A6" s="20">
        <v>27</v>
      </c>
      <c r="B6" s="20" t="s">
        <v>332</v>
      </c>
      <c r="C6" s="20">
        <v>7</v>
      </c>
      <c r="D6" s="20" t="s">
        <v>437</v>
      </c>
      <c r="E6" s="20" t="s">
        <v>438</v>
      </c>
      <c r="F6" s="20" t="s">
        <v>425</v>
      </c>
      <c r="G6" s="20" t="s">
        <v>431</v>
      </c>
      <c r="H6" s="20">
        <v>2</v>
      </c>
      <c r="I6" s="20">
        <v>1</v>
      </c>
      <c r="J6" s="20">
        <v>2</v>
      </c>
      <c r="K6" s="20" t="s">
        <v>432</v>
      </c>
      <c r="L6" s="20">
        <v>3468</v>
      </c>
      <c r="M6" s="20">
        <v>2</v>
      </c>
      <c r="N6" s="20">
        <v>2</v>
      </c>
    </row>
    <row r="7" spans="1:14" ht="14.25" customHeight="1">
      <c r="A7" s="20">
        <v>32</v>
      </c>
      <c r="B7" s="20" t="s">
        <v>332</v>
      </c>
      <c r="C7" s="20">
        <v>8</v>
      </c>
      <c r="D7" s="20" t="s">
        <v>439</v>
      </c>
      <c r="E7" s="20" t="s">
        <v>440</v>
      </c>
      <c r="F7" s="20" t="s">
        <v>430</v>
      </c>
      <c r="G7" s="20" t="s">
        <v>431</v>
      </c>
      <c r="H7" s="20">
        <v>2</v>
      </c>
      <c r="I7" s="20">
        <v>2</v>
      </c>
      <c r="J7" s="20">
        <v>4</v>
      </c>
      <c r="K7" s="20" t="s">
        <v>427</v>
      </c>
      <c r="L7" s="20">
        <v>3068</v>
      </c>
      <c r="M7" s="20">
        <v>7</v>
      </c>
      <c r="N7" s="20">
        <v>7</v>
      </c>
    </row>
    <row r="8" spans="1:14" ht="14.25" customHeight="1">
      <c r="A8" s="20">
        <v>59</v>
      </c>
      <c r="B8" s="20" t="s">
        <v>337</v>
      </c>
      <c r="C8" s="20">
        <v>10</v>
      </c>
      <c r="D8" s="20" t="s">
        <v>441</v>
      </c>
      <c r="E8" s="20" t="s">
        <v>442</v>
      </c>
      <c r="F8" s="20" t="s">
        <v>425</v>
      </c>
      <c r="G8" s="20" t="s">
        <v>431</v>
      </c>
      <c r="H8" s="20">
        <v>3</v>
      </c>
      <c r="I8" s="20">
        <v>3</v>
      </c>
      <c r="J8" s="20">
        <v>1</v>
      </c>
      <c r="K8" s="20" t="s">
        <v>432</v>
      </c>
      <c r="L8" s="20">
        <v>2670</v>
      </c>
      <c r="M8" s="20">
        <v>1</v>
      </c>
      <c r="N8" s="20">
        <v>0</v>
      </c>
    </row>
    <row r="9" spans="1:14" ht="14.25" customHeight="1">
      <c r="A9" s="20">
        <v>30</v>
      </c>
      <c r="B9" s="20" t="s">
        <v>332</v>
      </c>
      <c r="C9" s="20">
        <v>11</v>
      </c>
      <c r="D9" s="20" t="s">
        <v>443</v>
      </c>
      <c r="E9" s="20" t="s">
        <v>444</v>
      </c>
      <c r="F9" s="20" t="s">
        <v>425</v>
      </c>
      <c r="G9" s="20" t="s">
        <v>431</v>
      </c>
      <c r="H9" s="20">
        <v>24</v>
      </c>
      <c r="I9" s="20">
        <v>1</v>
      </c>
      <c r="J9" s="20">
        <v>3</v>
      </c>
      <c r="K9" s="20" t="s">
        <v>445</v>
      </c>
      <c r="L9" s="20">
        <v>2693</v>
      </c>
      <c r="M9" s="20">
        <v>1</v>
      </c>
      <c r="N9" s="20">
        <v>0</v>
      </c>
    </row>
    <row r="10" spans="1:14" ht="14.25" customHeight="1">
      <c r="A10" s="20">
        <v>38</v>
      </c>
      <c r="B10" s="20" t="s">
        <v>332</v>
      </c>
      <c r="C10" s="20">
        <v>12</v>
      </c>
      <c r="D10" s="20" t="s">
        <v>446</v>
      </c>
      <c r="E10" s="20" t="s">
        <v>447</v>
      </c>
      <c r="F10" s="20" t="s">
        <v>430</v>
      </c>
      <c r="G10" s="20" t="s">
        <v>431</v>
      </c>
      <c r="H10" s="20">
        <v>23</v>
      </c>
      <c r="I10" s="20">
        <v>3</v>
      </c>
      <c r="J10" s="20">
        <v>3</v>
      </c>
      <c r="K10" s="20" t="s">
        <v>427</v>
      </c>
      <c r="L10" s="20">
        <v>9526</v>
      </c>
      <c r="M10" s="20">
        <v>9</v>
      </c>
      <c r="N10" s="20">
        <v>7</v>
      </c>
    </row>
    <row r="11" spans="1:14" ht="14.25" customHeight="1">
      <c r="A11" s="20">
        <v>36</v>
      </c>
      <c r="B11" s="20" t="s">
        <v>332</v>
      </c>
      <c r="C11" s="20">
        <v>13</v>
      </c>
      <c r="D11" s="20" t="s">
        <v>448</v>
      </c>
      <c r="E11" s="20" t="s">
        <v>449</v>
      </c>
      <c r="F11" s="20" t="s">
        <v>425</v>
      </c>
      <c r="G11" s="20" t="s">
        <v>431</v>
      </c>
      <c r="H11" s="20">
        <v>27</v>
      </c>
      <c r="I11" s="20">
        <v>3</v>
      </c>
      <c r="J11" s="20">
        <v>3</v>
      </c>
      <c r="K11" s="20" t="s">
        <v>432</v>
      </c>
      <c r="L11" s="20">
        <v>5237</v>
      </c>
      <c r="M11" s="20">
        <v>7</v>
      </c>
      <c r="N11" s="20">
        <v>7</v>
      </c>
    </row>
    <row r="12" spans="1:14" ht="14.25" customHeight="1">
      <c r="A12" s="20">
        <v>35</v>
      </c>
      <c r="B12" s="20" t="s">
        <v>332</v>
      </c>
      <c r="C12" s="20">
        <v>14</v>
      </c>
      <c r="D12" s="20" t="s">
        <v>450</v>
      </c>
      <c r="E12" s="20" t="s">
        <v>451</v>
      </c>
      <c r="F12" s="20" t="s">
        <v>425</v>
      </c>
      <c r="G12" s="20" t="s">
        <v>431</v>
      </c>
      <c r="H12" s="20">
        <v>16</v>
      </c>
      <c r="I12" s="20">
        <v>3</v>
      </c>
      <c r="J12" s="20">
        <v>2</v>
      </c>
      <c r="K12" s="20" t="s">
        <v>432</v>
      </c>
      <c r="L12" s="20">
        <v>2426</v>
      </c>
      <c r="M12" s="20">
        <v>5</v>
      </c>
      <c r="N12" s="20">
        <v>4</v>
      </c>
    </row>
    <row r="13" spans="1:14" ht="14.25" customHeight="1">
      <c r="A13" s="20">
        <v>29</v>
      </c>
      <c r="B13" s="20" t="s">
        <v>337</v>
      </c>
      <c r="C13" s="20">
        <v>15</v>
      </c>
      <c r="D13" s="20" t="s">
        <v>452</v>
      </c>
      <c r="E13" s="20" t="s">
        <v>453</v>
      </c>
      <c r="F13" s="20" t="s">
        <v>425</v>
      </c>
      <c r="G13" s="20" t="s">
        <v>431</v>
      </c>
      <c r="H13" s="20">
        <v>15</v>
      </c>
      <c r="I13" s="20">
        <v>2</v>
      </c>
      <c r="J13" s="20">
        <v>3</v>
      </c>
      <c r="K13" s="20" t="s">
        <v>427</v>
      </c>
      <c r="L13" s="20">
        <v>4193</v>
      </c>
      <c r="M13" s="20">
        <v>9</v>
      </c>
      <c r="N13" s="20">
        <v>5</v>
      </c>
    </row>
    <row r="14" spans="1:14" ht="14.25" customHeight="1">
      <c r="A14" s="20">
        <v>31</v>
      </c>
      <c r="B14" s="20" t="s">
        <v>332</v>
      </c>
      <c r="C14" s="20">
        <v>16</v>
      </c>
      <c r="D14" s="20" t="s">
        <v>454</v>
      </c>
      <c r="E14" s="20" t="s">
        <v>455</v>
      </c>
      <c r="F14" s="20" t="s">
        <v>425</v>
      </c>
      <c r="G14" s="20" t="s">
        <v>431</v>
      </c>
      <c r="H14" s="20">
        <v>26</v>
      </c>
      <c r="I14" s="20">
        <v>1</v>
      </c>
      <c r="J14" s="20">
        <v>3</v>
      </c>
      <c r="K14" s="20" t="s">
        <v>445</v>
      </c>
      <c r="L14" s="20">
        <v>2911</v>
      </c>
      <c r="M14" s="20">
        <v>5</v>
      </c>
      <c r="N14" s="20">
        <v>2</v>
      </c>
    </row>
    <row r="15" spans="1:14" ht="14.25" customHeight="1">
      <c r="A15" s="20">
        <v>34</v>
      </c>
      <c r="B15" s="20" t="s">
        <v>332</v>
      </c>
      <c r="C15" s="20">
        <v>18</v>
      </c>
      <c r="D15" s="20" t="s">
        <v>456</v>
      </c>
      <c r="E15" s="20" t="s">
        <v>457</v>
      </c>
      <c r="F15" s="20" t="s">
        <v>425</v>
      </c>
      <c r="G15" s="20" t="s">
        <v>431</v>
      </c>
      <c r="H15" s="20">
        <v>19</v>
      </c>
      <c r="I15" s="20">
        <v>2</v>
      </c>
      <c r="J15" s="20">
        <v>4</v>
      </c>
      <c r="K15" s="20" t="s">
        <v>445</v>
      </c>
      <c r="L15" s="20">
        <v>2661</v>
      </c>
      <c r="M15" s="20">
        <v>2</v>
      </c>
      <c r="N15" s="20">
        <v>2</v>
      </c>
    </row>
    <row r="16" spans="1:14" ht="14.25" customHeight="1">
      <c r="A16" s="20">
        <v>28</v>
      </c>
      <c r="B16" s="20" t="s">
        <v>332</v>
      </c>
      <c r="C16" s="20">
        <v>19</v>
      </c>
      <c r="D16" s="20" t="s">
        <v>458</v>
      </c>
      <c r="E16" s="20" t="s">
        <v>459</v>
      </c>
      <c r="F16" s="20" t="s">
        <v>425</v>
      </c>
      <c r="G16" s="20" t="s">
        <v>431</v>
      </c>
      <c r="H16" s="20">
        <v>24</v>
      </c>
      <c r="I16" s="20">
        <v>3</v>
      </c>
      <c r="J16" s="20">
        <v>3</v>
      </c>
      <c r="K16" s="20" t="s">
        <v>427</v>
      </c>
      <c r="L16" s="20">
        <v>2028</v>
      </c>
      <c r="M16" s="20">
        <v>4</v>
      </c>
      <c r="N16" s="20">
        <v>2</v>
      </c>
    </row>
    <row r="17" spans="1:14" ht="14.25" customHeight="1">
      <c r="A17" s="20">
        <v>29</v>
      </c>
      <c r="B17" s="20" t="s">
        <v>337</v>
      </c>
      <c r="C17" s="20">
        <v>20</v>
      </c>
      <c r="D17" s="20" t="s">
        <v>460</v>
      </c>
      <c r="E17" s="20" t="s">
        <v>461</v>
      </c>
      <c r="F17" s="20" t="s">
        <v>425</v>
      </c>
      <c r="G17" s="20" t="s">
        <v>431</v>
      </c>
      <c r="H17" s="20">
        <v>21</v>
      </c>
      <c r="I17" s="20">
        <v>4</v>
      </c>
      <c r="J17" s="20">
        <v>1</v>
      </c>
      <c r="K17" s="20" t="s">
        <v>445</v>
      </c>
      <c r="L17" s="20">
        <v>9980</v>
      </c>
      <c r="M17" s="20">
        <v>10</v>
      </c>
      <c r="N17" s="20">
        <v>9</v>
      </c>
    </row>
    <row r="18" spans="1:14" ht="14.25" customHeight="1">
      <c r="A18" s="20">
        <v>32</v>
      </c>
      <c r="B18" s="20" t="s">
        <v>332</v>
      </c>
      <c r="C18" s="20">
        <v>21</v>
      </c>
      <c r="D18" s="20" t="s">
        <v>462</v>
      </c>
      <c r="E18" s="20" t="s">
        <v>463</v>
      </c>
      <c r="F18" s="20" t="s">
        <v>425</v>
      </c>
      <c r="G18" s="20" t="s">
        <v>431</v>
      </c>
      <c r="H18" s="20">
        <v>5</v>
      </c>
      <c r="I18" s="20">
        <v>2</v>
      </c>
      <c r="J18" s="20">
        <v>2</v>
      </c>
      <c r="K18" s="20" t="s">
        <v>445</v>
      </c>
      <c r="L18" s="20">
        <v>3298</v>
      </c>
      <c r="M18" s="20">
        <v>6</v>
      </c>
      <c r="N18" s="20">
        <v>2</v>
      </c>
    </row>
    <row r="19" spans="1:14" ht="14.25" customHeight="1">
      <c r="A19" s="20">
        <v>22</v>
      </c>
      <c r="B19" s="20" t="s">
        <v>332</v>
      </c>
      <c r="C19" s="20">
        <v>22</v>
      </c>
      <c r="D19" s="20" t="s">
        <v>464</v>
      </c>
      <c r="E19" s="20" t="s">
        <v>465</v>
      </c>
      <c r="F19" s="20" t="s">
        <v>466</v>
      </c>
      <c r="G19" s="20" t="s">
        <v>431</v>
      </c>
      <c r="H19" s="20">
        <v>16</v>
      </c>
      <c r="I19" s="20">
        <v>2</v>
      </c>
      <c r="J19" s="20">
        <v>4</v>
      </c>
      <c r="K19" s="20" t="s">
        <v>445</v>
      </c>
      <c r="L19" s="20">
        <v>2935</v>
      </c>
      <c r="M19" s="20">
        <v>1</v>
      </c>
      <c r="N19" s="20">
        <v>0</v>
      </c>
    </row>
    <row r="20" spans="1:14" ht="14.25" customHeight="1">
      <c r="A20" s="20">
        <v>53</v>
      </c>
      <c r="B20" s="20" t="s">
        <v>337</v>
      </c>
      <c r="C20" s="20">
        <v>23</v>
      </c>
      <c r="D20" s="20" t="s">
        <v>467</v>
      </c>
      <c r="E20" s="20" t="s">
        <v>468</v>
      </c>
      <c r="F20" s="20" t="s">
        <v>425</v>
      </c>
      <c r="G20" s="20" t="s">
        <v>426</v>
      </c>
      <c r="H20" s="20">
        <v>2</v>
      </c>
      <c r="I20" s="20">
        <v>4</v>
      </c>
      <c r="J20" s="20">
        <v>4</v>
      </c>
      <c r="K20" s="20" t="s">
        <v>432</v>
      </c>
      <c r="L20" s="20">
        <v>15427</v>
      </c>
      <c r="M20" s="20">
        <v>25</v>
      </c>
      <c r="N20" s="20">
        <v>8</v>
      </c>
    </row>
    <row r="21" spans="1:14" ht="14.25" customHeight="1">
      <c r="A21" s="20">
        <v>38</v>
      </c>
      <c r="B21" s="20" t="s">
        <v>332</v>
      </c>
      <c r="C21" s="20">
        <v>24</v>
      </c>
      <c r="D21" s="20" t="s">
        <v>469</v>
      </c>
      <c r="E21" s="20" t="s">
        <v>470</v>
      </c>
      <c r="F21" s="20" t="s">
        <v>425</v>
      </c>
      <c r="G21" s="20" t="s">
        <v>431</v>
      </c>
      <c r="H21" s="20">
        <v>2</v>
      </c>
      <c r="I21" s="20">
        <v>3</v>
      </c>
      <c r="J21" s="20">
        <v>4</v>
      </c>
      <c r="K21" s="20" t="s">
        <v>427</v>
      </c>
      <c r="L21" s="20">
        <v>3944</v>
      </c>
      <c r="M21" s="20">
        <v>3</v>
      </c>
      <c r="N21" s="20">
        <v>2</v>
      </c>
    </row>
    <row r="22" spans="1:14" ht="14.25" customHeight="1">
      <c r="A22" s="20">
        <v>24</v>
      </c>
      <c r="B22" s="20" t="s">
        <v>337</v>
      </c>
      <c r="C22" s="20">
        <v>26</v>
      </c>
      <c r="D22" s="20" t="s">
        <v>471</v>
      </c>
      <c r="E22" s="20" t="s">
        <v>472</v>
      </c>
      <c r="F22" s="20" t="s">
        <v>466</v>
      </c>
      <c r="G22" s="20" t="s">
        <v>431</v>
      </c>
      <c r="H22" s="20">
        <v>11</v>
      </c>
      <c r="I22" s="20">
        <v>2</v>
      </c>
      <c r="J22" s="20">
        <v>3</v>
      </c>
      <c r="K22" s="20" t="s">
        <v>445</v>
      </c>
      <c r="L22" s="20">
        <v>4011</v>
      </c>
      <c r="M22" s="20">
        <v>4</v>
      </c>
      <c r="N22" s="20">
        <v>2</v>
      </c>
    </row>
    <row r="23" spans="1:14" ht="14.25" customHeight="1">
      <c r="A23" s="20">
        <v>36</v>
      </c>
      <c r="B23" s="20" t="s">
        <v>332</v>
      </c>
      <c r="C23" s="20">
        <v>27</v>
      </c>
      <c r="D23" s="20" t="s">
        <v>473</v>
      </c>
      <c r="E23" s="20" t="s">
        <v>474</v>
      </c>
      <c r="F23" s="20" t="s">
        <v>425</v>
      </c>
      <c r="G23" s="20" t="s">
        <v>426</v>
      </c>
      <c r="H23" s="20">
        <v>9</v>
      </c>
      <c r="I23" s="20">
        <v>4</v>
      </c>
      <c r="J23" s="20">
        <v>1</v>
      </c>
      <c r="K23" s="20" t="s">
        <v>427</v>
      </c>
      <c r="L23" s="20">
        <v>3407</v>
      </c>
      <c r="M23" s="20">
        <v>5</v>
      </c>
      <c r="N23" s="20">
        <v>3</v>
      </c>
    </row>
    <row r="24" spans="1:14" ht="14.25" customHeight="1">
      <c r="A24" s="20">
        <v>34</v>
      </c>
      <c r="B24" s="20" t="s">
        <v>337</v>
      </c>
      <c r="C24" s="20">
        <v>28</v>
      </c>
      <c r="D24" s="20" t="s">
        <v>475</v>
      </c>
      <c r="E24" s="20" t="s">
        <v>476</v>
      </c>
      <c r="F24" s="20" t="s">
        <v>425</v>
      </c>
      <c r="G24" s="20" t="s">
        <v>431</v>
      </c>
      <c r="H24" s="20">
        <v>7</v>
      </c>
      <c r="I24" s="20">
        <v>4</v>
      </c>
      <c r="J24" s="20">
        <v>2</v>
      </c>
      <c r="K24" s="20" t="s">
        <v>427</v>
      </c>
      <c r="L24" s="20">
        <v>11994</v>
      </c>
      <c r="M24" s="20">
        <v>12</v>
      </c>
      <c r="N24" s="20">
        <v>6</v>
      </c>
    </row>
    <row r="25" spans="1:14" ht="14.25" customHeight="1">
      <c r="A25" s="20">
        <v>21</v>
      </c>
      <c r="B25" s="20" t="s">
        <v>332</v>
      </c>
      <c r="C25" s="20">
        <v>30</v>
      </c>
      <c r="D25" s="20" t="s">
        <v>477</v>
      </c>
      <c r="E25" s="20" t="s">
        <v>478</v>
      </c>
      <c r="F25" s="20" t="s">
        <v>425</v>
      </c>
      <c r="G25" s="20" t="s">
        <v>431</v>
      </c>
      <c r="H25" s="20">
        <v>15</v>
      </c>
      <c r="I25" s="20">
        <v>2</v>
      </c>
      <c r="J25" s="20">
        <v>4</v>
      </c>
      <c r="K25" s="20" t="s">
        <v>427</v>
      </c>
      <c r="L25" s="20">
        <v>1232</v>
      </c>
      <c r="M25" s="20">
        <v>0</v>
      </c>
      <c r="N25" s="20">
        <v>0</v>
      </c>
    </row>
    <row r="26" spans="1:14" ht="14.25" customHeight="1">
      <c r="A26" s="20">
        <v>34</v>
      </c>
      <c r="B26" s="20" t="s">
        <v>332</v>
      </c>
      <c r="C26" s="20">
        <v>31</v>
      </c>
      <c r="D26" s="20" t="s">
        <v>479</v>
      </c>
      <c r="E26" s="20" t="s">
        <v>480</v>
      </c>
      <c r="F26" s="20" t="s">
        <v>425</v>
      </c>
      <c r="G26" s="20" t="s">
        <v>431</v>
      </c>
      <c r="H26" s="20">
        <v>6</v>
      </c>
      <c r="I26" s="20">
        <v>1</v>
      </c>
      <c r="J26" s="20">
        <v>1</v>
      </c>
      <c r="K26" s="20" t="s">
        <v>427</v>
      </c>
      <c r="L26" s="20">
        <v>2960</v>
      </c>
      <c r="M26" s="20">
        <v>4</v>
      </c>
      <c r="N26" s="20">
        <v>2</v>
      </c>
    </row>
    <row r="27" spans="1:14" ht="14.25" customHeight="1">
      <c r="A27" s="20">
        <v>53</v>
      </c>
      <c r="B27" s="20" t="s">
        <v>337</v>
      </c>
      <c r="C27" s="20">
        <v>32</v>
      </c>
      <c r="D27" s="20" t="s">
        <v>481</v>
      </c>
      <c r="E27" s="20" t="s">
        <v>482</v>
      </c>
      <c r="F27" s="20" t="s">
        <v>425</v>
      </c>
      <c r="G27" s="20" t="s">
        <v>431</v>
      </c>
      <c r="H27" s="20">
        <v>5</v>
      </c>
      <c r="I27" s="20">
        <v>3</v>
      </c>
      <c r="J27" s="20">
        <v>3</v>
      </c>
      <c r="K27" s="20" t="s">
        <v>445</v>
      </c>
      <c r="L27" s="20">
        <v>19094</v>
      </c>
      <c r="M27" s="20">
        <v>14</v>
      </c>
      <c r="N27" s="20">
        <v>13</v>
      </c>
    </row>
    <row r="28" spans="1:14" ht="14.25" customHeight="1">
      <c r="A28" s="20">
        <v>32</v>
      </c>
      <c r="B28" s="20" t="s">
        <v>337</v>
      </c>
      <c r="C28" s="20">
        <v>33</v>
      </c>
      <c r="D28" s="20" t="s">
        <v>483</v>
      </c>
      <c r="E28" s="20" t="s">
        <v>484</v>
      </c>
      <c r="F28" s="20" t="s">
        <v>430</v>
      </c>
      <c r="G28" s="20" t="s">
        <v>431</v>
      </c>
      <c r="H28" s="20">
        <v>16</v>
      </c>
      <c r="I28" s="20">
        <v>1</v>
      </c>
      <c r="J28" s="20">
        <v>1</v>
      </c>
      <c r="K28" s="20" t="s">
        <v>427</v>
      </c>
      <c r="L28" s="20">
        <v>3919</v>
      </c>
      <c r="M28" s="20">
        <v>10</v>
      </c>
      <c r="N28" s="20">
        <v>2</v>
      </c>
    </row>
    <row r="29" spans="1:14" ht="14.25" customHeight="1">
      <c r="A29" s="20">
        <v>42</v>
      </c>
      <c r="B29" s="20" t="s">
        <v>332</v>
      </c>
      <c r="C29" s="20">
        <v>35</v>
      </c>
      <c r="D29" s="20" t="s">
        <v>485</v>
      </c>
      <c r="E29" s="20" t="s">
        <v>486</v>
      </c>
      <c r="F29" s="20" t="s">
        <v>425</v>
      </c>
      <c r="G29" s="20" t="s">
        <v>426</v>
      </c>
      <c r="H29" s="20">
        <v>8</v>
      </c>
      <c r="I29" s="20">
        <v>4</v>
      </c>
      <c r="J29" s="20">
        <v>2</v>
      </c>
      <c r="K29" s="20" t="s">
        <v>432</v>
      </c>
      <c r="L29" s="20">
        <v>6825</v>
      </c>
      <c r="M29" s="20">
        <v>9</v>
      </c>
      <c r="N29" s="20">
        <v>7</v>
      </c>
    </row>
    <row r="30" spans="1:14" ht="14.25" customHeight="1">
      <c r="A30" s="20">
        <v>44</v>
      </c>
      <c r="B30" s="20" t="s">
        <v>337</v>
      </c>
      <c r="C30" s="20">
        <v>36</v>
      </c>
      <c r="D30" s="20" t="s">
        <v>487</v>
      </c>
      <c r="E30" s="20" t="s">
        <v>488</v>
      </c>
      <c r="F30" s="20" t="s">
        <v>425</v>
      </c>
      <c r="G30" s="20" t="s">
        <v>431</v>
      </c>
      <c r="H30" s="20">
        <v>7</v>
      </c>
      <c r="I30" s="20">
        <v>4</v>
      </c>
      <c r="J30" s="20">
        <v>4</v>
      </c>
      <c r="K30" s="20" t="s">
        <v>432</v>
      </c>
      <c r="L30" s="20">
        <v>10248</v>
      </c>
      <c r="M30" s="20">
        <v>22</v>
      </c>
      <c r="N30" s="20">
        <v>6</v>
      </c>
    </row>
    <row r="31" spans="1:14" ht="14.25" customHeight="1">
      <c r="A31" s="20">
        <v>46</v>
      </c>
      <c r="B31" s="20" t="s">
        <v>337</v>
      </c>
      <c r="C31" s="20">
        <v>38</v>
      </c>
      <c r="D31" s="20" t="s">
        <v>489</v>
      </c>
      <c r="E31" s="20" t="s">
        <v>490</v>
      </c>
      <c r="F31" s="20" t="s">
        <v>425</v>
      </c>
      <c r="G31" s="20" t="s">
        <v>426</v>
      </c>
      <c r="H31" s="20">
        <v>2</v>
      </c>
      <c r="I31" s="20">
        <v>4</v>
      </c>
      <c r="J31" s="20">
        <v>1</v>
      </c>
      <c r="K31" s="20" t="s">
        <v>427</v>
      </c>
      <c r="L31" s="20">
        <v>18947</v>
      </c>
      <c r="M31" s="20">
        <v>2</v>
      </c>
      <c r="N31" s="20">
        <v>2</v>
      </c>
    </row>
    <row r="32" spans="1:14" ht="14.25" customHeight="1">
      <c r="A32" s="20">
        <v>33</v>
      </c>
      <c r="B32" s="20" t="s">
        <v>332</v>
      </c>
      <c r="C32" s="20">
        <v>39</v>
      </c>
      <c r="D32" s="20" t="s">
        <v>491</v>
      </c>
      <c r="E32" s="20" t="s">
        <v>492</v>
      </c>
      <c r="F32" s="20" t="s">
        <v>425</v>
      </c>
      <c r="G32" s="20" t="s">
        <v>431</v>
      </c>
      <c r="H32" s="20">
        <v>2</v>
      </c>
      <c r="I32" s="20">
        <v>3</v>
      </c>
      <c r="J32" s="20">
        <v>4</v>
      </c>
      <c r="K32" s="20" t="s">
        <v>427</v>
      </c>
      <c r="L32" s="20">
        <v>2496</v>
      </c>
      <c r="M32" s="20">
        <v>1</v>
      </c>
      <c r="N32" s="20">
        <v>1</v>
      </c>
    </row>
    <row r="33" spans="1:14" ht="14.25" customHeight="1">
      <c r="A33" s="20">
        <v>44</v>
      </c>
      <c r="B33" s="20" t="s">
        <v>332</v>
      </c>
      <c r="C33" s="20">
        <v>40</v>
      </c>
      <c r="D33" s="20" t="s">
        <v>493</v>
      </c>
      <c r="E33" s="20" t="s">
        <v>494</v>
      </c>
      <c r="F33" s="20" t="s">
        <v>425</v>
      </c>
      <c r="G33" s="20" t="s">
        <v>431</v>
      </c>
      <c r="H33" s="20">
        <v>10</v>
      </c>
      <c r="I33" s="20">
        <v>4</v>
      </c>
      <c r="J33" s="20">
        <v>4</v>
      </c>
      <c r="K33" s="20" t="s">
        <v>432</v>
      </c>
      <c r="L33" s="20">
        <v>6465</v>
      </c>
      <c r="M33" s="20">
        <v>4</v>
      </c>
      <c r="N33" s="20">
        <v>2</v>
      </c>
    </row>
    <row r="34" spans="1:14" ht="14.25" customHeight="1">
      <c r="A34" s="20">
        <v>30</v>
      </c>
      <c r="B34" s="20" t="s">
        <v>332</v>
      </c>
      <c r="C34" s="20">
        <v>41</v>
      </c>
      <c r="D34" s="20" t="s">
        <v>495</v>
      </c>
      <c r="E34" s="20" t="s">
        <v>496</v>
      </c>
      <c r="F34" s="20" t="s">
        <v>425</v>
      </c>
      <c r="G34" s="20" t="s">
        <v>431</v>
      </c>
      <c r="H34" s="20">
        <v>9</v>
      </c>
      <c r="I34" s="20">
        <v>2</v>
      </c>
      <c r="J34" s="20">
        <v>3</v>
      </c>
      <c r="K34" s="20" t="s">
        <v>427</v>
      </c>
      <c r="L34" s="20">
        <v>2206</v>
      </c>
      <c r="M34" s="20">
        <v>10</v>
      </c>
      <c r="N34" s="20">
        <v>0</v>
      </c>
    </row>
    <row r="35" spans="1:14" ht="14.25" customHeight="1">
      <c r="A35" s="20">
        <v>39</v>
      </c>
      <c r="B35" s="20" t="s">
        <v>332</v>
      </c>
      <c r="C35" s="20">
        <v>42</v>
      </c>
      <c r="D35" s="20" t="s">
        <v>497</v>
      </c>
      <c r="E35" s="20" t="s">
        <v>498</v>
      </c>
      <c r="F35" s="20" t="s">
        <v>425</v>
      </c>
      <c r="G35" s="20" t="s">
        <v>426</v>
      </c>
      <c r="H35" s="20">
        <v>5</v>
      </c>
      <c r="I35" s="20">
        <v>3</v>
      </c>
      <c r="J35" s="20">
        <v>4</v>
      </c>
      <c r="K35" s="20" t="s">
        <v>432</v>
      </c>
      <c r="L35" s="20">
        <v>2086</v>
      </c>
      <c r="M35" s="20">
        <v>1</v>
      </c>
      <c r="N35" s="20">
        <v>0</v>
      </c>
    </row>
    <row r="36" spans="1:14" ht="14.25" customHeight="1">
      <c r="A36" s="20">
        <v>24</v>
      </c>
      <c r="B36" s="20" t="s">
        <v>332</v>
      </c>
      <c r="C36" s="20">
        <v>45</v>
      </c>
      <c r="D36" s="20" t="s">
        <v>499</v>
      </c>
      <c r="E36" s="20" t="s">
        <v>500</v>
      </c>
      <c r="F36" s="20" t="s">
        <v>425</v>
      </c>
      <c r="G36" s="20" t="s">
        <v>431</v>
      </c>
      <c r="H36" s="20">
        <v>1</v>
      </c>
      <c r="I36" s="20">
        <v>3</v>
      </c>
      <c r="J36" s="20">
        <v>4</v>
      </c>
      <c r="K36" s="20" t="s">
        <v>432</v>
      </c>
      <c r="L36" s="20">
        <v>2293</v>
      </c>
      <c r="M36" s="20">
        <v>2</v>
      </c>
      <c r="N36" s="20">
        <v>0</v>
      </c>
    </row>
    <row r="37" spans="1:14" ht="14.25" customHeight="1">
      <c r="A37" s="20">
        <v>43</v>
      </c>
      <c r="B37" s="20" t="s">
        <v>337</v>
      </c>
      <c r="C37" s="20">
        <v>46</v>
      </c>
      <c r="D37" s="20" t="s">
        <v>501</v>
      </c>
      <c r="E37" s="20" t="s">
        <v>502</v>
      </c>
      <c r="F37" s="20" t="s">
        <v>425</v>
      </c>
      <c r="G37" s="20" t="s">
        <v>431</v>
      </c>
      <c r="H37" s="20">
        <v>2</v>
      </c>
      <c r="I37" s="20">
        <v>2</v>
      </c>
      <c r="J37" s="20">
        <v>3</v>
      </c>
      <c r="K37" s="20" t="s">
        <v>445</v>
      </c>
      <c r="L37" s="20">
        <v>2645</v>
      </c>
      <c r="M37" s="20">
        <v>5</v>
      </c>
      <c r="N37" s="20">
        <v>3</v>
      </c>
    </row>
    <row r="38" spans="1:14" ht="14.25" customHeight="1">
      <c r="A38" s="20">
        <v>50</v>
      </c>
      <c r="B38" s="20" t="s">
        <v>332</v>
      </c>
      <c r="C38" s="20">
        <v>47</v>
      </c>
      <c r="D38" s="20" t="s">
        <v>503</v>
      </c>
      <c r="E38" s="20" t="s">
        <v>504</v>
      </c>
      <c r="F38" s="20" t="s">
        <v>425</v>
      </c>
      <c r="G38" s="20" t="s">
        <v>426</v>
      </c>
      <c r="H38" s="20">
        <v>3</v>
      </c>
      <c r="I38" s="20">
        <v>2</v>
      </c>
      <c r="J38" s="20">
        <v>3</v>
      </c>
      <c r="K38" s="20" t="s">
        <v>432</v>
      </c>
      <c r="L38" s="20">
        <v>2683</v>
      </c>
      <c r="M38" s="20">
        <v>3</v>
      </c>
      <c r="N38" s="20">
        <v>2</v>
      </c>
    </row>
    <row r="39" spans="1:14" ht="14.25" customHeight="1">
      <c r="A39" s="20">
        <v>35</v>
      </c>
      <c r="B39" s="20" t="s">
        <v>337</v>
      </c>
      <c r="C39" s="20">
        <v>49</v>
      </c>
      <c r="D39" s="20" t="s">
        <v>505</v>
      </c>
      <c r="E39" s="20" t="s">
        <v>506</v>
      </c>
      <c r="F39" s="20" t="s">
        <v>425</v>
      </c>
      <c r="G39" s="20" t="s">
        <v>426</v>
      </c>
      <c r="H39" s="20">
        <v>2</v>
      </c>
      <c r="I39" s="20">
        <v>3</v>
      </c>
      <c r="J39" s="20">
        <v>4</v>
      </c>
      <c r="K39" s="20" t="s">
        <v>432</v>
      </c>
      <c r="L39" s="20">
        <v>2014</v>
      </c>
      <c r="M39" s="20">
        <v>2</v>
      </c>
      <c r="N39" s="20">
        <v>2</v>
      </c>
    </row>
    <row r="40" spans="1:14" ht="14.25" customHeight="1">
      <c r="A40" s="20">
        <v>36</v>
      </c>
      <c r="B40" s="20" t="s">
        <v>337</v>
      </c>
      <c r="C40" s="20">
        <v>51</v>
      </c>
      <c r="D40" s="20" t="s">
        <v>507</v>
      </c>
      <c r="E40" s="20" t="s">
        <v>508</v>
      </c>
      <c r="F40" s="20" t="s">
        <v>425</v>
      </c>
      <c r="G40" s="20" t="s">
        <v>431</v>
      </c>
      <c r="H40" s="20">
        <v>5</v>
      </c>
      <c r="I40" s="20">
        <v>4</v>
      </c>
      <c r="J40" s="20">
        <v>1</v>
      </c>
      <c r="K40" s="20" t="s">
        <v>432</v>
      </c>
      <c r="L40" s="20">
        <v>3419</v>
      </c>
      <c r="M40" s="20">
        <v>1</v>
      </c>
      <c r="N40" s="20">
        <v>1</v>
      </c>
    </row>
    <row r="41" spans="1:14" ht="14.25" customHeight="1">
      <c r="A41" s="20">
        <v>33</v>
      </c>
      <c r="B41" s="20" t="s">
        <v>337</v>
      </c>
      <c r="C41" s="20">
        <v>52</v>
      </c>
      <c r="D41" s="20" t="s">
        <v>509</v>
      </c>
      <c r="E41" s="20" t="s">
        <v>510</v>
      </c>
      <c r="F41" s="20" t="s">
        <v>430</v>
      </c>
      <c r="G41" s="20" t="s">
        <v>426</v>
      </c>
      <c r="H41" s="20">
        <v>1</v>
      </c>
      <c r="I41" s="20">
        <v>3</v>
      </c>
      <c r="J41" s="20">
        <v>1</v>
      </c>
      <c r="K41" s="20" t="s">
        <v>432</v>
      </c>
      <c r="L41" s="20">
        <v>5376</v>
      </c>
      <c r="M41" s="20">
        <v>5</v>
      </c>
      <c r="N41" s="20">
        <v>3</v>
      </c>
    </row>
    <row r="42" spans="1:14" ht="14.25" customHeight="1">
      <c r="A42" s="20">
        <v>35</v>
      </c>
      <c r="B42" s="20" t="s">
        <v>332</v>
      </c>
      <c r="C42" s="20">
        <v>53</v>
      </c>
      <c r="D42" s="20" t="s">
        <v>511</v>
      </c>
      <c r="E42" s="20" t="s">
        <v>512</v>
      </c>
      <c r="F42" s="20" t="s">
        <v>425</v>
      </c>
      <c r="G42" s="20" t="s">
        <v>431</v>
      </c>
      <c r="H42" s="20">
        <v>4</v>
      </c>
      <c r="I42" s="20">
        <v>2</v>
      </c>
      <c r="J42" s="20">
        <v>4</v>
      </c>
      <c r="K42" s="20" t="s">
        <v>445</v>
      </c>
      <c r="L42" s="20">
        <v>1951</v>
      </c>
      <c r="M42" s="20">
        <v>1</v>
      </c>
      <c r="N42" s="20">
        <v>0</v>
      </c>
    </row>
    <row r="43" spans="1:14" ht="14.25" customHeight="1">
      <c r="A43" s="20">
        <v>27</v>
      </c>
      <c r="B43" s="20" t="s">
        <v>337</v>
      </c>
      <c r="C43" s="20">
        <v>54</v>
      </c>
      <c r="D43" s="20" t="s">
        <v>513</v>
      </c>
      <c r="E43" s="20" t="s">
        <v>514</v>
      </c>
      <c r="F43" s="20" t="s">
        <v>425</v>
      </c>
      <c r="G43" s="20" t="s">
        <v>431</v>
      </c>
      <c r="H43" s="20">
        <v>2</v>
      </c>
      <c r="I43" s="20">
        <v>4</v>
      </c>
      <c r="J43" s="20">
        <v>1</v>
      </c>
      <c r="K43" s="20" t="s">
        <v>445</v>
      </c>
      <c r="L43" s="20">
        <v>2341</v>
      </c>
      <c r="M43" s="20">
        <v>1</v>
      </c>
      <c r="N43" s="20">
        <v>0</v>
      </c>
    </row>
    <row r="44" spans="1:14" ht="14.25" customHeight="1">
      <c r="A44" s="20">
        <v>26</v>
      </c>
      <c r="B44" s="20" t="s">
        <v>332</v>
      </c>
      <c r="C44" s="20">
        <v>55</v>
      </c>
      <c r="D44" s="20" t="s">
        <v>515</v>
      </c>
      <c r="E44" s="20" t="s">
        <v>516</v>
      </c>
      <c r="F44" s="20" t="s">
        <v>425</v>
      </c>
      <c r="G44" s="20" t="s">
        <v>431</v>
      </c>
      <c r="H44" s="20">
        <v>25</v>
      </c>
      <c r="I44" s="20">
        <v>3</v>
      </c>
      <c r="J44" s="20">
        <v>3</v>
      </c>
      <c r="K44" s="20" t="s">
        <v>427</v>
      </c>
      <c r="L44" s="20">
        <v>2293</v>
      </c>
      <c r="M44" s="20">
        <v>1</v>
      </c>
      <c r="N44" s="20">
        <v>0</v>
      </c>
    </row>
    <row r="45" spans="1:14" ht="14.25" customHeight="1">
      <c r="A45" s="20">
        <v>27</v>
      </c>
      <c r="B45" s="20" t="s">
        <v>332</v>
      </c>
      <c r="C45" s="20">
        <v>56</v>
      </c>
      <c r="D45" s="20" t="s">
        <v>517</v>
      </c>
      <c r="E45" s="20" t="s">
        <v>518</v>
      </c>
      <c r="F45" s="20" t="s">
        <v>430</v>
      </c>
      <c r="G45" s="20" t="s">
        <v>426</v>
      </c>
      <c r="H45" s="20">
        <v>8</v>
      </c>
      <c r="I45" s="20">
        <v>3</v>
      </c>
      <c r="J45" s="20">
        <v>3</v>
      </c>
      <c r="K45" s="20" t="s">
        <v>427</v>
      </c>
      <c r="L45" s="20">
        <v>8726</v>
      </c>
      <c r="M45" s="20">
        <v>9</v>
      </c>
      <c r="N45" s="20">
        <v>8</v>
      </c>
    </row>
    <row r="46" spans="1:14" ht="14.25" customHeight="1">
      <c r="A46" s="20">
        <v>30</v>
      </c>
      <c r="B46" s="20" t="s">
        <v>337</v>
      </c>
      <c r="C46" s="20">
        <v>57</v>
      </c>
      <c r="D46" s="20" t="s">
        <v>519</v>
      </c>
      <c r="E46" s="20" t="s">
        <v>520</v>
      </c>
      <c r="F46" s="20" t="s">
        <v>430</v>
      </c>
      <c r="G46" s="20" t="s">
        <v>431</v>
      </c>
      <c r="H46" s="20">
        <v>1</v>
      </c>
      <c r="I46" s="20">
        <v>2</v>
      </c>
      <c r="J46" s="20">
        <v>4</v>
      </c>
      <c r="K46" s="20" t="s">
        <v>427</v>
      </c>
      <c r="L46" s="20">
        <v>4011</v>
      </c>
      <c r="M46" s="20">
        <v>12</v>
      </c>
      <c r="N46" s="20">
        <v>8</v>
      </c>
    </row>
    <row r="47" spans="1:14" ht="14.25" customHeight="1">
      <c r="A47" s="20">
        <v>41</v>
      </c>
      <c r="B47" s="20" t="s">
        <v>337</v>
      </c>
      <c r="C47" s="20">
        <v>58</v>
      </c>
      <c r="D47" s="20" t="s">
        <v>521</v>
      </c>
      <c r="E47" s="20" t="s">
        <v>522</v>
      </c>
      <c r="F47" s="20" t="s">
        <v>425</v>
      </c>
      <c r="G47" s="20" t="s">
        <v>431</v>
      </c>
      <c r="H47" s="20">
        <v>12</v>
      </c>
      <c r="I47" s="20">
        <v>3</v>
      </c>
      <c r="J47" s="20">
        <v>3</v>
      </c>
      <c r="K47" s="20" t="s">
        <v>432</v>
      </c>
      <c r="L47" s="20">
        <v>19545</v>
      </c>
      <c r="M47" s="20">
        <v>22</v>
      </c>
      <c r="N47" s="20">
        <v>15</v>
      </c>
    </row>
    <row r="48" spans="1:14" ht="14.25" customHeight="1">
      <c r="A48" s="20">
        <v>34</v>
      </c>
      <c r="B48" s="20" t="s">
        <v>332</v>
      </c>
      <c r="C48" s="20">
        <v>60</v>
      </c>
      <c r="D48" s="20" t="s">
        <v>523</v>
      </c>
      <c r="E48" s="20" t="s">
        <v>524</v>
      </c>
      <c r="F48" s="20" t="s">
        <v>466</v>
      </c>
      <c r="G48" s="20" t="s">
        <v>426</v>
      </c>
      <c r="H48" s="20">
        <v>23</v>
      </c>
      <c r="I48" s="20">
        <v>4</v>
      </c>
      <c r="J48" s="20">
        <v>3</v>
      </c>
      <c r="K48" s="20" t="s">
        <v>427</v>
      </c>
      <c r="L48" s="20">
        <v>4568</v>
      </c>
      <c r="M48" s="20">
        <v>9</v>
      </c>
      <c r="N48" s="20">
        <v>5</v>
      </c>
    </row>
    <row r="49" spans="1:14" ht="14.25" customHeight="1">
      <c r="A49" s="20">
        <v>37</v>
      </c>
      <c r="B49" s="20" t="s">
        <v>332</v>
      </c>
      <c r="C49" s="20">
        <v>61</v>
      </c>
      <c r="D49" s="20" t="s">
        <v>525</v>
      </c>
      <c r="E49" s="20" t="s">
        <v>526</v>
      </c>
      <c r="F49" s="20" t="s">
        <v>425</v>
      </c>
      <c r="G49" s="20" t="s">
        <v>431</v>
      </c>
      <c r="H49" s="20">
        <v>19</v>
      </c>
      <c r="I49" s="20">
        <v>2</v>
      </c>
      <c r="J49" s="20">
        <v>2</v>
      </c>
      <c r="K49" s="20" t="s">
        <v>432</v>
      </c>
      <c r="L49" s="20">
        <v>3022</v>
      </c>
      <c r="M49" s="20">
        <v>1</v>
      </c>
      <c r="N49" s="20">
        <v>0</v>
      </c>
    </row>
    <row r="50" spans="1:14" ht="14.25" customHeight="1">
      <c r="A50" s="20">
        <v>46</v>
      </c>
      <c r="B50" s="20" t="s">
        <v>332</v>
      </c>
      <c r="C50" s="20">
        <v>62</v>
      </c>
      <c r="D50" s="20" t="s">
        <v>527</v>
      </c>
      <c r="E50" s="20" t="s">
        <v>528</v>
      </c>
      <c r="F50" s="20" t="s">
        <v>430</v>
      </c>
      <c r="G50" s="20" t="s">
        <v>426</v>
      </c>
      <c r="H50" s="20">
        <v>5</v>
      </c>
      <c r="I50" s="20">
        <v>4</v>
      </c>
      <c r="J50" s="20">
        <v>4</v>
      </c>
      <c r="K50" s="20" t="s">
        <v>427</v>
      </c>
      <c r="L50" s="20">
        <v>5772</v>
      </c>
      <c r="M50" s="20">
        <v>9</v>
      </c>
      <c r="N50" s="20">
        <v>6</v>
      </c>
    </row>
    <row r="51" spans="1:14" ht="14.25" customHeight="1">
      <c r="A51" s="20">
        <v>35</v>
      </c>
      <c r="B51" s="20" t="s">
        <v>332</v>
      </c>
      <c r="C51" s="20">
        <v>63</v>
      </c>
      <c r="D51" s="20" t="s">
        <v>529</v>
      </c>
      <c r="E51" s="20" t="s">
        <v>530</v>
      </c>
      <c r="F51" s="20" t="s">
        <v>425</v>
      </c>
      <c r="G51" s="20" t="s">
        <v>431</v>
      </c>
      <c r="H51" s="20">
        <v>8</v>
      </c>
      <c r="I51" s="20">
        <v>1</v>
      </c>
      <c r="J51" s="20">
        <v>4</v>
      </c>
      <c r="K51" s="20" t="s">
        <v>432</v>
      </c>
      <c r="L51" s="20">
        <v>2269</v>
      </c>
      <c r="M51" s="20">
        <v>1</v>
      </c>
      <c r="N51" s="20">
        <v>0</v>
      </c>
    </row>
    <row r="52" spans="1:14" ht="14.25" customHeight="1">
      <c r="A52" s="20">
        <v>48</v>
      </c>
      <c r="B52" s="20" t="s">
        <v>332</v>
      </c>
      <c r="C52" s="20">
        <v>64</v>
      </c>
      <c r="D52" s="20" t="s">
        <v>531</v>
      </c>
      <c r="E52" s="20" t="s">
        <v>532</v>
      </c>
      <c r="F52" s="20" t="s">
        <v>425</v>
      </c>
      <c r="G52" s="20" t="s">
        <v>431</v>
      </c>
      <c r="H52" s="20">
        <v>1</v>
      </c>
      <c r="I52" s="20">
        <v>2</v>
      </c>
      <c r="J52" s="20">
        <v>3</v>
      </c>
      <c r="K52" s="20" t="s">
        <v>427</v>
      </c>
      <c r="L52" s="20">
        <v>5381</v>
      </c>
      <c r="M52" s="20">
        <v>1</v>
      </c>
      <c r="N52" s="20">
        <v>0</v>
      </c>
    </row>
    <row r="53" spans="1:14" ht="14.25" customHeight="1">
      <c r="A53" s="20">
        <v>28</v>
      </c>
      <c r="B53" s="20" t="s">
        <v>332</v>
      </c>
      <c r="C53" s="20">
        <v>65</v>
      </c>
      <c r="D53" s="20" t="s">
        <v>533</v>
      </c>
      <c r="E53" s="20" t="s">
        <v>534</v>
      </c>
      <c r="F53" s="20" t="s">
        <v>425</v>
      </c>
      <c r="G53" s="20" t="s">
        <v>431</v>
      </c>
      <c r="H53" s="20">
        <v>5</v>
      </c>
      <c r="I53" s="20">
        <v>4</v>
      </c>
      <c r="J53" s="20">
        <v>3</v>
      </c>
      <c r="K53" s="20" t="s">
        <v>427</v>
      </c>
      <c r="L53" s="20">
        <v>3441</v>
      </c>
      <c r="M53" s="20">
        <v>2</v>
      </c>
      <c r="N53" s="20">
        <v>2</v>
      </c>
    </row>
    <row r="54" spans="1:14" ht="14.25" customHeight="1">
      <c r="A54" s="20">
        <v>44</v>
      </c>
      <c r="B54" s="20" t="s">
        <v>337</v>
      </c>
      <c r="C54" s="20">
        <v>68</v>
      </c>
      <c r="D54" s="20" t="s">
        <v>535</v>
      </c>
      <c r="E54" s="20" t="s">
        <v>536</v>
      </c>
      <c r="F54" s="20" t="s">
        <v>425</v>
      </c>
      <c r="G54" s="20" t="s">
        <v>426</v>
      </c>
      <c r="H54" s="20">
        <v>1</v>
      </c>
      <c r="I54" s="20">
        <v>5</v>
      </c>
      <c r="J54" s="20">
        <v>1</v>
      </c>
      <c r="K54" s="20" t="s">
        <v>445</v>
      </c>
      <c r="L54" s="20">
        <v>5454</v>
      </c>
      <c r="M54" s="20">
        <v>4</v>
      </c>
      <c r="N54" s="20">
        <v>3</v>
      </c>
    </row>
    <row r="55" spans="1:14" ht="14.25" customHeight="1">
      <c r="A55" s="20">
        <v>35</v>
      </c>
      <c r="B55" s="20" t="s">
        <v>332</v>
      </c>
      <c r="C55" s="20">
        <v>70</v>
      </c>
      <c r="D55" s="20" t="s">
        <v>537</v>
      </c>
      <c r="E55" s="20" t="s">
        <v>538</v>
      </c>
      <c r="F55" s="20" t="s">
        <v>466</v>
      </c>
      <c r="G55" s="20" t="s">
        <v>431</v>
      </c>
      <c r="H55" s="20">
        <v>11</v>
      </c>
      <c r="I55" s="20">
        <v>2</v>
      </c>
      <c r="J55" s="20">
        <v>1</v>
      </c>
      <c r="K55" s="20" t="s">
        <v>432</v>
      </c>
      <c r="L55" s="20">
        <v>9884</v>
      </c>
      <c r="M55" s="20">
        <v>4</v>
      </c>
      <c r="N55" s="20">
        <v>0</v>
      </c>
    </row>
    <row r="56" spans="1:14" ht="14.25" customHeight="1">
      <c r="A56" s="20">
        <v>26</v>
      </c>
      <c r="B56" s="20" t="s">
        <v>337</v>
      </c>
      <c r="C56" s="20">
        <v>72</v>
      </c>
      <c r="D56" s="20" t="s">
        <v>539</v>
      </c>
      <c r="E56" s="20" t="s">
        <v>540</v>
      </c>
      <c r="F56" s="20" t="s">
        <v>425</v>
      </c>
      <c r="G56" s="20" t="s">
        <v>426</v>
      </c>
      <c r="H56" s="20">
        <v>23</v>
      </c>
      <c r="I56" s="20">
        <v>3</v>
      </c>
      <c r="J56" s="20">
        <v>4</v>
      </c>
      <c r="K56" s="20" t="s">
        <v>432</v>
      </c>
      <c r="L56" s="20">
        <v>4157</v>
      </c>
      <c r="M56" s="20">
        <v>2</v>
      </c>
      <c r="N56" s="20">
        <v>2</v>
      </c>
    </row>
    <row r="57" spans="1:14" ht="14.25" customHeight="1">
      <c r="A57" s="20">
        <v>33</v>
      </c>
      <c r="B57" s="20" t="s">
        <v>337</v>
      </c>
      <c r="C57" s="20">
        <v>73</v>
      </c>
      <c r="D57" s="20" t="s">
        <v>541</v>
      </c>
      <c r="E57" s="20" t="s">
        <v>542</v>
      </c>
      <c r="F57" s="20" t="s">
        <v>430</v>
      </c>
      <c r="G57" s="20" t="s">
        <v>431</v>
      </c>
      <c r="H57" s="20">
        <v>1</v>
      </c>
      <c r="I57" s="20">
        <v>2</v>
      </c>
      <c r="J57" s="20">
        <v>4</v>
      </c>
      <c r="K57" s="20" t="s">
        <v>427</v>
      </c>
      <c r="L57" s="20">
        <v>13458</v>
      </c>
      <c r="M57" s="20">
        <v>15</v>
      </c>
      <c r="N57" s="20">
        <v>14</v>
      </c>
    </row>
    <row r="58" spans="1:14" ht="14.25" customHeight="1">
      <c r="A58" s="20">
        <v>35</v>
      </c>
      <c r="B58" s="20" t="s">
        <v>332</v>
      </c>
      <c r="C58" s="20">
        <v>74</v>
      </c>
      <c r="D58" s="20" t="s">
        <v>543</v>
      </c>
      <c r="E58" s="20" t="s">
        <v>544</v>
      </c>
      <c r="F58" s="20" t="s">
        <v>430</v>
      </c>
      <c r="G58" s="20" t="s">
        <v>426</v>
      </c>
      <c r="H58" s="20">
        <v>18</v>
      </c>
      <c r="I58" s="20">
        <v>5</v>
      </c>
      <c r="J58" s="20">
        <v>1</v>
      </c>
      <c r="K58" s="20" t="s">
        <v>432</v>
      </c>
      <c r="L58" s="20">
        <v>9069</v>
      </c>
      <c r="M58" s="20">
        <v>9</v>
      </c>
      <c r="N58" s="20">
        <v>8</v>
      </c>
    </row>
    <row r="59" spans="1:14" ht="14.25" customHeight="1">
      <c r="A59" s="20">
        <v>35</v>
      </c>
      <c r="B59" s="20" t="s">
        <v>337</v>
      </c>
      <c r="C59" s="20">
        <v>75</v>
      </c>
      <c r="D59" s="20" t="s">
        <v>545</v>
      </c>
      <c r="E59" s="20" t="s">
        <v>546</v>
      </c>
      <c r="F59" s="20" t="s">
        <v>425</v>
      </c>
      <c r="G59" s="20" t="s">
        <v>431</v>
      </c>
      <c r="H59" s="20">
        <v>23</v>
      </c>
      <c r="I59" s="20">
        <v>4</v>
      </c>
      <c r="J59" s="20">
        <v>1</v>
      </c>
      <c r="K59" s="20" t="s">
        <v>432</v>
      </c>
      <c r="L59" s="20">
        <v>4014</v>
      </c>
      <c r="M59" s="20">
        <v>2</v>
      </c>
      <c r="N59" s="20">
        <v>2</v>
      </c>
    </row>
    <row r="60" spans="1:14" ht="14.25" customHeight="1">
      <c r="A60" s="20">
        <v>31</v>
      </c>
      <c r="B60" s="20" t="s">
        <v>332</v>
      </c>
      <c r="C60" s="20">
        <v>76</v>
      </c>
      <c r="D60" s="20" t="s">
        <v>547</v>
      </c>
      <c r="E60" s="20" t="s">
        <v>548</v>
      </c>
      <c r="F60" s="20" t="s">
        <v>425</v>
      </c>
      <c r="G60" s="20" t="s">
        <v>431</v>
      </c>
      <c r="H60" s="20">
        <v>7</v>
      </c>
      <c r="I60" s="20">
        <v>4</v>
      </c>
      <c r="J60" s="20">
        <v>4</v>
      </c>
      <c r="K60" s="20" t="s">
        <v>445</v>
      </c>
      <c r="L60" s="20">
        <v>5915</v>
      </c>
      <c r="M60" s="20">
        <v>7</v>
      </c>
      <c r="N60" s="20">
        <v>7</v>
      </c>
    </row>
    <row r="61" spans="1:14" ht="14.25" customHeight="1">
      <c r="A61" s="20">
        <v>37</v>
      </c>
      <c r="B61" s="20" t="s">
        <v>332</v>
      </c>
      <c r="C61" s="20">
        <v>77</v>
      </c>
      <c r="D61" s="20" t="s">
        <v>549</v>
      </c>
      <c r="E61" s="20" t="s">
        <v>550</v>
      </c>
      <c r="F61" s="20" t="s">
        <v>425</v>
      </c>
      <c r="G61" s="20" t="s">
        <v>431</v>
      </c>
      <c r="H61" s="20">
        <v>1</v>
      </c>
      <c r="I61" s="20">
        <v>4</v>
      </c>
      <c r="J61" s="20">
        <v>3</v>
      </c>
      <c r="K61" s="20" t="s">
        <v>445</v>
      </c>
      <c r="L61" s="20">
        <v>5993</v>
      </c>
      <c r="M61" s="20">
        <v>7</v>
      </c>
      <c r="N61" s="20">
        <v>5</v>
      </c>
    </row>
    <row r="62" spans="1:14" ht="14.25" customHeight="1">
      <c r="A62" s="20">
        <v>32</v>
      </c>
      <c r="B62" s="20" t="s">
        <v>332</v>
      </c>
      <c r="C62" s="20">
        <v>78</v>
      </c>
      <c r="D62" s="20" t="s">
        <v>551</v>
      </c>
      <c r="E62" s="20" t="s">
        <v>552</v>
      </c>
      <c r="F62" s="20" t="s">
        <v>425</v>
      </c>
      <c r="G62" s="20" t="s">
        <v>431</v>
      </c>
      <c r="H62" s="20">
        <v>1</v>
      </c>
      <c r="I62" s="20">
        <v>3</v>
      </c>
      <c r="J62" s="20">
        <v>4</v>
      </c>
      <c r="K62" s="20" t="s">
        <v>432</v>
      </c>
      <c r="L62" s="20">
        <v>6162</v>
      </c>
      <c r="M62" s="20">
        <v>9</v>
      </c>
      <c r="N62" s="20">
        <v>8</v>
      </c>
    </row>
    <row r="63" spans="1:14" ht="14.25" customHeight="1">
      <c r="A63" s="20">
        <v>38</v>
      </c>
      <c r="B63" s="20" t="s">
        <v>337</v>
      </c>
      <c r="C63" s="20">
        <v>79</v>
      </c>
      <c r="D63" s="20" t="s">
        <v>553</v>
      </c>
      <c r="E63" s="20" t="s">
        <v>554</v>
      </c>
      <c r="F63" s="20" t="s">
        <v>430</v>
      </c>
      <c r="G63" s="20" t="s">
        <v>431</v>
      </c>
      <c r="H63" s="20">
        <v>29</v>
      </c>
      <c r="I63" s="20">
        <v>5</v>
      </c>
      <c r="J63" s="20">
        <v>4</v>
      </c>
      <c r="K63" s="20" t="s">
        <v>427</v>
      </c>
      <c r="L63" s="20">
        <v>2406</v>
      </c>
      <c r="M63" s="20">
        <v>10</v>
      </c>
      <c r="N63" s="20">
        <v>3</v>
      </c>
    </row>
    <row r="64" spans="1:14" ht="14.25" customHeight="1">
      <c r="A64" s="20">
        <v>50</v>
      </c>
      <c r="B64" s="20" t="s">
        <v>337</v>
      </c>
      <c r="C64" s="20">
        <v>80</v>
      </c>
      <c r="D64" s="20" t="s">
        <v>555</v>
      </c>
      <c r="E64" s="20" t="s">
        <v>556</v>
      </c>
      <c r="F64" s="20" t="s">
        <v>425</v>
      </c>
      <c r="G64" s="20" t="s">
        <v>431</v>
      </c>
      <c r="H64" s="20">
        <v>7</v>
      </c>
      <c r="I64" s="20">
        <v>2</v>
      </c>
      <c r="J64" s="20">
        <v>3</v>
      </c>
      <c r="K64" s="20" t="s">
        <v>445</v>
      </c>
      <c r="L64" s="20">
        <v>18740</v>
      </c>
      <c r="M64" s="20">
        <v>27</v>
      </c>
      <c r="N64" s="20">
        <v>3</v>
      </c>
    </row>
    <row r="65" spans="1:14" ht="14.25" customHeight="1">
      <c r="A65" s="20">
        <v>59</v>
      </c>
      <c r="B65" s="20" t="s">
        <v>337</v>
      </c>
      <c r="C65" s="20">
        <v>81</v>
      </c>
      <c r="D65" s="20" t="s">
        <v>557</v>
      </c>
      <c r="E65" s="20" t="s">
        <v>558</v>
      </c>
      <c r="F65" s="20" t="s">
        <v>425</v>
      </c>
      <c r="G65" s="20" t="s">
        <v>426</v>
      </c>
      <c r="H65" s="20">
        <v>25</v>
      </c>
      <c r="I65" s="20">
        <v>3</v>
      </c>
      <c r="J65" s="20">
        <v>1</v>
      </c>
      <c r="K65" s="20" t="s">
        <v>427</v>
      </c>
      <c r="L65" s="20">
        <v>7637</v>
      </c>
      <c r="M65" s="20">
        <v>21</v>
      </c>
      <c r="N65" s="20">
        <v>16</v>
      </c>
    </row>
    <row r="66" spans="1:14" ht="14.25" customHeight="1">
      <c r="A66" s="20">
        <v>36</v>
      </c>
      <c r="B66" s="20" t="s">
        <v>337</v>
      </c>
      <c r="C66" s="20">
        <v>83</v>
      </c>
      <c r="D66" s="20" t="s">
        <v>559</v>
      </c>
      <c r="E66" s="20" t="s">
        <v>560</v>
      </c>
      <c r="F66" s="20" t="s">
        <v>425</v>
      </c>
      <c r="G66" s="20" t="s">
        <v>431</v>
      </c>
      <c r="H66" s="20">
        <v>8</v>
      </c>
      <c r="I66" s="20">
        <v>3</v>
      </c>
      <c r="J66" s="20">
        <v>3</v>
      </c>
      <c r="K66" s="20" t="s">
        <v>445</v>
      </c>
      <c r="L66" s="20">
        <v>10096</v>
      </c>
      <c r="M66" s="20">
        <v>17</v>
      </c>
      <c r="N66" s="20">
        <v>14</v>
      </c>
    </row>
    <row r="67" spans="1:14" ht="14.25" customHeight="1">
      <c r="A67" s="20">
        <v>55</v>
      </c>
      <c r="B67" s="20" t="s">
        <v>337</v>
      </c>
      <c r="C67" s="20">
        <v>84</v>
      </c>
      <c r="D67" s="20" t="s">
        <v>561</v>
      </c>
      <c r="E67" s="20" t="s">
        <v>562</v>
      </c>
      <c r="F67" s="20" t="s">
        <v>425</v>
      </c>
      <c r="G67" s="20" t="s">
        <v>431</v>
      </c>
      <c r="H67" s="20">
        <v>8</v>
      </c>
      <c r="I67" s="20">
        <v>3</v>
      </c>
      <c r="J67" s="20">
        <v>3</v>
      </c>
      <c r="K67" s="20" t="s">
        <v>445</v>
      </c>
      <c r="L67" s="20">
        <v>14756</v>
      </c>
      <c r="M67" s="20">
        <v>5</v>
      </c>
      <c r="N67" s="20">
        <v>0</v>
      </c>
    </row>
    <row r="68" spans="1:14" ht="14.25" customHeight="1">
      <c r="A68" s="20">
        <v>36</v>
      </c>
      <c r="B68" s="20" t="s">
        <v>332</v>
      </c>
      <c r="C68" s="20">
        <v>85</v>
      </c>
      <c r="D68" s="20" t="s">
        <v>563</v>
      </c>
      <c r="E68" s="20" t="s">
        <v>564</v>
      </c>
      <c r="F68" s="20" t="s">
        <v>430</v>
      </c>
      <c r="G68" s="20" t="s">
        <v>431</v>
      </c>
      <c r="H68" s="20">
        <v>11</v>
      </c>
      <c r="I68" s="20">
        <v>3</v>
      </c>
      <c r="J68" s="20">
        <v>2</v>
      </c>
      <c r="K68" s="20" t="s">
        <v>427</v>
      </c>
      <c r="L68" s="20">
        <v>6499</v>
      </c>
      <c r="M68" s="20">
        <v>6</v>
      </c>
      <c r="N68" s="20">
        <v>5</v>
      </c>
    </row>
    <row r="69" spans="1:14" ht="14.25" customHeight="1">
      <c r="A69" s="20">
        <v>45</v>
      </c>
      <c r="B69" s="20" t="s">
        <v>332</v>
      </c>
      <c r="C69" s="20">
        <v>86</v>
      </c>
      <c r="D69" s="20" t="s">
        <v>565</v>
      </c>
      <c r="E69" s="20" t="s">
        <v>566</v>
      </c>
      <c r="F69" s="20" t="s">
        <v>425</v>
      </c>
      <c r="G69" s="20" t="s">
        <v>431</v>
      </c>
      <c r="H69" s="20">
        <v>7</v>
      </c>
      <c r="I69" s="20">
        <v>3</v>
      </c>
      <c r="J69" s="20">
        <v>1</v>
      </c>
      <c r="K69" s="20" t="s">
        <v>445</v>
      </c>
      <c r="L69" s="20">
        <v>9724</v>
      </c>
      <c r="M69" s="20">
        <v>1</v>
      </c>
      <c r="N69" s="20">
        <v>0</v>
      </c>
    </row>
    <row r="70" spans="1:14" ht="14.25" customHeight="1">
      <c r="A70" s="20">
        <v>35</v>
      </c>
      <c r="B70" s="20" t="s">
        <v>332</v>
      </c>
      <c r="C70" s="20">
        <v>88</v>
      </c>
      <c r="D70" s="20" t="s">
        <v>567</v>
      </c>
      <c r="E70" s="20" t="s">
        <v>568</v>
      </c>
      <c r="F70" s="20" t="s">
        <v>430</v>
      </c>
      <c r="G70" s="20" t="s">
        <v>431</v>
      </c>
      <c r="H70" s="20">
        <v>1</v>
      </c>
      <c r="I70" s="20">
        <v>3</v>
      </c>
      <c r="J70" s="20">
        <v>1</v>
      </c>
      <c r="K70" s="20" t="s">
        <v>432</v>
      </c>
      <c r="L70" s="20">
        <v>2194</v>
      </c>
      <c r="M70" s="20">
        <v>3</v>
      </c>
      <c r="N70" s="20">
        <v>2</v>
      </c>
    </row>
    <row r="71" spans="1:14" ht="14.25" customHeight="1">
      <c r="A71" s="20">
        <v>36</v>
      </c>
      <c r="B71" s="20" t="s">
        <v>332</v>
      </c>
      <c r="C71" s="20">
        <v>90</v>
      </c>
      <c r="D71" s="20" t="s">
        <v>569</v>
      </c>
      <c r="E71" s="20" t="s">
        <v>570</v>
      </c>
      <c r="F71" s="20" t="s">
        <v>425</v>
      </c>
      <c r="G71" s="20" t="s">
        <v>431</v>
      </c>
      <c r="H71" s="20">
        <v>9</v>
      </c>
      <c r="I71" s="20">
        <v>3</v>
      </c>
      <c r="J71" s="20">
        <v>3</v>
      </c>
      <c r="K71" s="20" t="s">
        <v>432</v>
      </c>
      <c r="L71" s="20">
        <v>3388</v>
      </c>
      <c r="M71" s="20">
        <v>1</v>
      </c>
      <c r="N71" s="20">
        <v>0</v>
      </c>
    </row>
    <row r="72" spans="1:14" ht="14.25" customHeight="1">
      <c r="A72" s="20">
        <v>59</v>
      </c>
      <c r="B72" s="20" t="s">
        <v>337</v>
      </c>
      <c r="C72" s="20">
        <v>91</v>
      </c>
      <c r="D72" s="20" t="s">
        <v>571</v>
      </c>
      <c r="E72" s="20" t="s">
        <v>572</v>
      </c>
      <c r="F72" s="20" t="s">
        <v>430</v>
      </c>
      <c r="G72" s="20" t="s">
        <v>426</v>
      </c>
      <c r="H72" s="20">
        <v>1</v>
      </c>
      <c r="I72" s="20">
        <v>1</v>
      </c>
      <c r="J72" s="20">
        <v>3</v>
      </c>
      <c r="K72" s="20" t="s">
        <v>427</v>
      </c>
      <c r="L72" s="20">
        <v>5473</v>
      </c>
      <c r="M72" s="20">
        <v>4</v>
      </c>
      <c r="N72" s="20">
        <v>3</v>
      </c>
    </row>
    <row r="73" spans="1:14" ht="14.25" customHeight="1">
      <c r="A73" s="20">
        <v>29</v>
      </c>
      <c r="B73" s="20" t="s">
        <v>332</v>
      </c>
      <c r="C73" s="20">
        <v>94</v>
      </c>
      <c r="D73" s="20" t="s">
        <v>573</v>
      </c>
      <c r="E73" s="20" t="s">
        <v>574</v>
      </c>
      <c r="F73" s="20" t="s">
        <v>425</v>
      </c>
      <c r="G73" s="20" t="s">
        <v>431</v>
      </c>
      <c r="H73" s="20">
        <v>2</v>
      </c>
      <c r="I73" s="20">
        <v>3</v>
      </c>
      <c r="J73" s="20">
        <v>2</v>
      </c>
      <c r="K73" s="20" t="s">
        <v>432</v>
      </c>
      <c r="L73" s="20">
        <v>2703</v>
      </c>
      <c r="M73" s="20">
        <v>5</v>
      </c>
      <c r="N73" s="20">
        <v>4</v>
      </c>
    </row>
    <row r="74" spans="1:14" ht="14.25" customHeight="1">
      <c r="A74" s="20">
        <v>31</v>
      </c>
      <c r="B74" s="20" t="s">
        <v>332</v>
      </c>
      <c r="C74" s="20">
        <v>95</v>
      </c>
      <c r="D74" s="20" t="s">
        <v>575</v>
      </c>
      <c r="E74" s="20" t="s">
        <v>576</v>
      </c>
      <c r="F74" s="20" t="s">
        <v>425</v>
      </c>
      <c r="G74" s="20" t="s">
        <v>431</v>
      </c>
      <c r="H74" s="20">
        <v>1</v>
      </c>
      <c r="I74" s="20">
        <v>4</v>
      </c>
      <c r="J74" s="20">
        <v>2</v>
      </c>
      <c r="K74" s="20" t="s">
        <v>427</v>
      </c>
      <c r="L74" s="20">
        <v>2501</v>
      </c>
      <c r="M74" s="20">
        <v>1</v>
      </c>
      <c r="N74" s="20">
        <v>1</v>
      </c>
    </row>
    <row r="75" spans="1:14" ht="14.25" customHeight="1">
      <c r="A75" s="20">
        <v>32</v>
      </c>
      <c r="B75" s="20" t="s">
        <v>332</v>
      </c>
      <c r="C75" s="20">
        <v>96</v>
      </c>
      <c r="D75" s="20" t="s">
        <v>577</v>
      </c>
      <c r="E75" s="20" t="s">
        <v>578</v>
      </c>
      <c r="F75" s="20" t="s">
        <v>425</v>
      </c>
      <c r="G75" s="20" t="s">
        <v>431</v>
      </c>
      <c r="H75" s="20">
        <v>1</v>
      </c>
      <c r="I75" s="20">
        <v>3</v>
      </c>
      <c r="J75" s="20">
        <v>2</v>
      </c>
      <c r="K75" s="20" t="s">
        <v>432</v>
      </c>
      <c r="L75" s="20">
        <v>6220</v>
      </c>
      <c r="M75" s="20">
        <v>10</v>
      </c>
      <c r="N75" s="20">
        <v>4</v>
      </c>
    </row>
    <row r="76" spans="1:14" ht="14.25" customHeight="1">
      <c r="A76" s="20">
        <v>36</v>
      </c>
      <c r="B76" s="20" t="s">
        <v>337</v>
      </c>
      <c r="C76" s="20">
        <v>97</v>
      </c>
      <c r="D76" s="20" t="s">
        <v>579</v>
      </c>
      <c r="E76" s="20" t="s">
        <v>580</v>
      </c>
      <c r="F76" s="20" t="s">
        <v>425</v>
      </c>
      <c r="G76" s="20" t="s">
        <v>431</v>
      </c>
      <c r="H76" s="20">
        <v>6</v>
      </c>
      <c r="I76" s="20">
        <v>3</v>
      </c>
      <c r="J76" s="20">
        <v>4</v>
      </c>
      <c r="K76" s="20" t="s">
        <v>432</v>
      </c>
      <c r="L76" s="20">
        <v>3038</v>
      </c>
      <c r="M76" s="20">
        <v>1</v>
      </c>
      <c r="N76" s="20">
        <v>0</v>
      </c>
    </row>
    <row r="77" spans="1:14" ht="14.25" customHeight="1">
      <c r="A77" s="20">
        <v>31</v>
      </c>
      <c r="B77" s="20" t="s">
        <v>337</v>
      </c>
      <c r="C77" s="20">
        <v>98</v>
      </c>
      <c r="D77" s="20" t="s">
        <v>581</v>
      </c>
      <c r="E77" s="20" t="s">
        <v>582</v>
      </c>
      <c r="F77" s="20" t="s">
        <v>425</v>
      </c>
      <c r="G77" s="20" t="s">
        <v>431</v>
      </c>
      <c r="H77" s="20">
        <v>8</v>
      </c>
      <c r="I77" s="20">
        <v>4</v>
      </c>
      <c r="J77" s="20">
        <v>4</v>
      </c>
      <c r="K77" s="20" t="s">
        <v>427</v>
      </c>
      <c r="L77" s="20">
        <v>4424</v>
      </c>
      <c r="M77" s="20">
        <v>11</v>
      </c>
      <c r="N77" s="20">
        <v>7</v>
      </c>
    </row>
    <row r="78" spans="1:14" ht="14.25" customHeight="1">
      <c r="A78" s="20">
        <v>35</v>
      </c>
      <c r="B78" s="20" t="s">
        <v>332</v>
      </c>
      <c r="C78" s="20">
        <v>100</v>
      </c>
      <c r="D78" s="20" t="s">
        <v>583</v>
      </c>
      <c r="E78" s="20" t="s">
        <v>584</v>
      </c>
      <c r="F78" s="20" t="s">
        <v>425</v>
      </c>
      <c r="G78" s="20" t="s">
        <v>426</v>
      </c>
      <c r="H78" s="20">
        <v>1</v>
      </c>
      <c r="I78" s="20">
        <v>4</v>
      </c>
      <c r="J78" s="20">
        <v>1</v>
      </c>
      <c r="K78" s="20" t="s">
        <v>427</v>
      </c>
      <c r="L78" s="20">
        <v>4312</v>
      </c>
      <c r="M78" s="20">
        <v>15</v>
      </c>
      <c r="N78" s="20">
        <v>13</v>
      </c>
    </row>
    <row r="79" spans="1:14" ht="14.25" customHeight="1">
      <c r="A79" s="20">
        <v>45</v>
      </c>
      <c r="B79" s="20" t="s">
        <v>332</v>
      </c>
      <c r="C79" s="20">
        <v>101</v>
      </c>
      <c r="D79" s="20" t="s">
        <v>585</v>
      </c>
      <c r="E79" s="20" t="s">
        <v>586</v>
      </c>
      <c r="F79" s="20" t="s">
        <v>425</v>
      </c>
      <c r="G79" s="20" t="s">
        <v>431</v>
      </c>
      <c r="H79" s="20">
        <v>6</v>
      </c>
      <c r="I79" s="20">
        <v>4</v>
      </c>
      <c r="J79" s="20">
        <v>1</v>
      </c>
      <c r="K79" s="20" t="s">
        <v>432</v>
      </c>
      <c r="L79" s="20">
        <v>13245</v>
      </c>
      <c r="M79" s="20">
        <v>0</v>
      </c>
      <c r="N79" s="20">
        <v>0</v>
      </c>
    </row>
    <row r="80" spans="1:14" ht="14.25" customHeight="1">
      <c r="A80" s="20">
        <v>37</v>
      </c>
      <c r="B80" s="20" t="s">
        <v>332</v>
      </c>
      <c r="C80" s="20">
        <v>102</v>
      </c>
      <c r="D80" s="20" t="s">
        <v>587</v>
      </c>
      <c r="E80" s="20" t="s">
        <v>588</v>
      </c>
      <c r="F80" s="20" t="s">
        <v>425</v>
      </c>
      <c r="G80" s="20" t="s">
        <v>431</v>
      </c>
      <c r="H80" s="20">
        <v>7</v>
      </c>
      <c r="I80" s="20">
        <v>4</v>
      </c>
      <c r="J80" s="20">
        <v>3</v>
      </c>
      <c r="K80" s="20" t="s">
        <v>427</v>
      </c>
      <c r="L80" s="20">
        <v>13664</v>
      </c>
      <c r="M80" s="20">
        <v>5</v>
      </c>
      <c r="N80" s="20">
        <v>2</v>
      </c>
    </row>
    <row r="81" spans="1:14" ht="14.25" customHeight="1">
      <c r="A81" s="20">
        <v>46</v>
      </c>
      <c r="B81" s="20" t="s">
        <v>332</v>
      </c>
      <c r="C81" s="20">
        <v>103</v>
      </c>
      <c r="D81" s="20" t="s">
        <v>589</v>
      </c>
      <c r="E81" s="20" t="s">
        <v>590</v>
      </c>
      <c r="F81" s="20" t="s">
        <v>425</v>
      </c>
      <c r="G81" s="20" t="s">
        <v>591</v>
      </c>
      <c r="H81" s="20">
        <v>5</v>
      </c>
      <c r="I81" s="20">
        <v>2</v>
      </c>
      <c r="J81" s="20">
        <v>2</v>
      </c>
      <c r="K81" s="20" t="s">
        <v>445</v>
      </c>
      <c r="L81" s="20">
        <v>5021</v>
      </c>
      <c r="M81" s="20">
        <v>4</v>
      </c>
      <c r="N81" s="20">
        <v>2</v>
      </c>
    </row>
    <row r="82" spans="1:14" ht="14.25" customHeight="1">
      <c r="A82" s="20">
        <v>30</v>
      </c>
      <c r="B82" s="20" t="s">
        <v>332</v>
      </c>
      <c r="C82" s="20">
        <v>104</v>
      </c>
      <c r="D82" s="20" t="s">
        <v>592</v>
      </c>
      <c r="E82" s="20" t="s">
        <v>593</v>
      </c>
      <c r="F82" s="20" t="s">
        <v>425</v>
      </c>
      <c r="G82" s="20" t="s">
        <v>431</v>
      </c>
      <c r="H82" s="20">
        <v>1</v>
      </c>
      <c r="I82" s="20">
        <v>1</v>
      </c>
      <c r="J82" s="20">
        <v>4</v>
      </c>
      <c r="K82" s="20" t="s">
        <v>432</v>
      </c>
      <c r="L82" s="20">
        <v>5126</v>
      </c>
      <c r="M82" s="20">
        <v>10</v>
      </c>
      <c r="N82" s="20">
        <v>8</v>
      </c>
    </row>
    <row r="83" spans="1:14" ht="14.25" customHeight="1">
      <c r="A83" s="20">
        <v>35</v>
      </c>
      <c r="B83" s="20" t="s">
        <v>332</v>
      </c>
      <c r="C83" s="20">
        <v>105</v>
      </c>
      <c r="D83" s="20" t="s">
        <v>594</v>
      </c>
      <c r="E83" s="20" t="s">
        <v>595</v>
      </c>
      <c r="F83" s="20" t="s">
        <v>425</v>
      </c>
      <c r="G83" s="20" t="s">
        <v>431</v>
      </c>
      <c r="H83" s="20">
        <v>1</v>
      </c>
      <c r="I83" s="20">
        <v>3</v>
      </c>
      <c r="J83" s="20">
        <v>3</v>
      </c>
      <c r="K83" s="20" t="s">
        <v>427</v>
      </c>
      <c r="L83" s="20">
        <v>2859</v>
      </c>
      <c r="M83" s="20">
        <v>6</v>
      </c>
      <c r="N83" s="20">
        <v>4</v>
      </c>
    </row>
    <row r="84" spans="1:14" ht="14.25" customHeight="1">
      <c r="A84" s="20">
        <v>55</v>
      </c>
      <c r="B84" s="20" t="s">
        <v>332</v>
      </c>
      <c r="C84" s="20">
        <v>106</v>
      </c>
      <c r="D84" s="20" t="s">
        <v>596</v>
      </c>
      <c r="E84" s="20" t="s">
        <v>597</v>
      </c>
      <c r="F84" s="20" t="s">
        <v>425</v>
      </c>
      <c r="G84" s="20" t="s">
        <v>426</v>
      </c>
      <c r="H84" s="20">
        <v>1</v>
      </c>
      <c r="I84" s="20">
        <v>2</v>
      </c>
      <c r="J84" s="20">
        <v>4</v>
      </c>
      <c r="K84" s="20" t="s">
        <v>432</v>
      </c>
      <c r="L84" s="20">
        <v>10239</v>
      </c>
      <c r="M84" s="20">
        <v>1</v>
      </c>
      <c r="N84" s="20">
        <v>0</v>
      </c>
    </row>
    <row r="85" spans="1:14" ht="14.25" customHeight="1">
      <c r="A85" s="20">
        <v>38</v>
      </c>
      <c r="B85" s="20" t="s">
        <v>337</v>
      </c>
      <c r="C85" s="20">
        <v>107</v>
      </c>
      <c r="D85" s="20" t="s">
        <v>598</v>
      </c>
      <c r="E85" s="20" t="s">
        <v>599</v>
      </c>
      <c r="F85" s="20" t="s">
        <v>466</v>
      </c>
      <c r="G85" s="20" t="s">
        <v>431</v>
      </c>
      <c r="H85" s="20">
        <v>6</v>
      </c>
      <c r="I85" s="20">
        <v>3</v>
      </c>
      <c r="J85" s="20">
        <v>4</v>
      </c>
      <c r="K85" s="20" t="s">
        <v>445</v>
      </c>
      <c r="L85" s="20">
        <v>5329</v>
      </c>
      <c r="M85" s="20">
        <v>13</v>
      </c>
      <c r="N85" s="20">
        <v>11</v>
      </c>
    </row>
    <row r="86" spans="1:14" ht="14.25" customHeight="1">
      <c r="A86" s="20">
        <v>34</v>
      </c>
      <c r="B86" s="20" t="s">
        <v>332</v>
      </c>
      <c r="C86" s="20">
        <v>110</v>
      </c>
      <c r="D86" s="20" t="s">
        <v>600</v>
      </c>
      <c r="E86" s="20" t="s">
        <v>601</v>
      </c>
      <c r="F86" s="20" t="s">
        <v>425</v>
      </c>
      <c r="G86" s="20" t="s">
        <v>431</v>
      </c>
      <c r="H86" s="20">
        <v>1</v>
      </c>
      <c r="I86" s="20">
        <v>2</v>
      </c>
      <c r="J86" s="20">
        <v>2</v>
      </c>
      <c r="K86" s="20" t="s">
        <v>432</v>
      </c>
      <c r="L86" s="20">
        <v>4325</v>
      </c>
      <c r="M86" s="20">
        <v>5</v>
      </c>
      <c r="N86" s="20">
        <v>2</v>
      </c>
    </row>
    <row r="87" spans="1:14" ht="14.25" customHeight="1">
      <c r="A87" s="20">
        <v>56</v>
      </c>
      <c r="B87" s="20" t="s">
        <v>332</v>
      </c>
      <c r="C87" s="20">
        <v>112</v>
      </c>
      <c r="D87" s="20" t="s">
        <v>602</v>
      </c>
      <c r="E87" s="20" t="s">
        <v>603</v>
      </c>
      <c r="F87" s="20" t="s">
        <v>425</v>
      </c>
      <c r="G87" s="20" t="s">
        <v>431</v>
      </c>
      <c r="H87" s="20">
        <v>7</v>
      </c>
      <c r="I87" s="20">
        <v>3</v>
      </c>
      <c r="J87" s="20">
        <v>4</v>
      </c>
      <c r="K87" s="20" t="s">
        <v>427</v>
      </c>
      <c r="L87" s="20">
        <v>7260</v>
      </c>
      <c r="M87" s="20">
        <v>6</v>
      </c>
      <c r="N87" s="20">
        <v>4</v>
      </c>
    </row>
    <row r="88" spans="1:14" ht="14.25" customHeight="1">
      <c r="A88" s="20">
        <v>23</v>
      </c>
      <c r="B88" s="20" t="s">
        <v>332</v>
      </c>
      <c r="C88" s="20">
        <v>113</v>
      </c>
      <c r="D88" s="20" t="s">
        <v>604</v>
      </c>
      <c r="E88" s="20" t="s">
        <v>605</v>
      </c>
      <c r="F88" s="20" t="s">
        <v>425</v>
      </c>
      <c r="G88" s="20" t="s">
        <v>426</v>
      </c>
      <c r="H88" s="20">
        <v>2</v>
      </c>
      <c r="I88" s="20">
        <v>1</v>
      </c>
      <c r="J88" s="20">
        <v>1</v>
      </c>
      <c r="K88" s="20" t="s">
        <v>445</v>
      </c>
      <c r="L88" s="20">
        <v>2322</v>
      </c>
      <c r="M88" s="20">
        <v>0</v>
      </c>
      <c r="N88" s="20">
        <v>0</v>
      </c>
    </row>
    <row r="89" spans="1:14" ht="14.25" customHeight="1">
      <c r="A89" s="20">
        <v>51</v>
      </c>
      <c r="B89" s="20" t="s">
        <v>332</v>
      </c>
      <c r="C89" s="20">
        <v>116</v>
      </c>
      <c r="D89" s="20" t="s">
        <v>606</v>
      </c>
      <c r="E89" s="20" t="s">
        <v>607</v>
      </c>
      <c r="F89" s="20" t="s">
        <v>425</v>
      </c>
      <c r="G89" s="20" t="s">
        <v>431</v>
      </c>
      <c r="H89" s="20">
        <v>9</v>
      </c>
      <c r="I89" s="20">
        <v>4</v>
      </c>
      <c r="J89" s="20">
        <v>4</v>
      </c>
      <c r="K89" s="20" t="s">
        <v>432</v>
      </c>
      <c r="L89" s="20">
        <v>2075</v>
      </c>
      <c r="M89" s="20">
        <v>4</v>
      </c>
      <c r="N89" s="20">
        <v>2</v>
      </c>
    </row>
    <row r="90" spans="1:14" ht="14.25" customHeight="1">
      <c r="A90" s="20">
        <v>30</v>
      </c>
      <c r="B90" s="20" t="s">
        <v>332</v>
      </c>
      <c r="C90" s="20">
        <v>117</v>
      </c>
      <c r="D90" s="20" t="s">
        <v>608</v>
      </c>
      <c r="E90" s="20" t="s">
        <v>609</v>
      </c>
      <c r="F90" s="20" t="s">
        <v>425</v>
      </c>
      <c r="G90" s="20" t="s">
        <v>431</v>
      </c>
      <c r="H90" s="20">
        <v>2</v>
      </c>
      <c r="I90" s="20">
        <v>3</v>
      </c>
      <c r="J90" s="20">
        <v>4</v>
      </c>
      <c r="K90" s="20" t="s">
        <v>432</v>
      </c>
      <c r="L90" s="20">
        <v>4152</v>
      </c>
      <c r="M90" s="20">
        <v>11</v>
      </c>
      <c r="N90" s="20">
        <v>10</v>
      </c>
    </row>
    <row r="91" spans="1:14" ht="14.25" customHeight="1">
      <c r="A91" s="20">
        <v>46</v>
      </c>
      <c r="B91" s="20" t="s">
        <v>332</v>
      </c>
      <c r="C91" s="20">
        <v>118</v>
      </c>
      <c r="D91" s="20" t="s">
        <v>610</v>
      </c>
      <c r="E91" s="20" t="s">
        <v>611</v>
      </c>
      <c r="F91" s="20" t="s">
        <v>425</v>
      </c>
      <c r="G91" s="20" t="s">
        <v>426</v>
      </c>
      <c r="H91" s="20">
        <v>9</v>
      </c>
      <c r="I91" s="20">
        <v>2</v>
      </c>
      <c r="J91" s="20">
        <v>4</v>
      </c>
      <c r="K91" s="20" t="s">
        <v>427</v>
      </c>
      <c r="L91" s="20">
        <v>9619</v>
      </c>
      <c r="M91" s="20">
        <v>9</v>
      </c>
      <c r="N91" s="20">
        <v>8</v>
      </c>
    </row>
    <row r="92" spans="1:14" ht="14.25" customHeight="1">
      <c r="A92" s="20">
        <v>40</v>
      </c>
      <c r="B92" s="20" t="s">
        <v>332</v>
      </c>
      <c r="C92" s="20">
        <v>119</v>
      </c>
      <c r="D92" s="20" t="s">
        <v>612</v>
      </c>
      <c r="E92" s="20" t="s">
        <v>613</v>
      </c>
      <c r="F92" s="20" t="s">
        <v>430</v>
      </c>
      <c r="G92" s="20" t="s">
        <v>431</v>
      </c>
      <c r="H92" s="20">
        <v>1</v>
      </c>
      <c r="I92" s="20">
        <v>4</v>
      </c>
      <c r="J92" s="20">
        <v>2</v>
      </c>
      <c r="K92" s="20" t="s">
        <v>432</v>
      </c>
      <c r="L92" s="20">
        <v>13503</v>
      </c>
      <c r="M92" s="20">
        <v>22</v>
      </c>
      <c r="N92" s="20">
        <v>3</v>
      </c>
    </row>
    <row r="93" spans="1:14" ht="14.25" customHeight="1">
      <c r="A93" s="20">
        <v>51</v>
      </c>
      <c r="B93" s="20" t="s">
        <v>332</v>
      </c>
      <c r="C93" s="20">
        <v>120</v>
      </c>
      <c r="D93" s="20" t="s">
        <v>614</v>
      </c>
      <c r="E93" s="20" t="s">
        <v>615</v>
      </c>
      <c r="F93" s="20" t="s">
        <v>425</v>
      </c>
      <c r="G93" s="20" t="s">
        <v>426</v>
      </c>
      <c r="H93" s="20">
        <v>21</v>
      </c>
      <c r="I93" s="20">
        <v>4</v>
      </c>
      <c r="J93" s="20">
        <v>4</v>
      </c>
      <c r="K93" s="20" t="s">
        <v>427</v>
      </c>
      <c r="L93" s="20">
        <v>5441</v>
      </c>
      <c r="M93" s="20">
        <v>10</v>
      </c>
      <c r="N93" s="20">
        <v>7</v>
      </c>
    </row>
    <row r="94" spans="1:14" ht="14.25" customHeight="1">
      <c r="A94" s="20">
        <v>30</v>
      </c>
      <c r="B94" s="20" t="s">
        <v>337</v>
      </c>
      <c r="C94" s="20">
        <v>121</v>
      </c>
      <c r="D94" s="20" t="s">
        <v>616</v>
      </c>
      <c r="E94" s="20" t="s">
        <v>617</v>
      </c>
      <c r="F94" s="20" t="s">
        <v>425</v>
      </c>
      <c r="G94" s="20" t="s">
        <v>426</v>
      </c>
      <c r="H94" s="20">
        <v>4</v>
      </c>
      <c r="I94" s="20">
        <v>2</v>
      </c>
      <c r="J94" s="20">
        <v>2</v>
      </c>
      <c r="K94" s="20" t="s">
        <v>445</v>
      </c>
      <c r="L94" s="20">
        <v>5209</v>
      </c>
      <c r="M94" s="20">
        <v>11</v>
      </c>
      <c r="N94" s="20">
        <v>8</v>
      </c>
    </row>
    <row r="95" spans="1:14" ht="14.25" customHeight="1">
      <c r="A95" s="20">
        <v>46</v>
      </c>
      <c r="B95" s="20" t="s">
        <v>332</v>
      </c>
      <c r="C95" s="20">
        <v>124</v>
      </c>
      <c r="D95" s="20" t="s">
        <v>618</v>
      </c>
      <c r="E95" s="20" t="s">
        <v>619</v>
      </c>
      <c r="F95" s="20" t="s">
        <v>430</v>
      </c>
      <c r="G95" s="20" t="s">
        <v>431</v>
      </c>
      <c r="H95" s="20">
        <v>1</v>
      </c>
      <c r="I95" s="20">
        <v>3</v>
      </c>
      <c r="J95" s="20">
        <v>1</v>
      </c>
      <c r="K95" s="20" t="s">
        <v>432</v>
      </c>
      <c r="L95" s="20">
        <v>10673</v>
      </c>
      <c r="M95" s="20">
        <v>10</v>
      </c>
      <c r="N95" s="20">
        <v>9</v>
      </c>
    </row>
    <row r="96" spans="1:14" ht="14.25" customHeight="1">
      <c r="A96" s="20">
        <v>32</v>
      </c>
      <c r="B96" s="20" t="s">
        <v>332</v>
      </c>
      <c r="C96" s="20">
        <v>125</v>
      </c>
      <c r="D96" s="20" t="s">
        <v>620</v>
      </c>
      <c r="E96" s="20" t="s">
        <v>621</v>
      </c>
      <c r="F96" s="20" t="s">
        <v>425</v>
      </c>
      <c r="G96" s="20" t="s">
        <v>426</v>
      </c>
      <c r="H96" s="20">
        <v>6</v>
      </c>
      <c r="I96" s="20">
        <v>4</v>
      </c>
      <c r="J96" s="20">
        <v>3</v>
      </c>
      <c r="K96" s="20" t="s">
        <v>427</v>
      </c>
      <c r="L96" s="20">
        <v>5010</v>
      </c>
      <c r="M96" s="20">
        <v>11</v>
      </c>
      <c r="N96" s="20">
        <v>8</v>
      </c>
    </row>
    <row r="97" spans="1:14" ht="14.25" customHeight="1">
      <c r="A97" s="20">
        <v>54</v>
      </c>
      <c r="B97" s="20" t="s">
        <v>337</v>
      </c>
      <c r="C97" s="20">
        <v>126</v>
      </c>
      <c r="D97" s="20" t="s">
        <v>622</v>
      </c>
      <c r="E97" s="20" t="s">
        <v>623</v>
      </c>
      <c r="F97" s="20" t="s">
        <v>425</v>
      </c>
      <c r="G97" s="20" t="s">
        <v>431</v>
      </c>
      <c r="H97" s="20">
        <v>2</v>
      </c>
      <c r="I97" s="20">
        <v>4</v>
      </c>
      <c r="J97" s="20">
        <v>3</v>
      </c>
      <c r="K97" s="20" t="s">
        <v>432</v>
      </c>
      <c r="L97" s="20">
        <v>13549</v>
      </c>
      <c r="M97" s="20">
        <v>4</v>
      </c>
      <c r="N97" s="20">
        <v>3</v>
      </c>
    </row>
    <row r="98" spans="1:14" ht="14.25" customHeight="1">
      <c r="A98" s="20">
        <v>24</v>
      </c>
      <c r="B98" s="20" t="s">
        <v>337</v>
      </c>
      <c r="C98" s="20">
        <v>128</v>
      </c>
      <c r="D98" s="20" t="s">
        <v>624</v>
      </c>
      <c r="E98" s="20" t="s">
        <v>625</v>
      </c>
      <c r="F98" s="20" t="s">
        <v>425</v>
      </c>
      <c r="G98" s="20" t="s">
        <v>426</v>
      </c>
      <c r="H98" s="20">
        <v>3</v>
      </c>
      <c r="I98" s="20">
        <v>2</v>
      </c>
      <c r="J98" s="20">
        <v>3</v>
      </c>
      <c r="K98" s="20" t="s">
        <v>432</v>
      </c>
      <c r="L98" s="20">
        <v>4999</v>
      </c>
      <c r="M98" s="20">
        <v>3</v>
      </c>
      <c r="N98" s="20">
        <v>2</v>
      </c>
    </row>
    <row r="99" spans="1:14" ht="14.25" customHeight="1">
      <c r="A99" s="20">
        <v>28</v>
      </c>
      <c r="B99" s="20" t="s">
        <v>332</v>
      </c>
      <c r="C99" s="20">
        <v>129</v>
      </c>
      <c r="D99" s="20" t="s">
        <v>626</v>
      </c>
      <c r="E99" s="20" t="s">
        <v>627</v>
      </c>
      <c r="F99" s="20" t="s">
        <v>466</v>
      </c>
      <c r="G99" s="20" t="s">
        <v>426</v>
      </c>
      <c r="H99" s="20">
        <v>4</v>
      </c>
      <c r="I99" s="20">
        <v>3</v>
      </c>
      <c r="J99" s="20">
        <v>3</v>
      </c>
      <c r="K99" s="20" t="s">
        <v>432</v>
      </c>
      <c r="L99" s="20">
        <v>4221</v>
      </c>
      <c r="M99" s="20">
        <v>5</v>
      </c>
      <c r="N99" s="20">
        <v>4</v>
      </c>
    </row>
    <row r="100" spans="1:14" ht="14.25" customHeight="1">
      <c r="A100" s="20">
        <v>58</v>
      </c>
      <c r="B100" s="20" t="s">
        <v>332</v>
      </c>
      <c r="C100" s="20">
        <v>131</v>
      </c>
      <c r="D100" s="20" t="s">
        <v>628</v>
      </c>
      <c r="E100" s="20" t="s">
        <v>629</v>
      </c>
      <c r="F100" s="20" t="s">
        <v>425</v>
      </c>
      <c r="G100" s="20" t="s">
        <v>426</v>
      </c>
      <c r="H100" s="20">
        <v>10</v>
      </c>
      <c r="I100" s="20">
        <v>4</v>
      </c>
      <c r="J100" s="20">
        <v>3</v>
      </c>
      <c r="K100" s="20" t="s">
        <v>427</v>
      </c>
      <c r="L100" s="20">
        <v>13872</v>
      </c>
      <c r="M100" s="20">
        <v>37</v>
      </c>
      <c r="N100" s="20">
        <v>10</v>
      </c>
    </row>
    <row r="101" spans="1:14" ht="14.25" customHeight="1">
      <c r="A101" s="20">
        <v>44</v>
      </c>
      <c r="B101" s="20" t="s">
        <v>332</v>
      </c>
      <c r="C101" s="20">
        <v>132</v>
      </c>
      <c r="D101" s="20" t="s">
        <v>630</v>
      </c>
      <c r="E101" s="20" t="s">
        <v>631</v>
      </c>
      <c r="F101" s="20" t="s">
        <v>466</v>
      </c>
      <c r="G101" s="20" t="s">
        <v>431</v>
      </c>
      <c r="H101" s="20">
        <v>23</v>
      </c>
      <c r="I101" s="20">
        <v>3</v>
      </c>
      <c r="J101" s="20">
        <v>2</v>
      </c>
      <c r="K101" s="20" t="s">
        <v>432</v>
      </c>
      <c r="L101" s="20">
        <v>2042</v>
      </c>
      <c r="M101" s="20">
        <v>3</v>
      </c>
      <c r="N101" s="20">
        <v>2</v>
      </c>
    </row>
    <row r="102" spans="1:14" ht="14.25" customHeight="1">
      <c r="A102" s="20">
        <v>37</v>
      </c>
      <c r="B102" s="20" t="s">
        <v>332</v>
      </c>
      <c r="C102" s="20">
        <v>133</v>
      </c>
      <c r="D102" s="20" t="s">
        <v>632</v>
      </c>
      <c r="E102" s="20" t="s">
        <v>633</v>
      </c>
      <c r="F102" s="20" t="s">
        <v>425</v>
      </c>
      <c r="G102" s="20" t="s">
        <v>591</v>
      </c>
      <c r="H102" s="20">
        <v>6</v>
      </c>
      <c r="I102" s="20">
        <v>4</v>
      </c>
      <c r="J102" s="20">
        <v>1</v>
      </c>
      <c r="K102" s="20" t="s">
        <v>445</v>
      </c>
      <c r="L102" s="20">
        <v>2073</v>
      </c>
      <c r="M102" s="20">
        <v>3</v>
      </c>
      <c r="N102" s="20">
        <v>2</v>
      </c>
    </row>
    <row r="103" spans="1:14" ht="14.25" customHeight="1">
      <c r="A103" s="20">
        <v>32</v>
      </c>
      <c r="B103" s="20" t="s">
        <v>332</v>
      </c>
      <c r="C103" s="20">
        <v>134</v>
      </c>
      <c r="D103" s="20" t="s">
        <v>634</v>
      </c>
      <c r="E103" s="20" t="s">
        <v>635</v>
      </c>
      <c r="F103" s="20" t="s">
        <v>425</v>
      </c>
      <c r="G103" s="20" t="s">
        <v>431</v>
      </c>
      <c r="H103" s="20">
        <v>1</v>
      </c>
      <c r="I103" s="20">
        <v>1</v>
      </c>
      <c r="J103" s="20">
        <v>1</v>
      </c>
      <c r="K103" s="20" t="s">
        <v>427</v>
      </c>
      <c r="L103" s="20">
        <v>2956</v>
      </c>
      <c r="M103" s="20">
        <v>1</v>
      </c>
      <c r="N103" s="20">
        <v>0</v>
      </c>
    </row>
    <row r="104" spans="1:14" ht="14.25" customHeight="1">
      <c r="A104" s="20">
        <v>20</v>
      </c>
      <c r="B104" s="20" t="s">
        <v>337</v>
      </c>
      <c r="C104" s="20">
        <v>137</v>
      </c>
      <c r="D104" s="20" t="s">
        <v>636</v>
      </c>
      <c r="E104" s="20" t="s">
        <v>637</v>
      </c>
      <c r="F104" s="20" t="s">
        <v>430</v>
      </c>
      <c r="G104" s="20" t="s">
        <v>431</v>
      </c>
      <c r="H104" s="20">
        <v>6</v>
      </c>
      <c r="I104" s="20">
        <v>3</v>
      </c>
      <c r="J104" s="20">
        <v>4</v>
      </c>
      <c r="K104" s="20" t="s">
        <v>427</v>
      </c>
      <c r="L104" s="20">
        <v>2926</v>
      </c>
      <c r="M104" s="20">
        <v>1</v>
      </c>
      <c r="N104" s="20">
        <v>0</v>
      </c>
    </row>
    <row r="105" spans="1:14" ht="14.25" customHeight="1">
      <c r="A105" s="20">
        <v>34</v>
      </c>
      <c r="B105" s="20" t="s">
        <v>337</v>
      </c>
      <c r="C105" s="20">
        <v>138</v>
      </c>
      <c r="D105" s="20" t="s">
        <v>638</v>
      </c>
      <c r="E105" s="20" t="s">
        <v>639</v>
      </c>
      <c r="F105" s="20" t="s">
        <v>425</v>
      </c>
      <c r="G105" s="20" t="s">
        <v>431</v>
      </c>
      <c r="H105" s="20">
        <v>6</v>
      </c>
      <c r="I105" s="20">
        <v>4</v>
      </c>
      <c r="J105" s="20">
        <v>3</v>
      </c>
      <c r="K105" s="20" t="s">
        <v>427</v>
      </c>
      <c r="L105" s="20">
        <v>4809</v>
      </c>
      <c r="M105" s="20">
        <v>16</v>
      </c>
      <c r="N105" s="20">
        <v>13</v>
      </c>
    </row>
    <row r="106" spans="1:14" ht="14.25" customHeight="1">
      <c r="A106" s="20">
        <v>37</v>
      </c>
      <c r="B106" s="20" t="s">
        <v>332</v>
      </c>
      <c r="C106" s="20">
        <v>139</v>
      </c>
      <c r="D106" s="20" t="s">
        <v>640</v>
      </c>
      <c r="E106" s="20" t="s">
        <v>641</v>
      </c>
      <c r="F106" s="20" t="s">
        <v>466</v>
      </c>
      <c r="G106" s="20" t="s">
        <v>431</v>
      </c>
      <c r="H106" s="20">
        <v>2</v>
      </c>
      <c r="I106" s="20">
        <v>2</v>
      </c>
      <c r="J106" s="20">
        <v>4</v>
      </c>
      <c r="K106" s="20" t="s">
        <v>445</v>
      </c>
      <c r="L106" s="20">
        <v>5163</v>
      </c>
      <c r="M106" s="20">
        <v>1</v>
      </c>
      <c r="N106" s="20">
        <v>0</v>
      </c>
    </row>
    <row r="107" spans="1:14" ht="14.25" customHeight="1">
      <c r="A107" s="20">
        <v>59</v>
      </c>
      <c r="B107" s="20" t="s">
        <v>337</v>
      </c>
      <c r="C107" s="20">
        <v>140</v>
      </c>
      <c r="D107" s="20" t="s">
        <v>642</v>
      </c>
      <c r="E107" s="20" t="s">
        <v>643</v>
      </c>
      <c r="F107" s="20" t="s">
        <v>466</v>
      </c>
      <c r="G107" s="20" t="s">
        <v>591</v>
      </c>
      <c r="H107" s="20">
        <v>2</v>
      </c>
      <c r="I107" s="20">
        <v>4</v>
      </c>
      <c r="J107" s="20">
        <v>4</v>
      </c>
      <c r="K107" s="20" t="s">
        <v>432</v>
      </c>
      <c r="L107" s="20">
        <v>18844</v>
      </c>
      <c r="M107" s="20">
        <v>3</v>
      </c>
      <c r="N107" s="20">
        <v>2</v>
      </c>
    </row>
    <row r="108" spans="1:14" ht="14.25" customHeight="1">
      <c r="A108" s="20">
        <v>50</v>
      </c>
      <c r="B108" s="20" t="s">
        <v>337</v>
      </c>
      <c r="C108" s="20">
        <v>141</v>
      </c>
      <c r="D108" s="20" t="s">
        <v>644</v>
      </c>
      <c r="E108" s="20" t="s">
        <v>645</v>
      </c>
      <c r="F108" s="20" t="s">
        <v>430</v>
      </c>
      <c r="G108" s="20" t="s">
        <v>431</v>
      </c>
      <c r="H108" s="20">
        <v>1</v>
      </c>
      <c r="I108" s="20">
        <v>3</v>
      </c>
      <c r="J108" s="20">
        <v>2</v>
      </c>
      <c r="K108" s="20" t="s">
        <v>432</v>
      </c>
      <c r="L108" s="20">
        <v>18172</v>
      </c>
      <c r="M108" s="20">
        <v>8</v>
      </c>
      <c r="N108" s="20">
        <v>3</v>
      </c>
    </row>
    <row r="109" spans="1:14" ht="14.25" customHeight="1">
      <c r="A109" s="20">
        <v>25</v>
      </c>
      <c r="B109" s="20" t="s">
        <v>332</v>
      </c>
      <c r="C109" s="20">
        <v>142</v>
      </c>
      <c r="D109" s="20" t="s">
        <v>646</v>
      </c>
      <c r="E109" s="20" t="s">
        <v>647</v>
      </c>
      <c r="F109" s="20" t="s">
        <v>425</v>
      </c>
      <c r="G109" s="20" t="s">
        <v>426</v>
      </c>
      <c r="H109" s="20">
        <v>5</v>
      </c>
      <c r="I109" s="20">
        <v>3</v>
      </c>
      <c r="J109" s="20">
        <v>3</v>
      </c>
      <c r="K109" s="20" t="s">
        <v>427</v>
      </c>
      <c r="L109" s="20">
        <v>5744</v>
      </c>
      <c r="M109" s="20">
        <v>6</v>
      </c>
      <c r="N109" s="20">
        <v>4</v>
      </c>
    </row>
    <row r="110" spans="1:14" ht="14.25" customHeight="1">
      <c r="A110" s="20">
        <v>25</v>
      </c>
      <c r="B110" s="20" t="s">
        <v>332</v>
      </c>
      <c r="C110" s="20">
        <v>143</v>
      </c>
      <c r="D110" s="20" t="s">
        <v>648</v>
      </c>
      <c r="E110" s="20" t="s">
        <v>649</v>
      </c>
      <c r="F110" s="20" t="s">
        <v>425</v>
      </c>
      <c r="G110" s="20" t="s">
        <v>431</v>
      </c>
      <c r="H110" s="20">
        <v>7</v>
      </c>
      <c r="I110" s="20">
        <v>1</v>
      </c>
      <c r="J110" s="20">
        <v>4</v>
      </c>
      <c r="K110" s="20" t="s">
        <v>432</v>
      </c>
      <c r="L110" s="20">
        <v>2889</v>
      </c>
      <c r="M110" s="20">
        <v>2</v>
      </c>
      <c r="N110" s="20">
        <v>2</v>
      </c>
    </row>
    <row r="111" spans="1:14" ht="14.25" customHeight="1">
      <c r="A111" s="20">
        <v>22</v>
      </c>
      <c r="B111" s="20" t="s">
        <v>337</v>
      </c>
      <c r="C111" s="20">
        <v>144</v>
      </c>
      <c r="D111" s="20" t="s">
        <v>650</v>
      </c>
      <c r="E111" s="20" t="s">
        <v>651</v>
      </c>
      <c r="F111" s="20" t="s">
        <v>425</v>
      </c>
      <c r="G111" s="20" t="s">
        <v>431</v>
      </c>
      <c r="H111" s="20">
        <v>15</v>
      </c>
      <c r="I111" s="20">
        <v>3</v>
      </c>
      <c r="J111" s="20">
        <v>4</v>
      </c>
      <c r="K111" s="20" t="s">
        <v>427</v>
      </c>
      <c r="L111" s="20">
        <v>2871</v>
      </c>
      <c r="M111" s="20">
        <v>0</v>
      </c>
      <c r="N111" s="20">
        <v>0</v>
      </c>
    </row>
    <row r="112" spans="1:14" ht="14.25" customHeight="1">
      <c r="A112" s="20">
        <v>51</v>
      </c>
      <c r="B112" s="20" t="s">
        <v>337</v>
      </c>
      <c r="C112" s="20">
        <v>145</v>
      </c>
      <c r="D112" s="20" t="s">
        <v>652</v>
      </c>
      <c r="E112" s="20" t="s">
        <v>653</v>
      </c>
      <c r="F112" s="20" t="s">
        <v>430</v>
      </c>
      <c r="G112" s="20" t="s">
        <v>431</v>
      </c>
      <c r="H112" s="20">
        <v>1</v>
      </c>
      <c r="I112" s="20">
        <v>4</v>
      </c>
      <c r="J112" s="20">
        <v>1</v>
      </c>
      <c r="K112" s="20" t="s">
        <v>427</v>
      </c>
      <c r="L112" s="20">
        <v>7484</v>
      </c>
      <c r="M112" s="20">
        <v>13</v>
      </c>
      <c r="N112" s="20">
        <v>12</v>
      </c>
    </row>
    <row r="113" spans="1:14" ht="14.25" customHeight="1">
      <c r="A113" s="20">
        <v>34</v>
      </c>
      <c r="B113" s="20" t="s">
        <v>332</v>
      </c>
      <c r="C113" s="20">
        <v>147</v>
      </c>
      <c r="D113" s="20" t="s">
        <v>648</v>
      </c>
      <c r="E113" s="20" t="s">
        <v>654</v>
      </c>
      <c r="F113" s="20" t="s">
        <v>430</v>
      </c>
      <c r="G113" s="20" t="s">
        <v>431</v>
      </c>
      <c r="H113" s="20">
        <v>7</v>
      </c>
      <c r="I113" s="20">
        <v>3</v>
      </c>
      <c r="J113" s="20">
        <v>3</v>
      </c>
      <c r="K113" s="20" t="s">
        <v>427</v>
      </c>
      <c r="L113" s="20">
        <v>6074</v>
      </c>
      <c r="M113" s="20">
        <v>9</v>
      </c>
      <c r="N113" s="20">
        <v>7</v>
      </c>
    </row>
    <row r="114" spans="1:14" ht="14.25" customHeight="1">
      <c r="A114" s="20">
        <v>54</v>
      </c>
      <c r="B114" s="20" t="s">
        <v>337</v>
      </c>
      <c r="C114" s="20">
        <v>148</v>
      </c>
      <c r="D114" s="20" t="s">
        <v>655</v>
      </c>
      <c r="E114" s="20" t="s">
        <v>656</v>
      </c>
      <c r="F114" s="20" t="s">
        <v>466</v>
      </c>
      <c r="G114" s="20" t="s">
        <v>591</v>
      </c>
      <c r="H114" s="20">
        <v>26</v>
      </c>
      <c r="I114" s="20">
        <v>3</v>
      </c>
      <c r="J114" s="20">
        <v>4</v>
      </c>
      <c r="K114" s="20" t="s">
        <v>427</v>
      </c>
      <c r="L114" s="20">
        <v>17328</v>
      </c>
      <c r="M114" s="20">
        <v>5</v>
      </c>
      <c r="N114" s="20">
        <v>3</v>
      </c>
    </row>
    <row r="115" spans="1:14" ht="14.25" customHeight="1">
      <c r="A115" s="20">
        <v>24</v>
      </c>
      <c r="B115" s="20" t="s">
        <v>332</v>
      </c>
      <c r="C115" s="20">
        <v>150</v>
      </c>
      <c r="D115" s="20" t="s">
        <v>657</v>
      </c>
      <c r="E115" s="20" t="s">
        <v>658</v>
      </c>
      <c r="F115" s="20" t="s">
        <v>425</v>
      </c>
      <c r="G115" s="20" t="s">
        <v>431</v>
      </c>
      <c r="H115" s="20">
        <v>18</v>
      </c>
      <c r="I115" s="20">
        <v>1</v>
      </c>
      <c r="J115" s="20">
        <v>3</v>
      </c>
      <c r="K115" s="20" t="s">
        <v>432</v>
      </c>
      <c r="L115" s="20">
        <v>2774</v>
      </c>
      <c r="M115" s="20">
        <v>5</v>
      </c>
      <c r="N115" s="20">
        <v>3</v>
      </c>
    </row>
    <row r="116" spans="1:14" ht="14.25" customHeight="1">
      <c r="A116" s="20">
        <v>34</v>
      </c>
      <c r="B116" s="20" t="s">
        <v>337</v>
      </c>
      <c r="C116" s="20">
        <v>151</v>
      </c>
      <c r="D116" s="20" t="s">
        <v>659</v>
      </c>
      <c r="E116" s="20" t="s">
        <v>660</v>
      </c>
      <c r="F116" s="20" t="s">
        <v>425</v>
      </c>
      <c r="G116" s="20" t="s">
        <v>431</v>
      </c>
      <c r="H116" s="20">
        <v>6</v>
      </c>
      <c r="I116" s="20">
        <v>4</v>
      </c>
      <c r="J116" s="20">
        <v>2</v>
      </c>
      <c r="K116" s="20" t="s">
        <v>445</v>
      </c>
      <c r="L116" s="20">
        <v>4505</v>
      </c>
      <c r="M116" s="20">
        <v>1</v>
      </c>
      <c r="N116" s="20">
        <v>0</v>
      </c>
    </row>
    <row r="117" spans="1:14" ht="14.25" customHeight="1">
      <c r="A117" s="20">
        <v>37</v>
      </c>
      <c r="B117" s="20" t="s">
        <v>332</v>
      </c>
      <c r="C117" s="20">
        <v>152</v>
      </c>
      <c r="D117" s="20" t="s">
        <v>661</v>
      </c>
      <c r="E117" s="20" t="s">
        <v>662</v>
      </c>
      <c r="F117" s="20" t="s">
        <v>425</v>
      </c>
      <c r="G117" s="20" t="s">
        <v>426</v>
      </c>
      <c r="H117" s="20">
        <v>3</v>
      </c>
      <c r="I117" s="20">
        <v>3</v>
      </c>
      <c r="J117" s="20">
        <v>4</v>
      </c>
      <c r="K117" s="20" t="s">
        <v>427</v>
      </c>
      <c r="L117" s="20">
        <v>7428</v>
      </c>
      <c r="M117" s="20">
        <v>5</v>
      </c>
      <c r="N117" s="20">
        <v>3</v>
      </c>
    </row>
    <row r="118" spans="1:14" ht="14.25" customHeight="1">
      <c r="A118" s="20">
        <v>34</v>
      </c>
      <c r="B118" s="20" t="s">
        <v>337</v>
      </c>
      <c r="C118" s="20">
        <v>153</v>
      </c>
      <c r="D118" s="20" t="s">
        <v>663</v>
      </c>
      <c r="E118" s="20" t="s">
        <v>664</v>
      </c>
      <c r="F118" s="20" t="s">
        <v>425</v>
      </c>
      <c r="G118" s="20" t="s">
        <v>431</v>
      </c>
      <c r="H118" s="20">
        <v>5</v>
      </c>
      <c r="I118" s="20">
        <v>3</v>
      </c>
      <c r="J118" s="20">
        <v>1</v>
      </c>
      <c r="K118" s="20" t="s">
        <v>427</v>
      </c>
      <c r="L118" s="20">
        <v>11631</v>
      </c>
      <c r="M118" s="20">
        <v>11</v>
      </c>
      <c r="N118" s="20">
        <v>10</v>
      </c>
    </row>
    <row r="119" spans="1:14" ht="14.25" customHeight="1">
      <c r="A119" s="20">
        <v>36</v>
      </c>
      <c r="B119" s="20" t="s">
        <v>337</v>
      </c>
      <c r="C119" s="20">
        <v>154</v>
      </c>
      <c r="D119" s="20" t="s">
        <v>665</v>
      </c>
      <c r="E119" s="20" t="s">
        <v>666</v>
      </c>
      <c r="F119" s="20" t="s">
        <v>430</v>
      </c>
      <c r="G119" s="20" t="s">
        <v>426</v>
      </c>
      <c r="H119" s="20">
        <v>11</v>
      </c>
      <c r="I119" s="20">
        <v>2</v>
      </c>
      <c r="J119" s="20">
        <v>4</v>
      </c>
      <c r="K119" s="20" t="s">
        <v>432</v>
      </c>
      <c r="L119" s="20">
        <v>9738</v>
      </c>
      <c r="M119" s="20">
        <v>9</v>
      </c>
      <c r="N119" s="20">
        <v>7</v>
      </c>
    </row>
    <row r="120" spans="1:14" ht="14.25" customHeight="1">
      <c r="A120" s="20">
        <v>36</v>
      </c>
      <c r="B120" s="20" t="s">
        <v>337</v>
      </c>
      <c r="C120" s="20">
        <v>155</v>
      </c>
      <c r="D120" s="20" t="s">
        <v>667</v>
      </c>
      <c r="E120" s="20" t="s">
        <v>668</v>
      </c>
      <c r="F120" s="20" t="s">
        <v>425</v>
      </c>
      <c r="G120" s="20" t="s">
        <v>431</v>
      </c>
      <c r="H120" s="20">
        <v>3</v>
      </c>
      <c r="I120" s="20">
        <v>2</v>
      </c>
      <c r="J120" s="20">
        <v>4</v>
      </c>
      <c r="K120" s="20" t="s">
        <v>445</v>
      </c>
      <c r="L120" s="20">
        <v>2835</v>
      </c>
      <c r="M120" s="20">
        <v>1</v>
      </c>
      <c r="N120" s="20">
        <v>0</v>
      </c>
    </row>
    <row r="121" spans="1:14" ht="14.25" customHeight="1">
      <c r="A121" s="20">
        <v>43</v>
      </c>
      <c r="B121" s="20" t="s">
        <v>332</v>
      </c>
      <c r="C121" s="20">
        <v>158</v>
      </c>
      <c r="D121" s="20" t="s">
        <v>669</v>
      </c>
      <c r="E121" s="20" t="s">
        <v>670</v>
      </c>
      <c r="F121" s="20" t="s">
        <v>430</v>
      </c>
      <c r="G121" s="20" t="s">
        <v>426</v>
      </c>
      <c r="H121" s="20">
        <v>26</v>
      </c>
      <c r="I121" s="20">
        <v>2</v>
      </c>
      <c r="J121" s="20">
        <v>4</v>
      </c>
      <c r="K121" s="20" t="s">
        <v>432</v>
      </c>
      <c r="L121" s="20">
        <v>16959</v>
      </c>
      <c r="M121" s="20">
        <v>25</v>
      </c>
      <c r="N121" s="20">
        <v>12</v>
      </c>
    </row>
    <row r="122" spans="1:14" ht="14.25" customHeight="1">
      <c r="A122" s="20">
        <v>30</v>
      </c>
      <c r="B122" s="20" t="s">
        <v>332</v>
      </c>
      <c r="C122" s="20">
        <v>159</v>
      </c>
      <c r="D122" s="20" t="s">
        <v>671</v>
      </c>
      <c r="E122" s="20" t="s">
        <v>672</v>
      </c>
      <c r="F122" s="20" t="s">
        <v>430</v>
      </c>
      <c r="G122" s="20" t="s">
        <v>431</v>
      </c>
      <c r="H122" s="20">
        <v>23</v>
      </c>
      <c r="I122" s="20">
        <v>3</v>
      </c>
      <c r="J122" s="20">
        <v>3</v>
      </c>
      <c r="K122" s="20" t="s">
        <v>445</v>
      </c>
      <c r="L122" s="20">
        <v>2613</v>
      </c>
      <c r="M122" s="20">
        <v>10</v>
      </c>
      <c r="N122" s="20">
        <v>7</v>
      </c>
    </row>
    <row r="123" spans="1:14" ht="14.25" customHeight="1">
      <c r="A123" s="20">
        <v>33</v>
      </c>
      <c r="B123" s="20" t="s">
        <v>332</v>
      </c>
      <c r="C123" s="20">
        <v>160</v>
      </c>
      <c r="D123" s="20" t="s">
        <v>673</v>
      </c>
      <c r="E123" s="20" t="s">
        <v>674</v>
      </c>
      <c r="F123" s="20" t="s">
        <v>466</v>
      </c>
      <c r="G123" s="20" t="s">
        <v>426</v>
      </c>
      <c r="H123" s="20">
        <v>22</v>
      </c>
      <c r="I123" s="20">
        <v>2</v>
      </c>
      <c r="J123" s="20">
        <v>2</v>
      </c>
      <c r="K123" s="20" t="s">
        <v>432</v>
      </c>
      <c r="L123" s="20">
        <v>6146</v>
      </c>
      <c r="M123" s="20">
        <v>7</v>
      </c>
      <c r="N123" s="20">
        <v>7</v>
      </c>
    </row>
    <row r="124" spans="1:14" ht="14.25" customHeight="1">
      <c r="A124" s="20">
        <v>56</v>
      </c>
      <c r="B124" s="20" t="s">
        <v>337</v>
      </c>
      <c r="C124" s="20">
        <v>161</v>
      </c>
      <c r="D124" s="20" t="s">
        <v>675</v>
      </c>
      <c r="E124" s="20" t="s">
        <v>676</v>
      </c>
      <c r="F124" s="20" t="s">
        <v>425</v>
      </c>
      <c r="G124" s="20" t="s">
        <v>431</v>
      </c>
      <c r="H124" s="20">
        <v>14</v>
      </c>
      <c r="I124" s="20">
        <v>4</v>
      </c>
      <c r="J124" s="20">
        <v>2</v>
      </c>
      <c r="K124" s="20" t="s">
        <v>432</v>
      </c>
      <c r="L124" s="20">
        <v>4963</v>
      </c>
      <c r="M124" s="20">
        <v>5</v>
      </c>
      <c r="N124" s="20">
        <v>4</v>
      </c>
    </row>
    <row r="125" spans="1:14" ht="14.25" customHeight="1">
      <c r="A125" s="20">
        <v>51</v>
      </c>
      <c r="B125" s="20" t="s">
        <v>332</v>
      </c>
      <c r="C125" s="20">
        <v>162</v>
      </c>
      <c r="D125" s="20" t="s">
        <v>677</v>
      </c>
      <c r="E125" s="20" t="s">
        <v>678</v>
      </c>
      <c r="F125" s="20" t="s">
        <v>425</v>
      </c>
      <c r="G125" s="20" t="s">
        <v>431</v>
      </c>
      <c r="H125" s="20">
        <v>6</v>
      </c>
      <c r="I125" s="20">
        <v>3</v>
      </c>
      <c r="J125" s="20">
        <v>3</v>
      </c>
      <c r="K125" s="20" t="s">
        <v>427</v>
      </c>
      <c r="L125" s="20">
        <v>19537</v>
      </c>
      <c r="M125" s="20">
        <v>20</v>
      </c>
      <c r="N125" s="20">
        <v>18</v>
      </c>
    </row>
    <row r="126" spans="1:14" ht="14.25" customHeight="1">
      <c r="A126" s="20">
        <v>31</v>
      </c>
      <c r="B126" s="20" t="s">
        <v>332</v>
      </c>
      <c r="C126" s="20">
        <v>163</v>
      </c>
      <c r="D126" s="20" t="s">
        <v>679</v>
      </c>
      <c r="E126" s="20" t="s">
        <v>680</v>
      </c>
      <c r="F126" s="20" t="s">
        <v>425</v>
      </c>
      <c r="G126" s="20" t="s">
        <v>426</v>
      </c>
      <c r="H126" s="20">
        <v>6</v>
      </c>
      <c r="I126" s="20">
        <v>4</v>
      </c>
      <c r="J126" s="20">
        <v>3</v>
      </c>
      <c r="K126" s="20" t="s">
        <v>432</v>
      </c>
      <c r="L126" s="20">
        <v>6172</v>
      </c>
      <c r="M126" s="20">
        <v>7</v>
      </c>
      <c r="N126" s="20">
        <v>7</v>
      </c>
    </row>
    <row r="127" spans="1:14" ht="14.25" customHeight="1">
      <c r="A127" s="20">
        <v>26</v>
      </c>
      <c r="B127" s="20" t="s">
        <v>337</v>
      </c>
      <c r="C127" s="20">
        <v>164</v>
      </c>
      <c r="D127" s="20" t="s">
        <v>681</v>
      </c>
      <c r="E127" s="20" t="s">
        <v>682</v>
      </c>
      <c r="F127" s="20" t="s">
        <v>425</v>
      </c>
      <c r="G127" s="20" t="s">
        <v>431</v>
      </c>
      <c r="H127" s="20">
        <v>6</v>
      </c>
      <c r="I127" s="20">
        <v>3</v>
      </c>
      <c r="J127" s="20">
        <v>2</v>
      </c>
      <c r="K127" s="20" t="s">
        <v>432</v>
      </c>
      <c r="L127" s="20">
        <v>2368</v>
      </c>
      <c r="M127" s="20">
        <v>5</v>
      </c>
      <c r="N127" s="20">
        <v>4</v>
      </c>
    </row>
    <row r="128" spans="1:14" ht="14.25" customHeight="1">
      <c r="A128" s="20">
        <v>58</v>
      </c>
      <c r="B128" s="20" t="s">
        <v>337</v>
      </c>
      <c r="C128" s="20">
        <v>165</v>
      </c>
      <c r="D128" s="20" t="s">
        <v>683</v>
      </c>
      <c r="E128" s="20" t="s">
        <v>684</v>
      </c>
      <c r="F128" s="20" t="s">
        <v>425</v>
      </c>
      <c r="G128" s="20" t="s">
        <v>431</v>
      </c>
      <c r="H128" s="20">
        <v>23</v>
      </c>
      <c r="I128" s="20">
        <v>4</v>
      </c>
      <c r="J128" s="20">
        <v>4</v>
      </c>
      <c r="K128" s="20" t="s">
        <v>432</v>
      </c>
      <c r="L128" s="20">
        <v>10312</v>
      </c>
      <c r="M128" s="20">
        <v>40</v>
      </c>
      <c r="N128" s="20">
        <v>10</v>
      </c>
    </row>
    <row r="129" spans="1:14" ht="14.25" customHeight="1">
      <c r="A129" s="20">
        <v>19</v>
      </c>
      <c r="B129" s="20" t="s">
        <v>332</v>
      </c>
      <c r="C129" s="20">
        <v>167</v>
      </c>
      <c r="D129" s="20" t="s">
        <v>685</v>
      </c>
      <c r="E129" s="20" t="s">
        <v>686</v>
      </c>
      <c r="F129" s="20" t="s">
        <v>425</v>
      </c>
      <c r="G129" s="20" t="s">
        <v>426</v>
      </c>
      <c r="H129" s="20">
        <v>22</v>
      </c>
      <c r="I129" s="20">
        <v>1</v>
      </c>
      <c r="J129" s="20">
        <v>3</v>
      </c>
      <c r="K129" s="20" t="s">
        <v>427</v>
      </c>
      <c r="L129" s="20">
        <v>1675</v>
      </c>
      <c r="M129" s="20">
        <v>0</v>
      </c>
      <c r="N129" s="20">
        <v>0</v>
      </c>
    </row>
    <row r="130" spans="1:14" ht="14.25" customHeight="1">
      <c r="A130" s="20">
        <v>22</v>
      </c>
      <c r="B130" s="20" t="s">
        <v>332</v>
      </c>
      <c r="C130" s="20">
        <v>169</v>
      </c>
      <c r="D130" s="20" t="s">
        <v>687</v>
      </c>
      <c r="E130" s="20" t="s">
        <v>688</v>
      </c>
      <c r="F130" s="20" t="s">
        <v>425</v>
      </c>
      <c r="G130" s="20" t="s">
        <v>431</v>
      </c>
      <c r="H130" s="20">
        <v>2</v>
      </c>
      <c r="I130" s="20">
        <v>1</v>
      </c>
      <c r="J130" s="20">
        <v>4</v>
      </c>
      <c r="K130" s="20" t="s">
        <v>432</v>
      </c>
      <c r="L130" s="20">
        <v>2523</v>
      </c>
      <c r="M130" s="20">
        <v>2</v>
      </c>
      <c r="N130" s="20">
        <v>1</v>
      </c>
    </row>
    <row r="131" spans="1:14" ht="14.25" customHeight="1">
      <c r="A131" s="20">
        <v>49</v>
      </c>
      <c r="B131" s="20" t="s">
        <v>337</v>
      </c>
      <c r="C131" s="20">
        <v>170</v>
      </c>
      <c r="D131" s="20" t="s">
        <v>689</v>
      </c>
      <c r="E131" s="20" t="s">
        <v>690</v>
      </c>
      <c r="F131" s="20" t="s">
        <v>425</v>
      </c>
      <c r="G131" s="20" t="s">
        <v>431</v>
      </c>
      <c r="H131" s="20">
        <v>20</v>
      </c>
      <c r="I131" s="20">
        <v>4</v>
      </c>
      <c r="J131" s="20">
        <v>1</v>
      </c>
      <c r="K131" s="20" t="s">
        <v>432</v>
      </c>
      <c r="L131" s="20">
        <v>6567</v>
      </c>
      <c r="M131" s="20">
        <v>15</v>
      </c>
      <c r="N131" s="20">
        <v>11</v>
      </c>
    </row>
    <row r="132" spans="1:14" ht="14.25" customHeight="1">
      <c r="A132" s="20">
        <v>43</v>
      </c>
      <c r="B132" s="20" t="s">
        <v>337</v>
      </c>
      <c r="C132" s="20">
        <v>171</v>
      </c>
      <c r="D132" s="20" t="s">
        <v>691</v>
      </c>
      <c r="E132" s="20" t="s">
        <v>692</v>
      </c>
      <c r="F132" s="20" t="s">
        <v>430</v>
      </c>
      <c r="G132" s="20" t="s">
        <v>431</v>
      </c>
      <c r="H132" s="20">
        <v>28</v>
      </c>
      <c r="I132" s="20">
        <v>3</v>
      </c>
      <c r="J132" s="20">
        <v>3</v>
      </c>
      <c r="K132" s="20" t="s">
        <v>427</v>
      </c>
      <c r="L132" s="20">
        <v>4739</v>
      </c>
      <c r="M132" s="20">
        <v>3</v>
      </c>
      <c r="N132" s="20">
        <v>2</v>
      </c>
    </row>
    <row r="133" spans="1:14" ht="14.25" customHeight="1">
      <c r="A133" s="20">
        <v>50</v>
      </c>
      <c r="B133" s="20" t="s">
        <v>337</v>
      </c>
      <c r="C133" s="20">
        <v>174</v>
      </c>
      <c r="D133" s="20" t="s">
        <v>693</v>
      </c>
      <c r="E133" s="20" t="s">
        <v>694</v>
      </c>
      <c r="F133" s="20" t="s">
        <v>430</v>
      </c>
      <c r="G133" s="20" t="s">
        <v>426</v>
      </c>
      <c r="H133" s="20">
        <v>12</v>
      </c>
      <c r="I133" s="20">
        <v>3</v>
      </c>
      <c r="J133" s="20">
        <v>4</v>
      </c>
      <c r="K133" s="20" t="s">
        <v>427</v>
      </c>
      <c r="L133" s="20">
        <v>9208</v>
      </c>
      <c r="M133" s="20">
        <v>2</v>
      </c>
      <c r="N133" s="20">
        <v>2</v>
      </c>
    </row>
    <row r="134" spans="1:14" ht="14.25" customHeight="1">
      <c r="A134" s="20">
        <v>31</v>
      </c>
      <c r="B134" s="20" t="s">
        <v>337</v>
      </c>
      <c r="C134" s="20">
        <v>175</v>
      </c>
      <c r="D134" s="20" t="s">
        <v>695</v>
      </c>
      <c r="E134" s="20" t="s">
        <v>696</v>
      </c>
      <c r="F134" s="20" t="s">
        <v>425</v>
      </c>
      <c r="G134" s="20" t="s">
        <v>426</v>
      </c>
      <c r="H134" s="20">
        <v>20</v>
      </c>
      <c r="I134" s="20">
        <v>3</v>
      </c>
      <c r="J134" s="20">
        <v>3</v>
      </c>
      <c r="K134" s="20" t="s">
        <v>432</v>
      </c>
      <c r="L134" s="20">
        <v>4559</v>
      </c>
      <c r="M134" s="20">
        <v>2</v>
      </c>
      <c r="N134" s="20">
        <v>2</v>
      </c>
    </row>
    <row r="135" spans="1:14" ht="14.25" customHeight="1">
      <c r="A135" s="20">
        <v>41</v>
      </c>
      <c r="B135" s="20" t="s">
        <v>332</v>
      </c>
      <c r="C135" s="20">
        <v>176</v>
      </c>
      <c r="D135" s="20" t="s">
        <v>697</v>
      </c>
      <c r="E135" s="20" t="s">
        <v>698</v>
      </c>
      <c r="F135" s="20" t="s">
        <v>425</v>
      </c>
      <c r="G135" s="20" t="s">
        <v>426</v>
      </c>
      <c r="H135" s="20">
        <v>9</v>
      </c>
      <c r="I135" s="20">
        <v>1</v>
      </c>
      <c r="J135" s="20">
        <v>3</v>
      </c>
      <c r="K135" s="20" t="s">
        <v>445</v>
      </c>
      <c r="L135" s="20">
        <v>8189</v>
      </c>
      <c r="M135" s="20">
        <v>9</v>
      </c>
      <c r="N135" s="20">
        <v>7</v>
      </c>
    </row>
    <row r="136" spans="1:14" ht="14.25" customHeight="1">
      <c r="A136" s="20">
        <v>26</v>
      </c>
      <c r="B136" s="20" t="s">
        <v>337</v>
      </c>
      <c r="C136" s="20">
        <v>177</v>
      </c>
      <c r="D136" s="20" t="s">
        <v>699</v>
      </c>
      <c r="E136" s="20" t="s">
        <v>700</v>
      </c>
      <c r="F136" s="20" t="s">
        <v>425</v>
      </c>
      <c r="G136" s="20" t="s">
        <v>591</v>
      </c>
      <c r="H136" s="20">
        <v>25</v>
      </c>
      <c r="I136" s="20">
        <v>1</v>
      </c>
      <c r="J136" s="20">
        <v>3</v>
      </c>
      <c r="K136" s="20" t="s">
        <v>432</v>
      </c>
      <c r="L136" s="20">
        <v>2942</v>
      </c>
      <c r="M136" s="20">
        <v>8</v>
      </c>
      <c r="N136" s="20">
        <v>7</v>
      </c>
    </row>
    <row r="137" spans="1:14" ht="14.25" customHeight="1">
      <c r="A137" s="20">
        <v>36</v>
      </c>
      <c r="B137" s="20" t="s">
        <v>332</v>
      </c>
      <c r="C137" s="20">
        <v>178</v>
      </c>
      <c r="D137" s="20" t="s">
        <v>701</v>
      </c>
      <c r="E137" s="20" t="s">
        <v>702</v>
      </c>
      <c r="F137" s="20" t="s">
        <v>425</v>
      </c>
      <c r="G137" s="20" t="s">
        <v>431</v>
      </c>
      <c r="H137" s="20">
        <v>6</v>
      </c>
      <c r="I137" s="20">
        <v>2</v>
      </c>
      <c r="J137" s="20">
        <v>2</v>
      </c>
      <c r="K137" s="20" t="s">
        <v>445</v>
      </c>
      <c r="L137" s="20">
        <v>4941</v>
      </c>
      <c r="M137" s="20">
        <v>3</v>
      </c>
      <c r="N137" s="20">
        <v>2</v>
      </c>
    </row>
    <row r="138" spans="1:14" ht="14.25" customHeight="1">
      <c r="A138" s="20">
        <v>51</v>
      </c>
      <c r="B138" s="20" t="s">
        <v>332</v>
      </c>
      <c r="C138" s="20">
        <v>179</v>
      </c>
      <c r="D138" s="20" t="s">
        <v>703</v>
      </c>
      <c r="E138" s="20" t="s">
        <v>704</v>
      </c>
      <c r="F138" s="20" t="s">
        <v>430</v>
      </c>
      <c r="G138" s="20" t="s">
        <v>431</v>
      </c>
      <c r="H138" s="20">
        <v>8</v>
      </c>
      <c r="I138" s="20">
        <v>4</v>
      </c>
      <c r="J138" s="20">
        <v>4</v>
      </c>
      <c r="K138" s="20" t="s">
        <v>427</v>
      </c>
      <c r="L138" s="20">
        <v>10650</v>
      </c>
      <c r="M138" s="20">
        <v>4</v>
      </c>
      <c r="N138" s="20">
        <v>2</v>
      </c>
    </row>
    <row r="139" spans="1:14" ht="14.25" customHeight="1">
      <c r="A139" s="20">
        <v>39</v>
      </c>
      <c r="B139" s="20" t="s">
        <v>337</v>
      </c>
      <c r="C139" s="20">
        <v>182</v>
      </c>
      <c r="D139" s="20" t="s">
        <v>705</v>
      </c>
      <c r="E139" s="20" t="s">
        <v>706</v>
      </c>
      <c r="F139" s="20" t="s">
        <v>425</v>
      </c>
      <c r="G139" s="20" t="s">
        <v>426</v>
      </c>
      <c r="H139" s="20">
        <v>4</v>
      </c>
      <c r="I139" s="20">
        <v>4</v>
      </c>
      <c r="J139" s="20">
        <v>3</v>
      </c>
      <c r="K139" s="20" t="s">
        <v>432</v>
      </c>
      <c r="L139" s="20">
        <v>5902</v>
      </c>
      <c r="M139" s="20">
        <v>15</v>
      </c>
      <c r="N139" s="20">
        <v>11</v>
      </c>
    </row>
    <row r="140" spans="1:14" ht="14.25" customHeight="1">
      <c r="A140" s="20">
        <v>25</v>
      </c>
      <c r="B140" s="20" t="s">
        <v>332</v>
      </c>
      <c r="C140" s="20">
        <v>183</v>
      </c>
      <c r="D140" s="20" t="s">
        <v>707</v>
      </c>
      <c r="E140" s="20" t="s">
        <v>708</v>
      </c>
      <c r="F140" s="20" t="s">
        <v>425</v>
      </c>
      <c r="G140" s="20" t="s">
        <v>426</v>
      </c>
      <c r="H140" s="20">
        <v>28</v>
      </c>
      <c r="I140" s="20">
        <v>3</v>
      </c>
      <c r="J140" s="20">
        <v>3</v>
      </c>
      <c r="K140" s="20" t="s">
        <v>432</v>
      </c>
      <c r="L140" s="20">
        <v>8639</v>
      </c>
      <c r="M140" s="20">
        <v>2</v>
      </c>
      <c r="N140" s="20">
        <v>2</v>
      </c>
    </row>
    <row r="141" spans="1:14" ht="14.25" customHeight="1">
      <c r="A141" s="20">
        <v>30</v>
      </c>
      <c r="B141" s="20" t="s">
        <v>332</v>
      </c>
      <c r="C141" s="20">
        <v>184</v>
      </c>
      <c r="D141" s="20" t="s">
        <v>709</v>
      </c>
      <c r="E141" s="20" t="s">
        <v>710</v>
      </c>
      <c r="F141" s="20" t="s">
        <v>425</v>
      </c>
      <c r="G141" s="20" t="s">
        <v>591</v>
      </c>
      <c r="H141" s="20">
        <v>9</v>
      </c>
      <c r="I141" s="20">
        <v>3</v>
      </c>
      <c r="J141" s="20">
        <v>4</v>
      </c>
      <c r="K141" s="20" t="s">
        <v>432</v>
      </c>
      <c r="L141" s="20">
        <v>6347</v>
      </c>
      <c r="M141" s="20">
        <v>11</v>
      </c>
      <c r="N141" s="20">
        <v>9</v>
      </c>
    </row>
    <row r="142" spans="1:14" ht="14.25" customHeight="1">
      <c r="A142" s="20">
        <v>32</v>
      </c>
      <c r="B142" s="20" t="s">
        <v>337</v>
      </c>
      <c r="C142" s="20">
        <v>190</v>
      </c>
      <c r="D142" s="20" t="s">
        <v>711</v>
      </c>
      <c r="E142" s="20" t="s">
        <v>712</v>
      </c>
      <c r="F142" s="20" t="s">
        <v>425</v>
      </c>
      <c r="G142" s="20" t="s">
        <v>431</v>
      </c>
      <c r="H142" s="20">
        <v>9</v>
      </c>
      <c r="I142" s="20">
        <v>3</v>
      </c>
      <c r="J142" s="20">
        <v>1</v>
      </c>
      <c r="K142" s="20" t="s">
        <v>427</v>
      </c>
      <c r="L142" s="20">
        <v>4200</v>
      </c>
      <c r="M142" s="20">
        <v>5</v>
      </c>
      <c r="N142" s="20">
        <v>4</v>
      </c>
    </row>
    <row r="143" spans="1:14" ht="14.25" customHeight="1">
      <c r="A143" s="20">
        <v>45</v>
      </c>
      <c r="B143" s="20" t="s">
        <v>332</v>
      </c>
      <c r="C143" s="20">
        <v>192</v>
      </c>
      <c r="D143" s="20" t="s">
        <v>713</v>
      </c>
      <c r="E143" s="20" t="s">
        <v>714</v>
      </c>
      <c r="F143" s="20" t="s">
        <v>425</v>
      </c>
      <c r="G143" s="20" t="s">
        <v>431</v>
      </c>
      <c r="H143" s="20">
        <v>29</v>
      </c>
      <c r="I143" s="20">
        <v>3</v>
      </c>
      <c r="J143" s="20">
        <v>4</v>
      </c>
      <c r="K143" s="20" t="s">
        <v>427</v>
      </c>
      <c r="L143" s="20">
        <v>3452</v>
      </c>
      <c r="M143" s="20">
        <v>6</v>
      </c>
      <c r="N143" s="20">
        <v>5</v>
      </c>
    </row>
    <row r="144" spans="1:14" ht="14.25" customHeight="1">
      <c r="A144" s="20">
        <v>38</v>
      </c>
      <c r="B144" s="20" t="s">
        <v>337</v>
      </c>
      <c r="C144" s="20">
        <v>193</v>
      </c>
      <c r="D144" s="20" t="s">
        <v>715</v>
      </c>
      <c r="E144" s="20" t="s">
        <v>716</v>
      </c>
      <c r="F144" s="20" t="s">
        <v>425</v>
      </c>
      <c r="G144" s="20" t="s">
        <v>431</v>
      </c>
      <c r="H144" s="20">
        <v>3</v>
      </c>
      <c r="I144" s="20">
        <v>5</v>
      </c>
      <c r="J144" s="20">
        <v>3</v>
      </c>
      <c r="K144" s="20" t="s">
        <v>427</v>
      </c>
      <c r="L144" s="20">
        <v>4317</v>
      </c>
      <c r="M144" s="20">
        <v>3</v>
      </c>
      <c r="N144" s="20">
        <v>2</v>
      </c>
    </row>
    <row r="145" spans="1:14" ht="14.25" customHeight="1">
      <c r="A145" s="20">
        <v>30</v>
      </c>
      <c r="B145" s="20" t="s">
        <v>337</v>
      </c>
      <c r="C145" s="20">
        <v>194</v>
      </c>
      <c r="D145" s="20" t="s">
        <v>717</v>
      </c>
      <c r="E145" s="20" t="s">
        <v>718</v>
      </c>
      <c r="F145" s="20" t="s">
        <v>425</v>
      </c>
      <c r="G145" s="20" t="s">
        <v>431</v>
      </c>
      <c r="H145" s="20">
        <v>18</v>
      </c>
      <c r="I145" s="20">
        <v>3</v>
      </c>
      <c r="J145" s="20">
        <v>3</v>
      </c>
      <c r="K145" s="20" t="s">
        <v>427</v>
      </c>
      <c r="L145" s="20">
        <v>2632</v>
      </c>
      <c r="M145" s="20">
        <v>5</v>
      </c>
      <c r="N145" s="20">
        <v>4</v>
      </c>
    </row>
    <row r="146" spans="1:14" ht="14.25" customHeight="1">
      <c r="A146" s="20">
        <v>32</v>
      </c>
      <c r="B146" s="20" t="s">
        <v>332</v>
      </c>
      <c r="C146" s="20">
        <v>195</v>
      </c>
      <c r="D146" s="20" t="s">
        <v>719</v>
      </c>
      <c r="E146" s="20" t="s">
        <v>720</v>
      </c>
      <c r="F146" s="20" t="s">
        <v>430</v>
      </c>
      <c r="G146" s="20" t="s">
        <v>426</v>
      </c>
      <c r="H146" s="20">
        <v>9</v>
      </c>
      <c r="I146" s="20">
        <v>2</v>
      </c>
      <c r="J146" s="20">
        <v>4</v>
      </c>
      <c r="K146" s="20" t="s">
        <v>445</v>
      </c>
      <c r="L146" s="20">
        <v>4668</v>
      </c>
      <c r="M146" s="20">
        <v>8</v>
      </c>
      <c r="N146" s="20">
        <v>7</v>
      </c>
    </row>
    <row r="147" spans="1:14" ht="14.25" customHeight="1">
      <c r="A147" s="20">
        <v>30</v>
      </c>
      <c r="B147" s="20" t="s">
        <v>337</v>
      </c>
      <c r="C147" s="20">
        <v>197</v>
      </c>
      <c r="D147" s="20" t="s">
        <v>721</v>
      </c>
      <c r="E147" s="20" t="s">
        <v>722</v>
      </c>
      <c r="F147" s="20" t="s">
        <v>425</v>
      </c>
      <c r="G147" s="20" t="s">
        <v>431</v>
      </c>
      <c r="H147" s="20">
        <v>5</v>
      </c>
      <c r="I147" s="20">
        <v>3</v>
      </c>
      <c r="J147" s="20">
        <v>1</v>
      </c>
      <c r="K147" s="20" t="s">
        <v>445</v>
      </c>
      <c r="L147" s="20">
        <v>3204</v>
      </c>
      <c r="M147" s="20">
        <v>3</v>
      </c>
      <c r="N147" s="20">
        <v>2</v>
      </c>
    </row>
    <row r="148" spans="1:14" ht="14.25" customHeight="1">
      <c r="A148" s="20">
        <v>30</v>
      </c>
      <c r="B148" s="20" t="s">
        <v>332</v>
      </c>
      <c r="C148" s="20">
        <v>198</v>
      </c>
      <c r="D148" s="20" t="s">
        <v>723</v>
      </c>
      <c r="E148" s="20" t="s">
        <v>724</v>
      </c>
      <c r="F148" s="20" t="s">
        <v>425</v>
      </c>
      <c r="G148" s="20" t="s">
        <v>431</v>
      </c>
      <c r="H148" s="20">
        <v>2</v>
      </c>
      <c r="I148" s="20">
        <v>1</v>
      </c>
      <c r="J148" s="20">
        <v>4</v>
      </c>
      <c r="K148" s="20" t="s">
        <v>427</v>
      </c>
      <c r="L148" s="20">
        <v>2720</v>
      </c>
      <c r="M148" s="20">
        <v>5</v>
      </c>
      <c r="N148" s="20">
        <v>3</v>
      </c>
    </row>
    <row r="149" spans="1:14" ht="14.25" customHeight="1">
      <c r="A149" s="20">
        <v>41</v>
      </c>
      <c r="B149" s="20" t="s">
        <v>332</v>
      </c>
      <c r="C149" s="20">
        <v>199</v>
      </c>
      <c r="D149" s="20" t="s">
        <v>725</v>
      </c>
      <c r="E149" s="20" t="s">
        <v>726</v>
      </c>
      <c r="F149" s="20" t="s">
        <v>430</v>
      </c>
      <c r="G149" s="20" t="s">
        <v>431</v>
      </c>
      <c r="H149" s="20">
        <v>10</v>
      </c>
      <c r="I149" s="20">
        <v>3</v>
      </c>
      <c r="J149" s="20">
        <v>1</v>
      </c>
      <c r="K149" s="20" t="s">
        <v>445</v>
      </c>
      <c r="L149" s="20">
        <v>17181</v>
      </c>
      <c r="M149" s="20">
        <v>7</v>
      </c>
      <c r="N149" s="20">
        <v>6</v>
      </c>
    </row>
    <row r="150" spans="1:14" ht="14.25" customHeight="1">
      <c r="A150" s="20">
        <v>41</v>
      </c>
      <c r="B150" s="20" t="s">
        <v>332</v>
      </c>
      <c r="C150" s="20">
        <v>200</v>
      </c>
      <c r="D150" s="20" t="s">
        <v>727</v>
      </c>
      <c r="E150" s="20" t="s">
        <v>728</v>
      </c>
      <c r="F150" s="20" t="s">
        <v>425</v>
      </c>
      <c r="G150" s="20" t="s">
        <v>431</v>
      </c>
      <c r="H150" s="20">
        <v>9</v>
      </c>
      <c r="I150" s="20">
        <v>4</v>
      </c>
      <c r="J150" s="20">
        <v>1</v>
      </c>
      <c r="K150" s="20" t="s">
        <v>432</v>
      </c>
      <c r="L150" s="20">
        <v>2238</v>
      </c>
      <c r="M150" s="20">
        <v>5</v>
      </c>
      <c r="N150" s="20">
        <v>0</v>
      </c>
    </row>
    <row r="151" spans="1:14" ht="14.25" customHeight="1">
      <c r="A151" s="20">
        <v>19</v>
      </c>
      <c r="B151" s="20" t="s">
        <v>337</v>
      </c>
      <c r="C151" s="20">
        <v>201</v>
      </c>
      <c r="D151" s="20" t="s">
        <v>729</v>
      </c>
      <c r="E151" s="20" t="s">
        <v>730</v>
      </c>
      <c r="F151" s="20" t="s">
        <v>425</v>
      </c>
      <c r="G151" s="20" t="s">
        <v>431</v>
      </c>
      <c r="H151" s="20">
        <v>3</v>
      </c>
      <c r="I151" s="20">
        <v>1</v>
      </c>
      <c r="J151" s="20">
        <v>2</v>
      </c>
      <c r="K151" s="20" t="s">
        <v>427</v>
      </c>
      <c r="L151" s="20">
        <v>1483</v>
      </c>
      <c r="M151" s="20">
        <v>1</v>
      </c>
      <c r="N151" s="20">
        <v>0</v>
      </c>
    </row>
    <row r="152" spans="1:14" ht="14.25" customHeight="1">
      <c r="A152" s="20">
        <v>40</v>
      </c>
      <c r="B152" s="20" t="s">
        <v>337</v>
      </c>
      <c r="C152" s="20">
        <v>202</v>
      </c>
      <c r="D152" s="20" t="s">
        <v>731</v>
      </c>
      <c r="E152" s="20" t="s">
        <v>732</v>
      </c>
      <c r="F152" s="20" t="s">
        <v>430</v>
      </c>
      <c r="G152" s="20" t="s">
        <v>431</v>
      </c>
      <c r="H152" s="20">
        <v>26</v>
      </c>
      <c r="I152" s="20">
        <v>3</v>
      </c>
      <c r="J152" s="20">
        <v>2</v>
      </c>
      <c r="K152" s="20" t="s">
        <v>445</v>
      </c>
      <c r="L152" s="20">
        <v>5605</v>
      </c>
      <c r="M152" s="20">
        <v>20</v>
      </c>
      <c r="N152" s="20">
        <v>7</v>
      </c>
    </row>
    <row r="153" spans="1:14" ht="14.25" customHeight="1">
      <c r="A153" s="20">
        <v>35</v>
      </c>
      <c r="B153" s="20" t="s">
        <v>332</v>
      </c>
      <c r="C153" s="20">
        <v>204</v>
      </c>
      <c r="D153" s="20" t="s">
        <v>733</v>
      </c>
      <c r="E153" s="20" t="s">
        <v>734</v>
      </c>
      <c r="F153" s="20" t="s">
        <v>425</v>
      </c>
      <c r="G153" s="20" t="s">
        <v>426</v>
      </c>
      <c r="H153" s="20">
        <v>1</v>
      </c>
      <c r="I153" s="20">
        <v>5</v>
      </c>
      <c r="J153" s="20">
        <v>2</v>
      </c>
      <c r="K153" s="20" t="s">
        <v>432</v>
      </c>
      <c r="L153" s="20">
        <v>7295</v>
      </c>
      <c r="M153" s="20">
        <v>10</v>
      </c>
      <c r="N153" s="20">
        <v>8</v>
      </c>
    </row>
    <row r="154" spans="1:14" ht="14.25" customHeight="1">
      <c r="A154" s="20">
        <v>53</v>
      </c>
      <c r="B154" s="20" t="s">
        <v>332</v>
      </c>
      <c r="C154" s="20">
        <v>205</v>
      </c>
      <c r="D154" s="20" t="s">
        <v>735</v>
      </c>
      <c r="E154" s="20" t="s">
        <v>736</v>
      </c>
      <c r="F154" s="20" t="s">
        <v>425</v>
      </c>
      <c r="G154" s="20" t="s">
        <v>426</v>
      </c>
      <c r="H154" s="20">
        <v>6</v>
      </c>
      <c r="I154" s="20">
        <v>2</v>
      </c>
      <c r="J154" s="20">
        <v>3</v>
      </c>
      <c r="K154" s="20" t="s">
        <v>432</v>
      </c>
      <c r="L154" s="20">
        <v>2306</v>
      </c>
      <c r="M154" s="20">
        <v>7</v>
      </c>
      <c r="N154" s="20">
        <v>7</v>
      </c>
    </row>
    <row r="155" spans="1:14" ht="14.25" customHeight="1">
      <c r="A155" s="20">
        <v>45</v>
      </c>
      <c r="B155" s="20" t="s">
        <v>332</v>
      </c>
      <c r="C155" s="20">
        <v>206</v>
      </c>
      <c r="D155" s="20" t="s">
        <v>737</v>
      </c>
      <c r="E155" s="20" t="s">
        <v>738</v>
      </c>
      <c r="F155" s="20" t="s">
        <v>425</v>
      </c>
      <c r="G155" s="20" t="s">
        <v>431</v>
      </c>
      <c r="H155" s="20">
        <v>9</v>
      </c>
      <c r="I155" s="20">
        <v>3</v>
      </c>
      <c r="J155" s="20">
        <v>2</v>
      </c>
      <c r="K155" s="20" t="s">
        <v>445</v>
      </c>
      <c r="L155" s="20">
        <v>2348</v>
      </c>
      <c r="M155" s="20">
        <v>17</v>
      </c>
      <c r="N155" s="20">
        <v>9</v>
      </c>
    </row>
    <row r="156" spans="1:14" ht="14.25" customHeight="1">
      <c r="A156" s="20">
        <v>32</v>
      </c>
      <c r="B156" s="20" t="s">
        <v>337</v>
      </c>
      <c r="C156" s="20">
        <v>207</v>
      </c>
      <c r="D156" s="20" t="s">
        <v>739</v>
      </c>
      <c r="E156" s="20" t="s">
        <v>740</v>
      </c>
      <c r="F156" s="20" t="s">
        <v>430</v>
      </c>
      <c r="G156" s="20" t="s">
        <v>426</v>
      </c>
      <c r="H156" s="20">
        <v>8</v>
      </c>
      <c r="I156" s="20">
        <v>3</v>
      </c>
      <c r="J156" s="20">
        <v>4</v>
      </c>
      <c r="K156" s="20" t="s">
        <v>427</v>
      </c>
      <c r="L156" s="20">
        <v>8998</v>
      </c>
      <c r="M156" s="20">
        <v>9</v>
      </c>
      <c r="N156" s="20">
        <v>8</v>
      </c>
    </row>
    <row r="157" spans="1:14" ht="14.25" customHeight="1">
      <c r="A157" s="20">
        <v>29</v>
      </c>
      <c r="B157" s="20" t="s">
        <v>332</v>
      </c>
      <c r="C157" s="20">
        <v>208</v>
      </c>
      <c r="D157" s="20" t="s">
        <v>741</v>
      </c>
      <c r="E157" s="20" t="s">
        <v>742</v>
      </c>
      <c r="F157" s="20" t="s">
        <v>466</v>
      </c>
      <c r="G157" s="20" t="s">
        <v>431</v>
      </c>
      <c r="H157" s="20">
        <v>1</v>
      </c>
      <c r="I157" s="20">
        <v>1</v>
      </c>
      <c r="J157" s="20">
        <v>3</v>
      </c>
      <c r="K157" s="20" t="s">
        <v>432</v>
      </c>
      <c r="L157" s="20">
        <v>4319</v>
      </c>
      <c r="M157" s="20">
        <v>10</v>
      </c>
      <c r="N157" s="20">
        <v>7</v>
      </c>
    </row>
    <row r="158" spans="1:14" ht="14.25" customHeight="1">
      <c r="A158" s="20">
        <v>51</v>
      </c>
      <c r="B158" s="20" t="s">
        <v>332</v>
      </c>
      <c r="C158" s="20">
        <v>211</v>
      </c>
      <c r="D158" s="20" t="s">
        <v>743</v>
      </c>
      <c r="E158" s="20" t="s">
        <v>744</v>
      </c>
      <c r="F158" s="20" t="s">
        <v>425</v>
      </c>
      <c r="G158" s="20" t="s">
        <v>431</v>
      </c>
      <c r="H158" s="20">
        <v>7</v>
      </c>
      <c r="I158" s="20">
        <v>4</v>
      </c>
      <c r="J158" s="20">
        <v>3</v>
      </c>
      <c r="K158" s="20" t="s">
        <v>432</v>
      </c>
      <c r="L158" s="20">
        <v>6132</v>
      </c>
      <c r="M158" s="20">
        <v>1</v>
      </c>
      <c r="N158" s="20">
        <v>0</v>
      </c>
    </row>
    <row r="159" spans="1:14" ht="14.25" customHeight="1">
      <c r="A159" s="20">
        <v>58</v>
      </c>
      <c r="B159" s="20" t="s">
        <v>337</v>
      </c>
      <c r="C159" s="20">
        <v>214</v>
      </c>
      <c r="D159" s="20" t="s">
        <v>745</v>
      </c>
      <c r="E159" s="20" t="s">
        <v>746</v>
      </c>
      <c r="F159" s="20" t="s">
        <v>425</v>
      </c>
      <c r="G159" s="20" t="s">
        <v>431</v>
      </c>
      <c r="H159" s="20">
        <v>9</v>
      </c>
      <c r="I159" s="20">
        <v>3</v>
      </c>
      <c r="J159" s="20">
        <v>2</v>
      </c>
      <c r="K159" s="20" t="s">
        <v>432</v>
      </c>
      <c r="L159" s="20">
        <v>3346</v>
      </c>
      <c r="M159" s="20">
        <v>1</v>
      </c>
      <c r="N159" s="20">
        <v>0</v>
      </c>
    </row>
    <row r="160" spans="1:14" ht="14.25" customHeight="1">
      <c r="A160" s="20">
        <v>40</v>
      </c>
      <c r="B160" s="20" t="s">
        <v>332</v>
      </c>
      <c r="C160" s="20">
        <v>215</v>
      </c>
      <c r="D160" s="20" t="s">
        <v>747</v>
      </c>
      <c r="E160" s="20" t="s">
        <v>748</v>
      </c>
      <c r="F160" s="20" t="s">
        <v>425</v>
      </c>
      <c r="G160" s="20" t="s">
        <v>426</v>
      </c>
      <c r="H160" s="20">
        <v>4</v>
      </c>
      <c r="I160" s="20">
        <v>4</v>
      </c>
      <c r="J160" s="20">
        <v>4</v>
      </c>
      <c r="K160" s="20" t="s">
        <v>432</v>
      </c>
      <c r="L160" s="20">
        <v>10855</v>
      </c>
      <c r="M160" s="20">
        <v>12</v>
      </c>
      <c r="N160" s="20">
        <v>11</v>
      </c>
    </row>
    <row r="161" spans="1:14" ht="14.25" customHeight="1">
      <c r="A161" s="20">
        <v>34</v>
      </c>
      <c r="B161" s="20" t="s">
        <v>337</v>
      </c>
      <c r="C161" s="20">
        <v>216</v>
      </c>
      <c r="D161" s="20" t="s">
        <v>749</v>
      </c>
      <c r="E161" s="20" t="s">
        <v>750</v>
      </c>
      <c r="F161" s="20" t="s">
        <v>430</v>
      </c>
      <c r="G161" s="20" t="s">
        <v>426</v>
      </c>
      <c r="H161" s="20">
        <v>2</v>
      </c>
      <c r="I161" s="20">
        <v>4</v>
      </c>
      <c r="J161" s="20">
        <v>3</v>
      </c>
      <c r="K161" s="20" t="s">
        <v>432</v>
      </c>
      <c r="L161" s="20">
        <v>2231</v>
      </c>
      <c r="M161" s="20">
        <v>4</v>
      </c>
      <c r="N161" s="20">
        <v>3</v>
      </c>
    </row>
    <row r="162" spans="1:14" ht="14.25" customHeight="1">
      <c r="A162" s="20">
        <v>22</v>
      </c>
      <c r="B162" s="20" t="s">
        <v>332</v>
      </c>
      <c r="C162" s="20">
        <v>217</v>
      </c>
      <c r="D162" s="20" t="s">
        <v>751</v>
      </c>
      <c r="E162" s="20" t="s">
        <v>752</v>
      </c>
      <c r="F162" s="20" t="s">
        <v>425</v>
      </c>
      <c r="G162" s="20" t="s">
        <v>431</v>
      </c>
      <c r="H162" s="20">
        <v>19</v>
      </c>
      <c r="I162" s="20">
        <v>1</v>
      </c>
      <c r="J162" s="20">
        <v>4</v>
      </c>
      <c r="K162" s="20" t="s">
        <v>432</v>
      </c>
      <c r="L162" s="20">
        <v>2323</v>
      </c>
      <c r="M162" s="20">
        <v>2</v>
      </c>
      <c r="N162" s="20">
        <v>2</v>
      </c>
    </row>
    <row r="163" spans="1:14" ht="14.25" customHeight="1">
      <c r="A163" s="20">
        <v>27</v>
      </c>
      <c r="B163" s="20" t="s">
        <v>332</v>
      </c>
      <c r="C163" s="20">
        <v>218</v>
      </c>
      <c r="D163" s="20" t="s">
        <v>753</v>
      </c>
      <c r="E163" s="20" t="s">
        <v>754</v>
      </c>
      <c r="F163" s="20" t="s">
        <v>466</v>
      </c>
      <c r="G163" s="20" t="s">
        <v>431</v>
      </c>
      <c r="H163" s="20">
        <v>9</v>
      </c>
      <c r="I163" s="20">
        <v>3</v>
      </c>
      <c r="J163" s="20">
        <v>2</v>
      </c>
      <c r="K163" s="20" t="s">
        <v>445</v>
      </c>
      <c r="L163" s="20">
        <v>2024</v>
      </c>
      <c r="M163" s="20">
        <v>2</v>
      </c>
      <c r="N163" s="20">
        <v>2</v>
      </c>
    </row>
    <row r="164" spans="1:14" ht="14.25" customHeight="1">
      <c r="A164" s="20">
        <v>28</v>
      </c>
      <c r="B164" s="20" t="s">
        <v>332</v>
      </c>
      <c r="C164" s="20">
        <v>221</v>
      </c>
      <c r="D164" s="20" t="s">
        <v>755</v>
      </c>
      <c r="E164" s="20" t="s">
        <v>756</v>
      </c>
      <c r="F164" s="20" t="s">
        <v>425</v>
      </c>
      <c r="G164" s="20" t="s">
        <v>431</v>
      </c>
      <c r="H164" s="20">
        <v>21</v>
      </c>
      <c r="I164" s="20">
        <v>3</v>
      </c>
      <c r="J164" s="20">
        <v>4</v>
      </c>
      <c r="K164" s="20" t="s">
        <v>432</v>
      </c>
      <c r="L164" s="20">
        <v>2713</v>
      </c>
      <c r="M164" s="20">
        <v>5</v>
      </c>
      <c r="N164" s="20">
        <v>2</v>
      </c>
    </row>
    <row r="165" spans="1:14" ht="14.25" customHeight="1">
      <c r="A165" s="20">
        <v>57</v>
      </c>
      <c r="B165" s="20" t="s">
        <v>332</v>
      </c>
      <c r="C165" s="20">
        <v>223</v>
      </c>
      <c r="D165" s="20" t="s">
        <v>757</v>
      </c>
      <c r="E165" s="20" t="s">
        <v>758</v>
      </c>
      <c r="F165" s="20" t="s">
        <v>425</v>
      </c>
      <c r="G165" s="20" t="s">
        <v>431</v>
      </c>
      <c r="H165" s="20">
        <v>24</v>
      </c>
      <c r="I165" s="20">
        <v>2</v>
      </c>
      <c r="J165" s="20">
        <v>4</v>
      </c>
      <c r="K165" s="20" t="s">
        <v>445</v>
      </c>
      <c r="L165" s="20">
        <v>9439</v>
      </c>
      <c r="M165" s="20">
        <v>5</v>
      </c>
      <c r="N165" s="20">
        <v>3</v>
      </c>
    </row>
    <row r="166" spans="1:14" ht="14.25" customHeight="1">
      <c r="A166" s="20">
        <v>27</v>
      </c>
      <c r="B166" s="20" t="s">
        <v>332</v>
      </c>
      <c r="C166" s="20">
        <v>224</v>
      </c>
      <c r="D166" s="20" t="s">
        <v>759</v>
      </c>
      <c r="E166" s="20" t="s">
        <v>760</v>
      </c>
      <c r="F166" s="20" t="s">
        <v>466</v>
      </c>
      <c r="G166" s="20" t="s">
        <v>431</v>
      </c>
      <c r="H166" s="20">
        <v>3</v>
      </c>
      <c r="I166" s="20">
        <v>3</v>
      </c>
      <c r="J166" s="20">
        <v>3</v>
      </c>
      <c r="K166" s="20" t="s">
        <v>445</v>
      </c>
      <c r="L166" s="20">
        <v>2566</v>
      </c>
      <c r="M166" s="20">
        <v>1</v>
      </c>
      <c r="N166" s="20">
        <v>1</v>
      </c>
    </row>
    <row r="167" spans="1:14" ht="14.25" customHeight="1">
      <c r="A167" s="20">
        <v>50</v>
      </c>
      <c r="B167" s="20" t="s">
        <v>337</v>
      </c>
      <c r="C167" s="20">
        <v>226</v>
      </c>
      <c r="D167" s="20" t="s">
        <v>761</v>
      </c>
      <c r="E167" s="20" t="s">
        <v>762</v>
      </c>
      <c r="F167" s="20" t="s">
        <v>425</v>
      </c>
      <c r="G167" s="20" t="s">
        <v>431</v>
      </c>
      <c r="H167" s="20">
        <v>11</v>
      </c>
      <c r="I167" s="20">
        <v>3</v>
      </c>
      <c r="J167" s="20">
        <v>2</v>
      </c>
      <c r="K167" s="20" t="s">
        <v>427</v>
      </c>
      <c r="L167" s="20">
        <v>19926</v>
      </c>
      <c r="M167" s="20">
        <v>5</v>
      </c>
      <c r="N167" s="20">
        <v>4</v>
      </c>
    </row>
    <row r="168" spans="1:14" ht="14.25" customHeight="1">
      <c r="A168" s="20">
        <v>41</v>
      </c>
      <c r="B168" s="20" t="s">
        <v>332</v>
      </c>
      <c r="C168" s="20">
        <v>227</v>
      </c>
      <c r="D168" s="20" t="s">
        <v>763</v>
      </c>
      <c r="E168" s="20" t="s">
        <v>764</v>
      </c>
      <c r="F168" s="20" t="s">
        <v>425</v>
      </c>
      <c r="G168" s="20" t="s">
        <v>431</v>
      </c>
      <c r="H168" s="20">
        <v>14</v>
      </c>
      <c r="I168" s="20">
        <v>3</v>
      </c>
      <c r="J168" s="20">
        <v>3</v>
      </c>
      <c r="K168" s="20" t="s">
        <v>445</v>
      </c>
      <c r="L168" s="20">
        <v>2451</v>
      </c>
      <c r="M168" s="20">
        <v>9</v>
      </c>
      <c r="N168" s="20">
        <v>8</v>
      </c>
    </row>
    <row r="169" spans="1:14" ht="14.25" customHeight="1">
      <c r="A169" s="20">
        <v>30</v>
      </c>
      <c r="B169" s="20" t="s">
        <v>337</v>
      </c>
      <c r="C169" s="20">
        <v>228</v>
      </c>
      <c r="D169" s="20" t="s">
        <v>765</v>
      </c>
      <c r="E169" s="20" t="s">
        <v>766</v>
      </c>
      <c r="F169" s="20" t="s">
        <v>425</v>
      </c>
      <c r="G169" s="20" t="s">
        <v>426</v>
      </c>
      <c r="H169" s="20">
        <v>5</v>
      </c>
      <c r="I169" s="20">
        <v>3</v>
      </c>
      <c r="J169" s="20">
        <v>4</v>
      </c>
      <c r="K169" s="20" t="s">
        <v>432</v>
      </c>
      <c r="L169" s="20">
        <v>9419</v>
      </c>
      <c r="M169" s="20">
        <v>10</v>
      </c>
      <c r="N169" s="20">
        <v>9</v>
      </c>
    </row>
    <row r="170" spans="1:14" ht="14.25" customHeight="1">
      <c r="A170" s="20">
        <v>38</v>
      </c>
      <c r="B170" s="20" t="s">
        <v>337</v>
      </c>
      <c r="C170" s="20">
        <v>230</v>
      </c>
      <c r="D170" s="20" t="s">
        <v>767</v>
      </c>
      <c r="E170" s="20" t="s">
        <v>768</v>
      </c>
      <c r="F170" s="20" t="s">
        <v>425</v>
      </c>
      <c r="G170" s="20" t="s">
        <v>426</v>
      </c>
      <c r="H170" s="20">
        <v>1</v>
      </c>
      <c r="I170" s="20">
        <v>4</v>
      </c>
      <c r="J170" s="20">
        <v>4</v>
      </c>
      <c r="K170" s="20" t="s">
        <v>427</v>
      </c>
      <c r="L170" s="20">
        <v>8686</v>
      </c>
      <c r="M170" s="20">
        <v>8</v>
      </c>
      <c r="N170" s="20">
        <v>3</v>
      </c>
    </row>
    <row r="171" spans="1:14" ht="14.25" customHeight="1">
      <c r="A171" s="20">
        <v>32</v>
      </c>
      <c r="B171" s="20" t="s">
        <v>332</v>
      </c>
      <c r="C171" s="20">
        <v>231</v>
      </c>
      <c r="D171" s="20" t="s">
        <v>769</v>
      </c>
      <c r="E171" s="20" t="s">
        <v>770</v>
      </c>
      <c r="F171" s="20" t="s">
        <v>425</v>
      </c>
      <c r="G171" s="20" t="s">
        <v>431</v>
      </c>
      <c r="H171" s="20">
        <v>6</v>
      </c>
      <c r="I171" s="20">
        <v>5</v>
      </c>
      <c r="J171" s="20">
        <v>3</v>
      </c>
      <c r="K171" s="20" t="s">
        <v>427</v>
      </c>
      <c r="L171" s="20">
        <v>3038</v>
      </c>
      <c r="M171" s="20">
        <v>5</v>
      </c>
      <c r="N171" s="20">
        <v>4</v>
      </c>
    </row>
    <row r="172" spans="1:14" ht="14.25" customHeight="1">
      <c r="A172" s="20">
        <v>27</v>
      </c>
      <c r="B172" s="20" t="s">
        <v>332</v>
      </c>
      <c r="C172" s="20">
        <v>233</v>
      </c>
      <c r="D172" s="20" t="s">
        <v>771</v>
      </c>
      <c r="E172" s="20" t="s">
        <v>772</v>
      </c>
      <c r="F172" s="20" t="s">
        <v>425</v>
      </c>
      <c r="G172" s="20" t="s">
        <v>431</v>
      </c>
      <c r="H172" s="20">
        <v>17</v>
      </c>
      <c r="I172" s="20">
        <v>3</v>
      </c>
      <c r="J172" s="20">
        <v>2</v>
      </c>
      <c r="K172" s="20" t="s">
        <v>432</v>
      </c>
      <c r="L172" s="20">
        <v>3058</v>
      </c>
      <c r="M172" s="20">
        <v>5</v>
      </c>
      <c r="N172" s="20">
        <v>2</v>
      </c>
    </row>
    <row r="173" spans="1:14" ht="14.25" customHeight="1">
      <c r="A173" s="20">
        <v>19</v>
      </c>
      <c r="B173" s="20" t="s">
        <v>337</v>
      </c>
      <c r="C173" s="20">
        <v>235</v>
      </c>
      <c r="D173" s="20" t="s">
        <v>773</v>
      </c>
      <c r="E173" s="20" t="s">
        <v>774</v>
      </c>
      <c r="F173" s="20" t="s">
        <v>430</v>
      </c>
      <c r="G173" s="20" t="s">
        <v>426</v>
      </c>
      <c r="H173" s="20">
        <v>1</v>
      </c>
      <c r="I173" s="20">
        <v>1</v>
      </c>
      <c r="J173" s="20">
        <v>1</v>
      </c>
      <c r="K173" s="20" t="s">
        <v>427</v>
      </c>
      <c r="L173" s="20">
        <v>2325</v>
      </c>
      <c r="M173" s="20">
        <v>0</v>
      </c>
      <c r="N173" s="20">
        <v>0</v>
      </c>
    </row>
    <row r="174" spans="1:14" ht="14.25" customHeight="1">
      <c r="A174" s="20">
        <v>36</v>
      </c>
      <c r="B174" s="20" t="s">
        <v>332</v>
      </c>
      <c r="C174" s="20">
        <v>238</v>
      </c>
      <c r="D174" s="20" t="s">
        <v>775</v>
      </c>
      <c r="E174" s="20" t="s">
        <v>776</v>
      </c>
      <c r="F174" s="20" t="s">
        <v>430</v>
      </c>
      <c r="G174" s="20" t="s">
        <v>431</v>
      </c>
      <c r="H174" s="20">
        <v>3</v>
      </c>
      <c r="I174" s="20">
        <v>2</v>
      </c>
      <c r="J174" s="20">
        <v>2</v>
      </c>
      <c r="K174" s="20" t="s">
        <v>427</v>
      </c>
      <c r="L174" s="20">
        <v>2088</v>
      </c>
      <c r="M174" s="20">
        <v>8</v>
      </c>
      <c r="N174" s="20">
        <v>7</v>
      </c>
    </row>
    <row r="175" spans="1:14" ht="14.25" customHeight="1">
      <c r="A175" s="20">
        <v>30</v>
      </c>
      <c r="B175" s="20" t="s">
        <v>332</v>
      </c>
      <c r="C175" s="20">
        <v>239</v>
      </c>
      <c r="D175" s="20" t="s">
        <v>777</v>
      </c>
      <c r="E175" s="20" t="s">
        <v>778</v>
      </c>
      <c r="F175" s="20" t="s">
        <v>466</v>
      </c>
      <c r="G175" s="20" t="s">
        <v>431</v>
      </c>
      <c r="H175" s="20">
        <v>9</v>
      </c>
      <c r="I175" s="20">
        <v>3</v>
      </c>
      <c r="J175" s="20">
        <v>1</v>
      </c>
      <c r="K175" s="20" t="s">
        <v>445</v>
      </c>
      <c r="L175" s="20">
        <v>3072</v>
      </c>
      <c r="M175" s="20">
        <v>12</v>
      </c>
      <c r="N175" s="20">
        <v>9</v>
      </c>
    </row>
    <row r="176" spans="1:14" ht="14.25" customHeight="1">
      <c r="A176" s="20">
        <v>45</v>
      </c>
      <c r="B176" s="20" t="s">
        <v>337</v>
      </c>
      <c r="C176" s="20">
        <v>240</v>
      </c>
      <c r="D176" s="20" t="s">
        <v>779</v>
      </c>
      <c r="E176" s="20" t="s">
        <v>780</v>
      </c>
      <c r="F176" s="20" t="s">
        <v>425</v>
      </c>
      <c r="G176" s="20" t="s">
        <v>426</v>
      </c>
      <c r="H176" s="20">
        <v>4</v>
      </c>
      <c r="I176" s="20">
        <v>2</v>
      </c>
      <c r="J176" s="20">
        <v>1</v>
      </c>
      <c r="K176" s="20" t="s">
        <v>445</v>
      </c>
      <c r="L176" s="20">
        <v>5006</v>
      </c>
      <c r="M176" s="20">
        <v>5</v>
      </c>
      <c r="N176" s="20">
        <v>4</v>
      </c>
    </row>
    <row r="177" spans="1:14" ht="14.25" customHeight="1">
      <c r="A177" s="20">
        <v>56</v>
      </c>
      <c r="B177" s="20" t="s">
        <v>337</v>
      </c>
      <c r="C177" s="20">
        <v>241</v>
      </c>
      <c r="D177" s="20" t="s">
        <v>781</v>
      </c>
      <c r="E177" s="20" t="s">
        <v>782</v>
      </c>
      <c r="F177" s="20" t="s">
        <v>425</v>
      </c>
      <c r="G177" s="20" t="s">
        <v>431</v>
      </c>
      <c r="H177" s="20">
        <v>8</v>
      </c>
      <c r="I177" s="20">
        <v>3</v>
      </c>
      <c r="J177" s="20">
        <v>1</v>
      </c>
      <c r="K177" s="20" t="s">
        <v>445</v>
      </c>
      <c r="L177" s="20">
        <v>4257</v>
      </c>
      <c r="M177" s="20">
        <v>2</v>
      </c>
      <c r="N177" s="20">
        <v>2</v>
      </c>
    </row>
    <row r="178" spans="1:14" ht="14.25" customHeight="1">
      <c r="A178" s="20">
        <v>33</v>
      </c>
      <c r="B178" s="20" t="s">
        <v>332</v>
      </c>
      <c r="C178" s="20">
        <v>242</v>
      </c>
      <c r="D178" s="20" t="s">
        <v>783</v>
      </c>
      <c r="E178" s="20" t="s">
        <v>784</v>
      </c>
      <c r="F178" s="20" t="s">
        <v>425</v>
      </c>
      <c r="G178" s="20" t="s">
        <v>431</v>
      </c>
      <c r="H178" s="20">
        <v>2</v>
      </c>
      <c r="I178" s="20">
        <v>3</v>
      </c>
      <c r="J178" s="20">
        <v>4</v>
      </c>
      <c r="K178" s="20" t="s">
        <v>427</v>
      </c>
      <c r="L178" s="20">
        <v>2500</v>
      </c>
      <c r="M178" s="20">
        <v>3</v>
      </c>
      <c r="N178" s="20">
        <v>1</v>
      </c>
    </row>
    <row r="179" spans="1:14" ht="14.25" customHeight="1">
      <c r="A179" s="20">
        <v>19</v>
      </c>
      <c r="B179" s="20" t="s">
        <v>332</v>
      </c>
      <c r="C179" s="20">
        <v>243</v>
      </c>
      <c r="D179" s="20" t="s">
        <v>785</v>
      </c>
      <c r="E179" s="20" t="s">
        <v>786</v>
      </c>
      <c r="F179" s="20" t="s">
        <v>425</v>
      </c>
      <c r="G179" s="20" t="s">
        <v>431</v>
      </c>
      <c r="H179" s="20">
        <v>2</v>
      </c>
      <c r="I179" s="20">
        <v>3</v>
      </c>
      <c r="J179" s="20">
        <v>4</v>
      </c>
      <c r="K179" s="20" t="s">
        <v>427</v>
      </c>
      <c r="L179" s="20">
        <v>1102</v>
      </c>
      <c r="M179" s="20">
        <v>1</v>
      </c>
      <c r="N179" s="20">
        <v>0</v>
      </c>
    </row>
    <row r="180" spans="1:14" ht="14.25" customHeight="1">
      <c r="A180" s="20">
        <v>46</v>
      </c>
      <c r="B180" s="20" t="s">
        <v>337</v>
      </c>
      <c r="C180" s="20">
        <v>244</v>
      </c>
      <c r="D180" s="20" t="s">
        <v>787</v>
      </c>
      <c r="E180" s="20" t="s">
        <v>788</v>
      </c>
      <c r="F180" s="20" t="s">
        <v>425</v>
      </c>
      <c r="G180" s="20" t="s">
        <v>426</v>
      </c>
      <c r="H180" s="20">
        <v>1</v>
      </c>
      <c r="I180" s="20">
        <v>2</v>
      </c>
      <c r="J180" s="20">
        <v>1</v>
      </c>
      <c r="K180" s="20" t="s">
        <v>445</v>
      </c>
      <c r="L180" s="20">
        <v>10453</v>
      </c>
      <c r="M180" s="20">
        <v>24</v>
      </c>
      <c r="N180" s="20">
        <v>13</v>
      </c>
    </row>
    <row r="181" spans="1:14" ht="14.25" customHeight="1">
      <c r="A181" s="20">
        <v>38</v>
      </c>
      <c r="B181" s="20" t="s">
        <v>337</v>
      </c>
      <c r="C181" s="20">
        <v>245</v>
      </c>
      <c r="D181" s="20" t="s">
        <v>789</v>
      </c>
      <c r="E181" s="20" t="s">
        <v>790</v>
      </c>
      <c r="F181" s="20" t="s">
        <v>425</v>
      </c>
      <c r="G181" s="20" t="s">
        <v>431</v>
      </c>
      <c r="H181" s="20">
        <v>9</v>
      </c>
      <c r="I181" s="20">
        <v>2</v>
      </c>
      <c r="J181" s="20">
        <v>4</v>
      </c>
      <c r="K181" s="20" t="s">
        <v>427</v>
      </c>
      <c r="L181" s="20">
        <v>2288</v>
      </c>
      <c r="M181" s="20">
        <v>2</v>
      </c>
      <c r="N181" s="20">
        <v>2</v>
      </c>
    </row>
    <row r="182" spans="1:14" ht="14.25" customHeight="1">
      <c r="A182" s="20">
        <v>31</v>
      </c>
      <c r="B182" s="20" t="s">
        <v>337</v>
      </c>
      <c r="C182" s="20">
        <v>246</v>
      </c>
      <c r="D182" s="20" t="s">
        <v>791</v>
      </c>
      <c r="E182" s="20" t="s">
        <v>792</v>
      </c>
      <c r="F182" s="20" t="s">
        <v>425</v>
      </c>
      <c r="G182" s="20" t="s">
        <v>431</v>
      </c>
      <c r="H182" s="20">
        <v>12</v>
      </c>
      <c r="I182" s="20">
        <v>1</v>
      </c>
      <c r="J182" s="20">
        <v>4</v>
      </c>
      <c r="K182" s="20" t="s">
        <v>432</v>
      </c>
      <c r="L182" s="20">
        <v>3929</v>
      </c>
      <c r="M182" s="20">
        <v>4</v>
      </c>
      <c r="N182" s="20">
        <v>2</v>
      </c>
    </row>
    <row r="183" spans="1:14" ht="14.25" customHeight="1">
      <c r="A183" s="20">
        <v>34</v>
      </c>
      <c r="B183" s="20" t="s">
        <v>337</v>
      </c>
      <c r="C183" s="20">
        <v>247</v>
      </c>
      <c r="D183" s="20" t="s">
        <v>793</v>
      </c>
      <c r="E183" s="20" t="s">
        <v>794</v>
      </c>
      <c r="F183" s="20" t="s">
        <v>425</v>
      </c>
      <c r="G183" s="20" t="s">
        <v>431</v>
      </c>
      <c r="H183" s="20">
        <v>27</v>
      </c>
      <c r="I183" s="20">
        <v>2</v>
      </c>
      <c r="J183" s="20">
        <v>2</v>
      </c>
      <c r="K183" s="20" t="s">
        <v>427</v>
      </c>
      <c r="L183" s="20">
        <v>2311</v>
      </c>
      <c r="M183" s="20">
        <v>3</v>
      </c>
      <c r="N183" s="20">
        <v>2</v>
      </c>
    </row>
    <row r="184" spans="1:14" ht="14.25" customHeight="1">
      <c r="A184" s="20">
        <v>41</v>
      </c>
      <c r="B184" s="20" t="s">
        <v>337</v>
      </c>
      <c r="C184" s="20">
        <v>248</v>
      </c>
      <c r="D184" s="20" t="s">
        <v>795</v>
      </c>
      <c r="E184" s="20" t="s">
        <v>796</v>
      </c>
      <c r="F184" s="20" t="s">
        <v>425</v>
      </c>
      <c r="G184" s="20" t="s">
        <v>426</v>
      </c>
      <c r="H184" s="20">
        <v>20</v>
      </c>
      <c r="I184" s="20">
        <v>2</v>
      </c>
      <c r="J184" s="20">
        <v>2</v>
      </c>
      <c r="K184" s="20" t="s">
        <v>427</v>
      </c>
      <c r="L184" s="20">
        <v>3140</v>
      </c>
      <c r="M184" s="20">
        <v>4</v>
      </c>
      <c r="N184" s="20">
        <v>3</v>
      </c>
    </row>
    <row r="185" spans="1:14" ht="14.25" customHeight="1">
      <c r="A185" s="20">
        <v>50</v>
      </c>
      <c r="B185" s="20" t="s">
        <v>332</v>
      </c>
      <c r="C185" s="20">
        <v>249</v>
      </c>
      <c r="D185" s="20" t="s">
        <v>743</v>
      </c>
      <c r="E185" s="20" t="s">
        <v>797</v>
      </c>
      <c r="F185" s="20" t="s">
        <v>425</v>
      </c>
      <c r="G185" s="20" t="s">
        <v>431</v>
      </c>
      <c r="H185" s="20">
        <v>1</v>
      </c>
      <c r="I185" s="20">
        <v>3</v>
      </c>
      <c r="J185" s="20">
        <v>3</v>
      </c>
      <c r="K185" s="20" t="s">
        <v>432</v>
      </c>
      <c r="L185" s="20">
        <v>3690</v>
      </c>
      <c r="M185" s="20">
        <v>3</v>
      </c>
      <c r="N185" s="20">
        <v>2</v>
      </c>
    </row>
    <row r="186" spans="1:14" ht="14.25" customHeight="1">
      <c r="A186" s="20">
        <v>53</v>
      </c>
      <c r="B186" s="20" t="s">
        <v>337</v>
      </c>
      <c r="C186" s="20">
        <v>250</v>
      </c>
      <c r="D186" s="20" t="s">
        <v>798</v>
      </c>
      <c r="E186" s="20" t="s">
        <v>799</v>
      </c>
      <c r="F186" s="20" t="s">
        <v>425</v>
      </c>
      <c r="G186" s="20" t="s">
        <v>431</v>
      </c>
      <c r="H186" s="20">
        <v>13</v>
      </c>
      <c r="I186" s="20">
        <v>2</v>
      </c>
      <c r="J186" s="20">
        <v>1</v>
      </c>
      <c r="K186" s="20" t="s">
        <v>445</v>
      </c>
      <c r="L186" s="20">
        <v>4450</v>
      </c>
      <c r="M186" s="20">
        <v>4</v>
      </c>
      <c r="N186" s="20">
        <v>2</v>
      </c>
    </row>
    <row r="187" spans="1:14" ht="14.25" customHeight="1">
      <c r="A187" s="20">
        <v>33</v>
      </c>
      <c r="B187" s="20" t="s">
        <v>337</v>
      </c>
      <c r="C187" s="20">
        <v>252</v>
      </c>
      <c r="D187" s="20" t="s">
        <v>800</v>
      </c>
      <c r="E187" s="20" t="s">
        <v>801</v>
      </c>
      <c r="F187" s="20" t="s">
        <v>425</v>
      </c>
      <c r="G187" s="20" t="s">
        <v>431</v>
      </c>
      <c r="H187" s="20">
        <v>14</v>
      </c>
      <c r="I187" s="20">
        <v>3</v>
      </c>
      <c r="J187" s="20">
        <v>2</v>
      </c>
      <c r="K187" s="20" t="s">
        <v>432</v>
      </c>
      <c r="L187" s="20">
        <v>2756</v>
      </c>
      <c r="M187" s="20">
        <v>8</v>
      </c>
      <c r="N187" s="20">
        <v>7</v>
      </c>
    </row>
    <row r="188" spans="1:14" ht="14.25" customHeight="1">
      <c r="A188" s="20">
        <v>40</v>
      </c>
      <c r="B188" s="20" t="s">
        <v>337</v>
      </c>
      <c r="C188" s="20">
        <v>253</v>
      </c>
      <c r="D188" s="20" t="s">
        <v>802</v>
      </c>
      <c r="E188" s="20" t="s">
        <v>803</v>
      </c>
      <c r="F188" s="20" t="s">
        <v>425</v>
      </c>
      <c r="G188" s="20" t="s">
        <v>431</v>
      </c>
      <c r="H188" s="20">
        <v>4</v>
      </c>
      <c r="I188" s="20">
        <v>1</v>
      </c>
      <c r="J188" s="20">
        <v>3</v>
      </c>
      <c r="K188" s="20" t="s">
        <v>432</v>
      </c>
      <c r="L188" s="20">
        <v>19033</v>
      </c>
      <c r="M188" s="20">
        <v>20</v>
      </c>
      <c r="N188" s="20">
        <v>8</v>
      </c>
    </row>
    <row r="189" spans="1:14" ht="14.25" customHeight="1">
      <c r="A189" s="20">
        <v>55</v>
      </c>
      <c r="B189" s="20" t="s">
        <v>332</v>
      </c>
      <c r="C189" s="20">
        <v>254</v>
      </c>
      <c r="D189" s="20" t="s">
        <v>804</v>
      </c>
      <c r="E189" s="20" t="s">
        <v>805</v>
      </c>
      <c r="F189" s="20" t="s">
        <v>425</v>
      </c>
      <c r="G189" s="20" t="s">
        <v>431</v>
      </c>
      <c r="H189" s="20">
        <v>14</v>
      </c>
      <c r="I189" s="20">
        <v>4</v>
      </c>
      <c r="J189" s="20">
        <v>2</v>
      </c>
      <c r="K189" s="20" t="s">
        <v>427</v>
      </c>
      <c r="L189" s="20">
        <v>18722</v>
      </c>
      <c r="M189" s="20">
        <v>24</v>
      </c>
      <c r="N189" s="20">
        <v>15</v>
      </c>
    </row>
    <row r="190" spans="1:14" ht="14.25" customHeight="1">
      <c r="A190" s="20">
        <v>34</v>
      </c>
      <c r="B190" s="20" t="s">
        <v>332</v>
      </c>
      <c r="C190" s="20">
        <v>256</v>
      </c>
      <c r="D190" s="20" t="s">
        <v>806</v>
      </c>
      <c r="E190" s="20" t="s">
        <v>807</v>
      </c>
      <c r="F190" s="20" t="s">
        <v>430</v>
      </c>
      <c r="G190" s="20" t="s">
        <v>431</v>
      </c>
      <c r="H190" s="20">
        <v>2</v>
      </c>
      <c r="I190" s="20">
        <v>1</v>
      </c>
      <c r="J190" s="20">
        <v>3</v>
      </c>
      <c r="K190" s="20" t="s">
        <v>432</v>
      </c>
      <c r="L190" s="20">
        <v>9547</v>
      </c>
      <c r="M190" s="20">
        <v>10</v>
      </c>
      <c r="N190" s="20">
        <v>9</v>
      </c>
    </row>
    <row r="191" spans="1:14" ht="14.25" customHeight="1">
      <c r="A191" s="20">
        <v>51</v>
      </c>
      <c r="B191" s="20" t="s">
        <v>337</v>
      </c>
      <c r="C191" s="20">
        <v>258</v>
      </c>
      <c r="D191" s="20" t="s">
        <v>808</v>
      </c>
      <c r="E191" s="20" t="s">
        <v>809</v>
      </c>
      <c r="F191" s="20" t="s">
        <v>425</v>
      </c>
      <c r="G191" s="20" t="s">
        <v>431</v>
      </c>
      <c r="H191" s="20">
        <v>3</v>
      </c>
      <c r="I191" s="20">
        <v>3</v>
      </c>
      <c r="J191" s="20">
        <v>2</v>
      </c>
      <c r="K191" s="20" t="s">
        <v>427</v>
      </c>
      <c r="L191" s="20">
        <v>13734</v>
      </c>
      <c r="M191" s="20">
        <v>7</v>
      </c>
      <c r="N191" s="20">
        <v>7</v>
      </c>
    </row>
    <row r="192" spans="1:14" ht="14.25" customHeight="1">
      <c r="A192" s="20">
        <v>52</v>
      </c>
      <c r="B192" s="20" t="s">
        <v>332</v>
      </c>
      <c r="C192" s="20">
        <v>259</v>
      </c>
      <c r="D192" s="20" t="s">
        <v>810</v>
      </c>
      <c r="E192" s="20" t="s">
        <v>811</v>
      </c>
      <c r="F192" s="20" t="s">
        <v>425</v>
      </c>
      <c r="G192" s="20" t="s">
        <v>431</v>
      </c>
      <c r="H192" s="20">
        <v>1</v>
      </c>
      <c r="I192" s="20">
        <v>4</v>
      </c>
      <c r="J192" s="20">
        <v>3</v>
      </c>
      <c r="K192" s="20" t="s">
        <v>432</v>
      </c>
      <c r="L192" s="20">
        <v>19999</v>
      </c>
      <c r="M192" s="20">
        <v>33</v>
      </c>
      <c r="N192" s="20">
        <v>18</v>
      </c>
    </row>
    <row r="193" spans="1:14" ht="14.25" customHeight="1">
      <c r="A193" s="20">
        <v>27</v>
      </c>
      <c r="B193" s="20" t="s">
        <v>337</v>
      </c>
      <c r="C193" s="20">
        <v>260</v>
      </c>
      <c r="D193" s="20" t="s">
        <v>812</v>
      </c>
      <c r="E193" s="20" t="s">
        <v>813</v>
      </c>
      <c r="F193" s="20" t="s">
        <v>425</v>
      </c>
      <c r="G193" s="20" t="s">
        <v>431</v>
      </c>
      <c r="H193" s="20">
        <v>9</v>
      </c>
      <c r="I193" s="20">
        <v>3</v>
      </c>
      <c r="J193" s="20">
        <v>2</v>
      </c>
      <c r="K193" s="20" t="s">
        <v>427</v>
      </c>
      <c r="L193" s="20">
        <v>2279</v>
      </c>
      <c r="M193" s="20">
        <v>7</v>
      </c>
      <c r="N193" s="20">
        <v>7</v>
      </c>
    </row>
    <row r="194" spans="1:14" ht="14.25" customHeight="1">
      <c r="A194" s="20">
        <v>35</v>
      </c>
      <c r="B194" s="20" t="s">
        <v>332</v>
      </c>
      <c r="C194" s="20">
        <v>261</v>
      </c>
      <c r="D194" s="20" t="s">
        <v>814</v>
      </c>
      <c r="E194" s="20" t="s">
        <v>815</v>
      </c>
      <c r="F194" s="20" t="s">
        <v>425</v>
      </c>
      <c r="G194" s="20" t="s">
        <v>431</v>
      </c>
      <c r="H194" s="20">
        <v>23</v>
      </c>
      <c r="I194" s="20">
        <v>2</v>
      </c>
      <c r="J194" s="20">
        <v>3</v>
      </c>
      <c r="K194" s="20" t="s">
        <v>432</v>
      </c>
      <c r="L194" s="20">
        <v>5916</v>
      </c>
      <c r="M194" s="20">
        <v>1</v>
      </c>
      <c r="N194" s="20">
        <v>0</v>
      </c>
    </row>
    <row r="195" spans="1:14" ht="14.25" customHeight="1">
      <c r="A195" s="20">
        <v>43</v>
      </c>
      <c r="B195" s="20" t="s">
        <v>332</v>
      </c>
      <c r="C195" s="20">
        <v>262</v>
      </c>
      <c r="D195" s="20" t="s">
        <v>816</v>
      </c>
      <c r="E195" s="20" t="s">
        <v>817</v>
      </c>
      <c r="F195" s="20" t="s">
        <v>466</v>
      </c>
      <c r="G195" s="20" t="s">
        <v>431</v>
      </c>
      <c r="H195" s="20">
        <v>7</v>
      </c>
      <c r="I195" s="20">
        <v>3</v>
      </c>
      <c r="J195" s="20">
        <v>4</v>
      </c>
      <c r="K195" s="20" t="s">
        <v>445</v>
      </c>
      <c r="L195" s="20">
        <v>2089</v>
      </c>
      <c r="M195" s="20">
        <v>5</v>
      </c>
      <c r="N195" s="20">
        <v>4</v>
      </c>
    </row>
    <row r="196" spans="1:14" ht="14.25" customHeight="1">
      <c r="A196" s="20">
        <v>45</v>
      </c>
      <c r="B196" s="20" t="s">
        <v>332</v>
      </c>
      <c r="C196" s="20">
        <v>264</v>
      </c>
      <c r="D196" s="20" t="s">
        <v>818</v>
      </c>
      <c r="E196" s="20" t="s">
        <v>819</v>
      </c>
      <c r="F196" s="20" t="s">
        <v>466</v>
      </c>
      <c r="G196" s="20" t="s">
        <v>431</v>
      </c>
      <c r="H196" s="20">
        <v>2</v>
      </c>
      <c r="I196" s="20">
        <v>2</v>
      </c>
      <c r="J196" s="20">
        <v>4</v>
      </c>
      <c r="K196" s="20" t="s">
        <v>432</v>
      </c>
      <c r="L196" s="20">
        <v>16792</v>
      </c>
      <c r="M196" s="20">
        <v>20</v>
      </c>
      <c r="N196" s="20">
        <v>8</v>
      </c>
    </row>
    <row r="197" spans="1:14" ht="14.25" customHeight="1">
      <c r="A197" s="20">
        <v>37</v>
      </c>
      <c r="B197" s="20" t="s">
        <v>332</v>
      </c>
      <c r="C197" s="20">
        <v>267</v>
      </c>
      <c r="D197" s="20" t="s">
        <v>820</v>
      </c>
      <c r="E197" s="20" t="s">
        <v>821</v>
      </c>
      <c r="F197" s="20" t="s">
        <v>425</v>
      </c>
      <c r="G197" s="20" t="s">
        <v>431</v>
      </c>
      <c r="H197" s="20">
        <v>21</v>
      </c>
      <c r="I197" s="20">
        <v>3</v>
      </c>
      <c r="J197" s="20">
        <v>1</v>
      </c>
      <c r="K197" s="20" t="s">
        <v>432</v>
      </c>
      <c r="L197" s="20">
        <v>3564</v>
      </c>
      <c r="M197" s="20">
        <v>8</v>
      </c>
      <c r="N197" s="20">
        <v>7</v>
      </c>
    </row>
    <row r="198" spans="1:14" ht="14.25" customHeight="1">
      <c r="A198" s="20">
        <v>35</v>
      </c>
      <c r="B198" s="20" t="s">
        <v>337</v>
      </c>
      <c r="C198" s="20">
        <v>269</v>
      </c>
      <c r="D198" s="20" t="s">
        <v>822</v>
      </c>
      <c r="E198" s="20" t="s">
        <v>823</v>
      </c>
      <c r="F198" s="20" t="s">
        <v>430</v>
      </c>
      <c r="G198" s="20" t="s">
        <v>431</v>
      </c>
      <c r="H198" s="20">
        <v>2</v>
      </c>
      <c r="I198" s="20">
        <v>3</v>
      </c>
      <c r="J198" s="20">
        <v>2</v>
      </c>
      <c r="K198" s="20" t="s">
        <v>427</v>
      </c>
      <c r="L198" s="20">
        <v>4425</v>
      </c>
      <c r="M198" s="20">
        <v>6</v>
      </c>
      <c r="N198" s="20">
        <v>2</v>
      </c>
    </row>
    <row r="199" spans="1:14" ht="14.25" customHeight="1">
      <c r="A199" s="20">
        <v>42</v>
      </c>
      <c r="B199" s="20" t="s">
        <v>337</v>
      </c>
      <c r="C199" s="20">
        <v>270</v>
      </c>
      <c r="D199" s="20" t="s">
        <v>824</v>
      </c>
      <c r="E199" s="20" t="s">
        <v>825</v>
      </c>
      <c r="F199" s="20" t="s">
        <v>466</v>
      </c>
      <c r="G199" s="20" t="s">
        <v>431</v>
      </c>
      <c r="H199" s="20">
        <v>21</v>
      </c>
      <c r="I199" s="20">
        <v>2</v>
      </c>
      <c r="J199" s="20">
        <v>3</v>
      </c>
      <c r="K199" s="20" t="s">
        <v>445</v>
      </c>
      <c r="L199" s="20">
        <v>5265</v>
      </c>
      <c r="M199" s="20">
        <v>5</v>
      </c>
      <c r="N199" s="20">
        <v>3</v>
      </c>
    </row>
    <row r="200" spans="1:14" ht="14.25" customHeight="1">
      <c r="A200" s="20">
        <v>38</v>
      </c>
      <c r="B200" s="20" t="s">
        <v>332</v>
      </c>
      <c r="C200" s="20">
        <v>271</v>
      </c>
      <c r="D200" s="20" t="s">
        <v>826</v>
      </c>
      <c r="E200" s="20" t="s">
        <v>827</v>
      </c>
      <c r="F200" s="20" t="s">
        <v>425</v>
      </c>
      <c r="G200" s="20" t="s">
        <v>431</v>
      </c>
      <c r="H200" s="20">
        <v>2</v>
      </c>
      <c r="I200" s="20">
        <v>4</v>
      </c>
      <c r="J200" s="20">
        <v>3</v>
      </c>
      <c r="K200" s="20" t="s">
        <v>432</v>
      </c>
      <c r="L200" s="20">
        <v>6553</v>
      </c>
      <c r="M200" s="20">
        <v>1</v>
      </c>
      <c r="N200" s="20">
        <v>0</v>
      </c>
    </row>
    <row r="201" spans="1:14" ht="14.25" customHeight="1">
      <c r="A201" s="20">
        <v>38</v>
      </c>
      <c r="B201" s="20" t="s">
        <v>332</v>
      </c>
      <c r="C201" s="20">
        <v>273</v>
      </c>
      <c r="D201" s="20" t="s">
        <v>828</v>
      </c>
      <c r="E201" s="20" t="s">
        <v>829</v>
      </c>
      <c r="F201" s="20" t="s">
        <v>425</v>
      </c>
      <c r="G201" s="20" t="s">
        <v>431</v>
      </c>
      <c r="H201" s="20">
        <v>29</v>
      </c>
      <c r="I201" s="20">
        <v>3</v>
      </c>
      <c r="J201" s="20">
        <v>4</v>
      </c>
      <c r="K201" s="20" t="s">
        <v>432</v>
      </c>
      <c r="L201" s="20">
        <v>6261</v>
      </c>
      <c r="M201" s="20">
        <v>7</v>
      </c>
      <c r="N201" s="20">
        <v>7</v>
      </c>
    </row>
    <row r="202" spans="1:14" ht="14.25" customHeight="1">
      <c r="A202" s="20">
        <v>27</v>
      </c>
      <c r="B202" s="20" t="s">
        <v>332</v>
      </c>
      <c r="C202" s="20">
        <v>274</v>
      </c>
      <c r="D202" s="20" t="s">
        <v>830</v>
      </c>
      <c r="E202" s="20" t="s">
        <v>831</v>
      </c>
      <c r="F202" s="20" t="s">
        <v>430</v>
      </c>
      <c r="G202" s="20" t="s">
        <v>431</v>
      </c>
      <c r="H202" s="20">
        <v>1</v>
      </c>
      <c r="I202" s="20">
        <v>1</v>
      </c>
      <c r="J202" s="20">
        <v>1</v>
      </c>
      <c r="K202" s="20" t="s">
        <v>432</v>
      </c>
      <c r="L202" s="20">
        <v>4298</v>
      </c>
      <c r="M202" s="20">
        <v>2</v>
      </c>
      <c r="N202" s="20">
        <v>2</v>
      </c>
    </row>
    <row r="203" spans="1:14" ht="14.25" customHeight="1">
      <c r="A203" s="20">
        <v>49</v>
      </c>
      <c r="B203" s="20" t="s">
        <v>332</v>
      </c>
      <c r="C203" s="20">
        <v>275</v>
      </c>
      <c r="D203" s="20" t="s">
        <v>832</v>
      </c>
      <c r="E203" s="20" t="s">
        <v>833</v>
      </c>
      <c r="F203" s="20" t="s">
        <v>466</v>
      </c>
      <c r="G203" s="20" t="s">
        <v>431</v>
      </c>
      <c r="H203" s="20">
        <v>18</v>
      </c>
      <c r="I203" s="20">
        <v>4</v>
      </c>
      <c r="J203" s="20">
        <v>4</v>
      </c>
      <c r="K203" s="20" t="s">
        <v>445</v>
      </c>
      <c r="L203" s="20">
        <v>6804</v>
      </c>
      <c r="M203" s="20">
        <v>7</v>
      </c>
      <c r="N203" s="20">
        <v>7</v>
      </c>
    </row>
    <row r="204" spans="1:14" ht="14.25" customHeight="1">
      <c r="A204" s="20">
        <v>34</v>
      </c>
      <c r="B204" s="20" t="s">
        <v>332</v>
      </c>
      <c r="C204" s="20">
        <v>277</v>
      </c>
      <c r="D204" s="20" t="s">
        <v>834</v>
      </c>
      <c r="E204" s="20" t="s">
        <v>835</v>
      </c>
      <c r="F204" s="20" t="s">
        <v>430</v>
      </c>
      <c r="G204" s="20" t="s">
        <v>431</v>
      </c>
      <c r="H204" s="20">
        <v>10</v>
      </c>
      <c r="I204" s="20">
        <v>4</v>
      </c>
      <c r="J204" s="20">
        <v>3</v>
      </c>
      <c r="K204" s="20" t="s">
        <v>445</v>
      </c>
      <c r="L204" s="20">
        <v>3815</v>
      </c>
      <c r="M204" s="20">
        <v>5</v>
      </c>
      <c r="N204" s="20">
        <v>3</v>
      </c>
    </row>
    <row r="205" spans="1:14" ht="14.25" customHeight="1">
      <c r="A205" s="20">
        <v>40</v>
      </c>
      <c r="B205" s="20" t="s">
        <v>332</v>
      </c>
      <c r="C205" s="20">
        <v>281</v>
      </c>
      <c r="D205" s="20" t="s">
        <v>836</v>
      </c>
      <c r="E205" s="20" t="s">
        <v>837</v>
      </c>
      <c r="F205" s="20" t="s">
        <v>425</v>
      </c>
      <c r="G205" s="20" t="s">
        <v>431</v>
      </c>
      <c r="H205" s="20">
        <v>19</v>
      </c>
      <c r="I205" s="20">
        <v>2</v>
      </c>
      <c r="J205" s="20">
        <v>4</v>
      </c>
      <c r="K205" s="20" t="s">
        <v>432</v>
      </c>
      <c r="L205" s="20">
        <v>2741</v>
      </c>
      <c r="M205" s="20">
        <v>7</v>
      </c>
      <c r="N205" s="20">
        <v>2</v>
      </c>
    </row>
    <row r="206" spans="1:14" ht="14.25" customHeight="1">
      <c r="A206" s="20">
        <v>38</v>
      </c>
      <c r="B206" s="20" t="s">
        <v>332</v>
      </c>
      <c r="C206" s="20">
        <v>282</v>
      </c>
      <c r="D206" s="20" t="s">
        <v>838</v>
      </c>
      <c r="E206" s="20" t="s">
        <v>839</v>
      </c>
      <c r="F206" s="20" t="s">
        <v>425</v>
      </c>
      <c r="G206" s="20" t="s">
        <v>431</v>
      </c>
      <c r="H206" s="20">
        <v>29</v>
      </c>
      <c r="I206" s="20">
        <v>1</v>
      </c>
      <c r="J206" s="20">
        <v>1</v>
      </c>
      <c r="K206" s="20" t="s">
        <v>432</v>
      </c>
      <c r="L206" s="20">
        <v>6673</v>
      </c>
      <c r="M206" s="20">
        <v>1</v>
      </c>
      <c r="N206" s="20">
        <v>0</v>
      </c>
    </row>
    <row r="207" spans="1:14" ht="14.25" customHeight="1">
      <c r="A207" s="20">
        <v>29</v>
      </c>
      <c r="B207" s="20" t="s">
        <v>337</v>
      </c>
      <c r="C207" s="20">
        <v>283</v>
      </c>
      <c r="D207" s="20" t="s">
        <v>840</v>
      </c>
      <c r="E207" s="20" t="s">
        <v>841</v>
      </c>
      <c r="F207" s="20" t="s">
        <v>425</v>
      </c>
      <c r="G207" s="20" t="s">
        <v>426</v>
      </c>
      <c r="H207" s="20">
        <v>27</v>
      </c>
      <c r="I207" s="20">
        <v>3</v>
      </c>
      <c r="J207" s="20">
        <v>4</v>
      </c>
      <c r="K207" s="20" t="s">
        <v>432</v>
      </c>
      <c r="L207" s="20">
        <v>7639</v>
      </c>
      <c r="M207" s="20">
        <v>10</v>
      </c>
      <c r="N207" s="20">
        <v>4</v>
      </c>
    </row>
    <row r="208" spans="1:14" ht="14.25" customHeight="1">
      <c r="A208" s="20">
        <v>22</v>
      </c>
      <c r="B208" s="20" t="s">
        <v>332</v>
      </c>
      <c r="C208" s="20">
        <v>284</v>
      </c>
      <c r="D208" s="20" t="s">
        <v>842</v>
      </c>
      <c r="E208" s="20" t="s">
        <v>843</v>
      </c>
      <c r="F208" s="20" t="s">
        <v>425</v>
      </c>
      <c r="G208" s="20" t="s">
        <v>431</v>
      </c>
      <c r="H208" s="20">
        <v>5</v>
      </c>
      <c r="I208" s="20">
        <v>3</v>
      </c>
      <c r="J208" s="20">
        <v>2</v>
      </c>
      <c r="K208" s="20" t="s">
        <v>445</v>
      </c>
      <c r="L208" s="20">
        <v>2328</v>
      </c>
      <c r="M208" s="20">
        <v>4</v>
      </c>
      <c r="N208" s="20">
        <v>2</v>
      </c>
    </row>
    <row r="209" spans="1:14" ht="14.25" customHeight="1">
      <c r="A209" s="20">
        <v>36</v>
      </c>
      <c r="B209" s="20" t="s">
        <v>337</v>
      </c>
      <c r="C209" s="20">
        <v>286</v>
      </c>
      <c r="D209" s="20" t="s">
        <v>844</v>
      </c>
      <c r="E209" s="20" t="s">
        <v>845</v>
      </c>
      <c r="F209" s="20" t="s">
        <v>430</v>
      </c>
      <c r="G209" s="20" t="s">
        <v>431</v>
      </c>
      <c r="H209" s="20">
        <v>18</v>
      </c>
      <c r="I209" s="20">
        <v>1</v>
      </c>
      <c r="J209" s="20">
        <v>4</v>
      </c>
      <c r="K209" s="20" t="s">
        <v>427</v>
      </c>
      <c r="L209" s="20">
        <v>2153</v>
      </c>
      <c r="M209" s="20">
        <v>8</v>
      </c>
      <c r="N209" s="20">
        <v>1</v>
      </c>
    </row>
    <row r="210" spans="1:14" ht="14.25" customHeight="1">
      <c r="A210" s="20">
        <v>40</v>
      </c>
      <c r="B210" s="20" t="s">
        <v>332</v>
      </c>
      <c r="C210" s="20">
        <v>287</v>
      </c>
      <c r="D210" s="20" t="s">
        <v>846</v>
      </c>
      <c r="E210" s="20" t="s">
        <v>847</v>
      </c>
      <c r="F210" s="20" t="s">
        <v>466</v>
      </c>
      <c r="G210" s="20" t="s">
        <v>431</v>
      </c>
      <c r="H210" s="20">
        <v>9</v>
      </c>
      <c r="I210" s="20">
        <v>5</v>
      </c>
      <c r="J210" s="20">
        <v>4</v>
      </c>
      <c r="K210" s="20" t="s">
        <v>432</v>
      </c>
      <c r="L210" s="20">
        <v>4876</v>
      </c>
      <c r="M210" s="20">
        <v>3</v>
      </c>
      <c r="N210" s="20">
        <v>2</v>
      </c>
    </row>
    <row r="211" spans="1:14" ht="14.25" customHeight="1">
      <c r="A211" s="20">
        <v>46</v>
      </c>
      <c r="B211" s="20" t="s">
        <v>332</v>
      </c>
      <c r="C211" s="20">
        <v>288</v>
      </c>
      <c r="D211" s="20" t="s">
        <v>848</v>
      </c>
      <c r="E211" s="20" t="s">
        <v>849</v>
      </c>
      <c r="F211" s="20" t="s">
        <v>425</v>
      </c>
      <c r="G211" s="20" t="s">
        <v>431</v>
      </c>
      <c r="H211" s="20">
        <v>1</v>
      </c>
      <c r="I211" s="20">
        <v>4</v>
      </c>
      <c r="J211" s="20">
        <v>1</v>
      </c>
      <c r="K211" s="20" t="s">
        <v>445</v>
      </c>
      <c r="L211" s="20">
        <v>9396</v>
      </c>
      <c r="M211" s="20">
        <v>4</v>
      </c>
      <c r="N211" s="20">
        <v>2</v>
      </c>
    </row>
    <row r="212" spans="1:14" ht="14.25" customHeight="1">
      <c r="A212" s="20">
        <v>32</v>
      </c>
      <c r="B212" s="20" t="s">
        <v>332</v>
      </c>
      <c r="C212" s="20">
        <v>291</v>
      </c>
      <c r="D212" s="20" t="s">
        <v>850</v>
      </c>
      <c r="E212" s="20" t="s">
        <v>851</v>
      </c>
      <c r="F212" s="20" t="s">
        <v>425</v>
      </c>
      <c r="G212" s="20" t="s">
        <v>426</v>
      </c>
      <c r="H212" s="20">
        <v>4</v>
      </c>
      <c r="I212" s="20">
        <v>4</v>
      </c>
      <c r="J212" s="20">
        <v>4</v>
      </c>
      <c r="K212" s="20" t="s">
        <v>432</v>
      </c>
      <c r="L212" s="20">
        <v>10400</v>
      </c>
      <c r="M212" s="20">
        <v>14</v>
      </c>
      <c r="N212" s="20">
        <v>8</v>
      </c>
    </row>
    <row r="213" spans="1:14" ht="14.25" customHeight="1">
      <c r="A213" s="20">
        <v>30</v>
      </c>
      <c r="B213" s="20" t="s">
        <v>332</v>
      </c>
      <c r="C213" s="20">
        <v>292</v>
      </c>
      <c r="D213" s="20" t="s">
        <v>852</v>
      </c>
      <c r="E213" s="20" t="s">
        <v>853</v>
      </c>
      <c r="F213" s="20" t="s">
        <v>466</v>
      </c>
      <c r="G213" s="20" t="s">
        <v>431</v>
      </c>
      <c r="H213" s="20">
        <v>1</v>
      </c>
      <c r="I213" s="20">
        <v>1</v>
      </c>
      <c r="J213" s="20">
        <v>3</v>
      </c>
      <c r="K213" s="20" t="s">
        <v>427</v>
      </c>
      <c r="L213" s="20">
        <v>8474</v>
      </c>
      <c r="M213" s="20">
        <v>11</v>
      </c>
      <c r="N213" s="20">
        <v>8</v>
      </c>
    </row>
    <row r="214" spans="1:14" ht="14.25" customHeight="1">
      <c r="A214" s="20">
        <v>27</v>
      </c>
      <c r="B214" s="20" t="s">
        <v>337</v>
      </c>
      <c r="C214" s="20">
        <v>293</v>
      </c>
      <c r="D214" s="20" t="s">
        <v>854</v>
      </c>
      <c r="E214" s="20" t="s">
        <v>855</v>
      </c>
      <c r="F214" s="20" t="s">
        <v>430</v>
      </c>
      <c r="G214" s="20" t="s">
        <v>426</v>
      </c>
      <c r="H214" s="20">
        <v>20</v>
      </c>
      <c r="I214" s="20">
        <v>3</v>
      </c>
      <c r="J214" s="20">
        <v>3</v>
      </c>
      <c r="K214" s="20" t="s">
        <v>427</v>
      </c>
      <c r="L214" s="20">
        <v>9981</v>
      </c>
      <c r="M214" s="20">
        <v>7</v>
      </c>
      <c r="N214" s="20">
        <v>7</v>
      </c>
    </row>
    <row r="215" spans="1:14" ht="14.25" customHeight="1">
      <c r="A215" s="20">
        <v>51</v>
      </c>
      <c r="B215" s="20" t="s">
        <v>332</v>
      </c>
      <c r="C215" s="20">
        <v>296</v>
      </c>
      <c r="D215" s="20" t="s">
        <v>856</v>
      </c>
      <c r="E215" s="20" t="s">
        <v>857</v>
      </c>
      <c r="F215" s="20" t="s">
        <v>425</v>
      </c>
      <c r="G215" s="20" t="s">
        <v>431</v>
      </c>
      <c r="H215" s="20">
        <v>8</v>
      </c>
      <c r="I215" s="20">
        <v>4</v>
      </c>
      <c r="J215" s="20">
        <v>2</v>
      </c>
      <c r="K215" s="20" t="s">
        <v>432</v>
      </c>
      <c r="L215" s="20">
        <v>12490</v>
      </c>
      <c r="M215" s="20">
        <v>10</v>
      </c>
      <c r="N215" s="20">
        <v>9</v>
      </c>
    </row>
    <row r="216" spans="1:14" ht="14.25" customHeight="1">
      <c r="A216" s="20">
        <v>30</v>
      </c>
      <c r="B216" s="20" t="s">
        <v>337</v>
      </c>
      <c r="C216" s="20">
        <v>297</v>
      </c>
      <c r="D216" s="20" t="s">
        <v>858</v>
      </c>
      <c r="E216" s="20" t="s">
        <v>859</v>
      </c>
      <c r="F216" s="20" t="s">
        <v>425</v>
      </c>
      <c r="G216" s="20" t="s">
        <v>431</v>
      </c>
      <c r="H216" s="20">
        <v>3</v>
      </c>
      <c r="I216" s="20">
        <v>3</v>
      </c>
      <c r="J216" s="20">
        <v>1</v>
      </c>
      <c r="K216" s="20" t="s">
        <v>427</v>
      </c>
      <c r="L216" s="20">
        <v>2657</v>
      </c>
      <c r="M216" s="20">
        <v>5</v>
      </c>
      <c r="N216" s="20">
        <v>2</v>
      </c>
    </row>
    <row r="217" spans="1:14" ht="14.25" customHeight="1">
      <c r="A217" s="20">
        <v>41</v>
      </c>
      <c r="B217" s="20" t="s">
        <v>337</v>
      </c>
      <c r="C217" s="20">
        <v>298</v>
      </c>
      <c r="D217" s="20" t="s">
        <v>860</v>
      </c>
      <c r="E217" s="20" t="s">
        <v>861</v>
      </c>
      <c r="F217" s="20" t="s">
        <v>425</v>
      </c>
      <c r="G217" s="20" t="s">
        <v>426</v>
      </c>
      <c r="H217" s="20">
        <v>6</v>
      </c>
      <c r="I217" s="20">
        <v>3</v>
      </c>
      <c r="J217" s="20">
        <v>4</v>
      </c>
      <c r="K217" s="20" t="s">
        <v>427</v>
      </c>
      <c r="L217" s="20">
        <v>13591</v>
      </c>
      <c r="M217" s="20">
        <v>1</v>
      </c>
      <c r="N217" s="20">
        <v>0</v>
      </c>
    </row>
    <row r="218" spans="1:14" ht="14.25" customHeight="1">
      <c r="A218" s="20">
        <v>30</v>
      </c>
      <c r="B218" s="20" t="s">
        <v>337</v>
      </c>
      <c r="C218" s="20">
        <v>299</v>
      </c>
      <c r="D218" s="20" t="s">
        <v>862</v>
      </c>
      <c r="E218" s="20" t="s">
        <v>863</v>
      </c>
      <c r="F218" s="20" t="s">
        <v>430</v>
      </c>
      <c r="G218" s="20" t="s">
        <v>426</v>
      </c>
      <c r="H218" s="20">
        <v>26</v>
      </c>
      <c r="I218" s="20">
        <v>4</v>
      </c>
      <c r="J218" s="20">
        <v>1</v>
      </c>
      <c r="K218" s="20" t="s">
        <v>427</v>
      </c>
      <c r="L218" s="20">
        <v>6696</v>
      </c>
      <c r="M218" s="20">
        <v>6</v>
      </c>
      <c r="N218" s="20">
        <v>3</v>
      </c>
    </row>
    <row r="219" spans="1:14" ht="14.25" customHeight="1">
      <c r="A219" s="20">
        <v>29</v>
      </c>
      <c r="B219" s="20" t="s">
        <v>332</v>
      </c>
      <c r="C219" s="20">
        <v>300</v>
      </c>
      <c r="D219" s="20" t="s">
        <v>864</v>
      </c>
      <c r="E219" s="20" t="s">
        <v>865</v>
      </c>
      <c r="F219" s="20" t="s">
        <v>425</v>
      </c>
      <c r="G219" s="20" t="s">
        <v>431</v>
      </c>
      <c r="H219" s="20">
        <v>1</v>
      </c>
      <c r="I219" s="20">
        <v>3</v>
      </c>
      <c r="J219" s="20">
        <v>3</v>
      </c>
      <c r="K219" s="20" t="s">
        <v>427</v>
      </c>
      <c r="L219" s="20">
        <v>2058</v>
      </c>
      <c r="M219" s="20">
        <v>6</v>
      </c>
      <c r="N219" s="20">
        <v>2</v>
      </c>
    </row>
    <row r="220" spans="1:14" ht="14.25" customHeight="1">
      <c r="A220" s="20">
        <v>45</v>
      </c>
      <c r="B220" s="20" t="s">
        <v>337</v>
      </c>
      <c r="C220" s="20">
        <v>302</v>
      </c>
      <c r="D220" s="20" t="s">
        <v>866</v>
      </c>
      <c r="E220" s="20" t="s">
        <v>867</v>
      </c>
      <c r="F220" s="20" t="s">
        <v>466</v>
      </c>
      <c r="G220" s="20" t="s">
        <v>426</v>
      </c>
      <c r="H220" s="20">
        <v>6</v>
      </c>
      <c r="I220" s="20">
        <v>3</v>
      </c>
      <c r="J220" s="20">
        <v>4</v>
      </c>
      <c r="K220" s="20" t="s">
        <v>427</v>
      </c>
      <c r="L220" s="20">
        <v>8865</v>
      </c>
      <c r="M220" s="20">
        <v>19</v>
      </c>
      <c r="N220" s="20">
        <v>7</v>
      </c>
    </row>
    <row r="221" spans="1:14" ht="14.25" customHeight="1">
      <c r="A221" s="20">
        <v>54</v>
      </c>
      <c r="B221" s="20" t="s">
        <v>337</v>
      </c>
      <c r="C221" s="20">
        <v>303</v>
      </c>
      <c r="D221" s="20" t="s">
        <v>868</v>
      </c>
      <c r="E221" s="20" t="s">
        <v>869</v>
      </c>
      <c r="F221" s="20" t="s">
        <v>425</v>
      </c>
      <c r="G221" s="20" t="s">
        <v>426</v>
      </c>
      <c r="H221" s="20">
        <v>3</v>
      </c>
      <c r="I221" s="20">
        <v>3</v>
      </c>
      <c r="J221" s="20">
        <v>1</v>
      </c>
      <c r="K221" s="20" t="s">
        <v>432</v>
      </c>
      <c r="L221" s="20">
        <v>5940</v>
      </c>
      <c r="M221" s="20">
        <v>6</v>
      </c>
      <c r="N221" s="20">
        <v>2</v>
      </c>
    </row>
    <row r="222" spans="1:14" ht="14.25" customHeight="1">
      <c r="A222" s="20">
        <v>36</v>
      </c>
      <c r="B222" s="20" t="s">
        <v>332</v>
      </c>
      <c r="C222" s="20">
        <v>304</v>
      </c>
      <c r="D222" s="20" t="s">
        <v>870</v>
      </c>
      <c r="E222" s="20" t="s">
        <v>871</v>
      </c>
      <c r="F222" s="20" t="s">
        <v>425</v>
      </c>
      <c r="G222" s="20" t="s">
        <v>431</v>
      </c>
      <c r="H222" s="20">
        <v>5</v>
      </c>
      <c r="I222" s="20">
        <v>2</v>
      </c>
      <c r="J222" s="20">
        <v>2</v>
      </c>
      <c r="K222" s="20" t="s">
        <v>427</v>
      </c>
      <c r="L222" s="20">
        <v>5914</v>
      </c>
      <c r="M222" s="20">
        <v>13</v>
      </c>
      <c r="N222" s="20">
        <v>11</v>
      </c>
    </row>
    <row r="223" spans="1:14" ht="14.25" customHeight="1">
      <c r="A223" s="20">
        <v>33</v>
      </c>
      <c r="B223" s="20" t="s">
        <v>337</v>
      </c>
      <c r="C223" s="20">
        <v>305</v>
      </c>
      <c r="D223" s="20" t="s">
        <v>872</v>
      </c>
      <c r="E223" s="20" t="s">
        <v>873</v>
      </c>
      <c r="F223" s="20" t="s">
        <v>425</v>
      </c>
      <c r="G223" s="20" t="s">
        <v>431</v>
      </c>
      <c r="H223" s="20">
        <v>4</v>
      </c>
      <c r="I223" s="20">
        <v>4</v>
      </c>
      <c r="J223" s="20">
        <v>2</v>
      </c>
      <c r="K223" s="20" t="s">
        <v>432</v>
      </c>
      <c r="L223" s="20">
        <v>2622</v>
      </c>
      <c r="M223" s="20">
        <v>3</v>
      </c>
      <c r="N223" s="20">
        <v>2</v>
      </c>
    </row>
    <row r="224" spans="1:14" ht="14.25" customHeight="1">
      <c r="A224" s="20">
        <v>37</v>
      </c>
      <c r="B224" s="20" t="s">
        <v>332</v>
      </c>
      <c r="C224" s="20">
        <v>306</v>
      </c>
      <c r="D224" s="20" t="s">
        <v>874</v>
      </c>
      <c r="E224" s="20" t="s">
        <v>875</v>
      </c>
      <c r="F224" s="20" t="s">
        <v>430</v>
      </c>
      <c r="G224" s="20" t="s">
        <v>431</v>
      </c>
      <c r="H224" s="20">
        <v>11</v>
      </c>
      <c r="I224" s="20">
        <v>3</v>
      </c>
      <c r="J224" s="20">
        <v>4</v>
      </c>
      <c r="K224" s="20" t="s">
        <v>445</v>
      </c>
      <c r="L224" s="20">
        <v>12185</v>
      </c>
      <c r="M224" s="20">
        <v>10</v>
      </c>
      <c r="N224" s="20">
        <v>8</v>
      </c>
    </row>
    <row r="225" spans="1:14" ht="14.25" customHeight="1">
      <c r="A225" s="20">
        <v>38</v>
      </c>
      <c r="B225" s="20" t="s">
        <v>332</v>
      </c>
      <c r="C225" s="20">
        <v>307</v>
      </c>
      <c r="D225" s="20" t="s">
        <v>876</v>
      </c>
      <c r="E225" s="20" t="s">
        <v>877</v>
      </c>
      <c r="F225" s="20" t="s">
        <v>425</v>
      </c>
      <c r="G225" s="20" t="s">
        <v>426</v>
      </c>
      <c r="H225" s="20">
        <v>3</v>
      </c>
      <c r="I225" s="20">
        <v>3</v>
      </c>
      <c r="J225" s="20">
        <v>3</v>
      </c>
      <c r="K225" s="20" t="s">
        <v>445</v>
      </c>
      <c r="L225" s="20">
        <v>10609</v>
      </c>
      <c r="M225" s="20">
        <v>16</v>
      </c>
      <c r="N225" s="20">
        <v>10</v>
      </c>
    </row>
    <row r="226" spans="1:14" ht="14.25" customHeight="1">
      <c r="A226" s="20">
        <v>31</v>
      </c>
      <c r="B226" s="20" t="s">
        <v>332</v>
      </c>
      <c r="C226" s="20">
        <v>308</v>
      </c>
      <c r="D226" s="20" t="s">
        <v>878</v>
      </c>
      <c r="E226" s="20" t="s">
        <v>879</v>
      </c>
      <c r="F226" s="20" t="s">
        <v>466</v>
      </c>
      <c r="G226" s="20" t="s">
        <v>431</v>
      </c>
      <c r="H226" s="20">
        <v>1</v>
      </c>
      <c r="I226" s="20">
        <v>4</v>
      </c>
      <c r="J226" s="20">
        <v>3</v>
      </c>
      <c r="K226" s="20" t="s">
        <v>432</v>
      </c>
      <c r="L226" s="20">
        <v>4345</v>
      </c>
      <c r="M226" s="20">
        <v>5</v>
      </c>
      <c r="N226" s="20">
        <v>4</v>
      </c>
    </row>
    <row r="227" spans="1:14" ht="14.25" customHeight="1">
      <c r="A227" s="20">
        <v>59</v>
      </c>
      <c r="B227" s="20" t="s">
        <v>332</v>
      </c>
      <c r="C227" s="20">
        <v>309</v>
      </c>
      <c r="D227" s="20" t="s">
        <v>880</v>
      </c>
      <c r="E227" s="20" t="s">
        <v>881</v>
      </c>
      <c r="F227" s="20" t="s">
        <v>425</v>
      </c>
      <c r="G227" s="20" t="s">
        <v>431</v>
      </c>
      <c r="H227" s="20">
        <v>3</v>
      </c>
      <c r="I227" s="20">
        <v>3</v>
      </c>
      <c r="J227" s="20">
        <v>4</v>
      </c>
      <c r="K227" s="20" t="s">
        <v>432</v>
      </c>
      <c r="L227" s="20">
        <v>2177</v>
      </c>
      <c r="M227" s="20">
        <v>1</v>
      </c>
      <c r="N227" s="20">
        <v>0</v>
      </c>
    </row>
    <row r="228" spans="1:14" ht="14.25" customHeight="1">
      <c r="A228" s="20">
        <v>37</v>
      </c>
      <c r="B228" s="20" t="s">
        <v>332</v>
      </c>
      <c r="C228" s="20">
        <v>311</v>
      </c>
      <c r="D228" s="20" t="s">
        <v>882</v>
      </c>
      <c r="E228" s="20" t="s">
        <v>883</v>
      </c>
      <c r="F228" s="20" t="s">
        <v>430</v>
      </c>
      <c r="G228" s="20" t="s">
        <v>426</v>
      </c>
      <c r="H228" s="20">
        <v>4</v>
      </c>
      <c r="I228" s="20">
        <v>4</v>
      </c>
      <c r="J228" s="20">
        <v>4</v>
      </c>
      <c r="K228" s="20" t="s">
        <v>445</v>
      </c>
      <c r="L228" s="20">
        <v>2793</v>
      </c>
      <c r="M228" s="20">
        <v>9</v>
      </c>
      <c r="N228" s="20">
        <v>8</v>
      </c>
    </row>
    <row r="229" spans="1:14" ht="14.25" customHeight="1">
      <c r="A229" s="20">
        <v>29</v>
      </c>
      <c r="B229" s="20" t="s">
        <v>337</v>
      </c>
      <c r="C229" s="20">
        <v>312</v>
      </c>
      <c r="D229" s="20" t="s">
        <v>884</v>
      </c>
      <c r="E229" s="20" t="s">
        <v>885</v>
      </c>
      <c r="F229" s="20" t="s">
        <v>430</v>
      </c>
      <c r="G229" s="20" t="s">
        <v>426</v>
      </c>
      <c r="H229" s="20">
        <v>1</v>
      </c>
      <c r="I229" s="20">
        <v>1</v>
      </c>
      <c r="J229" s="20">
        <v>4</v>
      </c>
      <c r="K229" s="20" t="s">
        <v>432</v>
      </c>
      <c r="L229" s="20">
        <v>7918</v>
      </c>
      <c r="M229" s="20">
        <v>11</v>
      </c>
      <c r="N229" s="20">
        <v>10</v>
      </c>
    </row>
    <row r="230" spans="1:14" ht="14.25" customHeight="1">
      <c r="A230" s="20">
        <v>35</v>
      </c>
      <c r="B230" s="20" t="s">
        <v>337</v>
      </c>
      <c r="C230" s="20">
        <v>314</v>
      </c>
      <c r="D230" s="20" t="s">
        <v>886</v>
      </c>
      <c r="E230" s="20" t="s">
        <v>887</v>
      </c>
      <c r="F230" s="20" t="s">
        <v>430</v>
      </c>
      <c r="G230" s="20" t="s">
        <v>426</v>
      </c>
      <c r="H230" s="20">
        <v>1</v>
      </c>
      <c r="I230" s="20">
        <v>3</v>
      </c>
      <c r="J230" s="20">
        <v>3</v>
      </c>
      <c r="K230" s="20" t="s">
        <v>427</v>
      </c>
      <c r="L230" s="20">
        <v>8789</v>
      </c>
      <c r="M230" s="20">
        <v>10</v>
      </c>
      <c r="N230" s="20">
        <v>7</v>
      </c>
    </row>
    <row r="231" spans="1:14" ht="14.25" customHeight="1">
      <c r="A231" s="20">
        <v>29</v>
      </c>
      <c r="B231" s="20" t="s">
        <v>332</v>
      </c>
      <c r="C231" s="20">
        <v>315</v>
      </c>
      <c r="D231" s="20" t="s">
        <v>888</v>
      </c>
      <c r="E231" s="20" t="s">
        <v>889</v>
      </c>
      <c r="F231" s="20" t="s">
        <v>425</v>
      </c>
      <c r="G231" s="20" t="s">
        <v>431</v>
      </c>
      <c r="H231" s="20">
        <v>18</v>
      </c>
      <c r="I231" s="20">
        <v>1</v>
      </c>
      <c r="J231" s="20">
        <v>4</v>
      </c>
      <c r="K231" s="20" t="s">
        <v>427</v>
      </c>
      <c r="L231" s="20">
        <v>2389</v>
      </c>
      <c r="M231" s="20">
        <v>4</v>
      </c>
      <c r="N231" s="20">
        <v>3</v>
      </c>
    </row>
    <row r="232" spans="1:14" ht="14.25" customHeight="1">
      <c r="A232" s="20">
        <v>52</v>
      </c>
      <c r="B232" s="20" t="s">
        <v>337</v>
      </c>
      <c r="C232" s="20">
        <v>316</v>
      </c>
      <c r="D232" s="20" t="s">
        <v>890</v>
      </c>
      <c r="E232" s="20" t="s">
        <v>891</v>
      </c>
      <c r="F232" s="20" t="s">
        <v>425</v>
      </c>
      <c r="G232" s="20" t="s">
        <v>431</v>
      </c>
      <c r="H232" s="20">
        <v>2</v>
      </c>
      <c r="I232" s="20">
        <v>3</v>
      </c>
      <c r="J232" s="20">
        <v>4</v>
      </c>
      <c r="K232" s="20" t="s">
        <v>427</v>
      </c>
      <c r="L232" s="20">
        <v>3212</v>
      </c>
      <c r="M232" s="20">
        <v>2</v>
      </c>
      <c r="N232" s="20">
        <v>2</v>
      </c>
    </row>
    <row r="233" spans="1:14" ht="14.25" customHeight="1">
      <c r="A233" s="20">
        <v>42</v>
      </c>
      <c r="B233" s="20" t="s">
        <v>332</v>
      </c>
      <c r="C233" s="20">
        <v>319</v>
      </c>
      <c r="D233" s="20" t="s">
        <v>892</v>
      </c>
      <c r="E233" s="20" t="s">
        <v>893</v>
      </c>
      <c r="F233" s="20" t="s">
        <v>425</v>
      </c>
      <c r="G233" s="20" t="s">
        <v>431</v>
      </c>
      <c r="H233" s="20">
        <v>4</v>
      </c>
      <c r="I233" s="20">
        <v>2</v>
      </c>
      <c r="J233" s="20">
        <v>4</v>
      </c>
      <c r="K233" s="20" t="s">
        <v>432</v>
      </c>
      <c r="L233" s="20">
        <v>19232</v>
      </c>
      <c r="M233" s="20">
        <v>22</v>
      </c>
      <c r="N233" s="20">
        <v>17</v>
      </c>
    </row>
    <row r="234" spans="1:14" ht="14.25" customHeight="1">
      <c r="A234" s="20">
        <v>59</v>
      </c>
      <c r="B234" s="20" t="s">
        <v>332</v>
      </c>
      <c r="C234" s="20">
        <v>321</v>
      </c>
      <c r="D234" s="20" t="s">
        <v>894</v>
      </c>
      <c r="E234" s="20" t="s">
        <v>895</v>
      </c>
      <c r="F234" s="20" t="s">
        <v>425</v>
      </c>
      <c r="G234" s="20" t="s">
        <v>591</v>
      </c>
      <c r="H234" s="20">
        <v>6</v>
      </c>
      <c r="I234" s="20">
        <v>2</v>
      </c>
      <c r="J234" s="20">
        <v>3</v>
      </c>
      <c r="K234" s="20" t="s">
        <v>432</v>
      </c>
      <c r="L234" s="20">
        <v>2267</v>
      </c>
      <c r="M234" s="20">
        <v>2</v>
      </c>
      <c r="N234" s="20">
        <v>2</v>
      </c>
    </row>
    <row r="235" spans="1:14" ht="14.25" customHeight="1">
      <c r="A235" s="20">
        <v>50</v>
      </c>
      <c r="B235" s="20" t="s">
        <v>337</v>
      </c>
      <c r="C235" s="20">
        <v>323</v>
      </c>
      <c r="D235" s="20" t="s">
        <v>896</v>
      </c>
      <c r="E235" s="20" t="s">
        <v>897</v>
      </c>
      <c r="F235" s="20" t="s">
        <v>425</v>
      </c>
      <c r="G235" s="20" t="s">
        <v>426</v>
      </c>
      <c r="H235" s="20">
        <v>1</v>
      </c>
      <c r="I235" s="20">
        <v>4</v>
      </c>
      <c r="J235" s="20">
        <v>4</v>
      </c>
      <c r="K235" s="20" t="s">
        <v>445</v>
      </c>
      <c r="L235" s="20">
        <v>19517</v>
      </c>
      <c r="M235" s="20">
        <v>7</v>
      </c>
      <c r="N235" s="20">
        <v>0</v>
      </c>
    </row>
    <row r="236" spans="1:14" ht="14.25" customHeight="1">
      <c r="A236" s="20">
        <v>33</v>
      </c>
      <c r="B236" s="20" t="s">
        <v>332</v>
      </c>
      <c r="C236" s="20">
        <v>325</v>
      </c>
      <c r="D236" s="20" t="s">
        <v>898</v>
      </c>
      <c r="E236" s="20" t="s">
        <v>899</v>
      </c>
      <c r="F236" s="20" t="s">
        <v>425</v>
      </c>
      <c r="G236" s="20" t="s">
        <v>431</v>
      </c>
      <c r="H236" s="20">
        <v>14</v>
      </c>
      <c r="I236" s="20">
        <v>3</v>
      </c>
      <c r="J236" s="20">
        <v>4</v>
      </c>
      <c r="K236" s="20" t="s">
        <v>432</v>
      </c>
      <c r="L236" s="20">
        <v>2436</v>
      </c>
      <c r="M236" s="20">
        <v>5</v>
      </c>
      <c r="N236" s="20">
        <v>4</v>
      </c>
    </row>
    <row r="237" spans="1:14" ht="14.25" customHeight="1">
      <c r="A237" s="20">
        <v>43</v>
      </c>
      <c r="B237" s="20" t="s">
        <v>337</v>
      </c>
      <c r="C237" s="20">
        <v>327</v>
      </c>
      <c r="D237" s="20" t="s">
        <v>900</v>
      </c>
      <c r="E237" s="20" t="s">
        <v>901</v>
      </c>
      <c r="F237" s="20" t="s">
        <v>425</v>
      </c>
      <c r="G237" s="20" t="s">
        <v>426</v>
      </c>
      <c r="H237" s="20">
        <v>16</v>
      </c>
      <c r="I237" s="20">
        <v>3</v>
      </c>
      <c r="J237" s="20">
        <v>4</v>
      </c>
      <c r="K237" s="20" t="s">
        <v>432</v>
      </c>
      <c r="L237" s="20">
        <v>16064</v>
      </c>
      <c r="M237" s="20">
        <v>17</v>
      </c>
      <c r="N237" s="20">
        <v>13</v>
      </c>
    </row>
    <row r="238" spans="1:14" ht="14.25" customHeight="1">
      <c r="A238" s="20">
        <v>33</v>
      </c>
      <c r="B238" s="20" t="s">
        <v>337</v>
      </c>
      <c r="C238" s="20">
        <v>328</v>
      </c>
      <c r="D238" s="20" t="s">
        <v>902</v>
      </c>
      <c r="E238" s="20" t="s">
        <v>903</v>
      </c>
      <c r="F238" s="20" t="s">
        <v>425</v>
      </c>
      <c r="G238" s="20" t="s">
        <v>431</v>
      </c>
      <c r="H238" s="20">
        <v>2</v>
      </c>
      <c r="I238" s="20">
        <v>2</v>
      </c>
      <c r="J238" s="20">
        <v>1</v>
      </c>
      <c r="K238" s="20" t="s">
        <v>432</v>
      </c>
      <c r="L238" s="20">
        <v>2707</v>
      </c>
      <c r="M238" s="20">
        <v>9</v>
      </c>
      <c r="N238" s="20">
        <v>7</v>
      </c>
    </row>
    <row r="239" spans="1:14" ht="14.25" customHeight="1">
      <c r="A239" s="20">
        <v>52</v>
      </c>
      <c r="B239" s="20" t="s">
        <v>332</v>
      </c>
      <c r="C239" s="20">
        <v>329</v>
      </c>
      <c r="D239" s="20" t="s">
        <v>904</v>
      </c>
      <c r="E239" s="20" t="s">
        <v>905</v>
      </c>
      <c r="F239" s="20" t="s">
        <v>466</v>
      </c>
      <c r="G239" s="20" t="s">
        <v>426</v>
      </c>
      <c r="H239" s="20">
        <v>2</v>
      </c>
      <c r="I239" s="20">
        <v>4</v>
      </c>
      <c r="J239" s="20">
        <v>3</v>
      </c>
      <c r="K239" s="20" t="s">
        <v>427</v>
      </c>
      <c r="L239" s="20">
        <v>19068</v>
      </c>
      <c r="M239" s="20">
        <v>33</v>
      </c>
      <c r="N239" s="20">
        <v>7</v>
      </c>
    </row>
    <row r="240" spans="1:14" ht="14.25" customHeight="1">
      <c r="A240" s="20">
        <v>32</v>
      </c>
      <c r="B240" s="20" t="s">
        <v>337</v>
      </c>
      <c r="C240" s="20">
        <v>330</v>
      </c>
      <c r="D240" s="20" t="s">
        <v>906</v>
      </c>
      <c r="E240" s="20" t="s">
        <v>907</v>
      </c>
      <c r="F240" s="20" t="s">
        <v>425</v>
      </c>
      <c r="G240" s="20" t="s">
        <v>426</v>
      </c>
      <c r="H240" s="20">
        <v>4</v>
      </c>
      <c r="I240" s="20">
        <v>2</v>
      </c>
      <c r="J240" s="20">
        <v>2</v>
      </c>
      <c r="K240" s="20" t="s">
        <v>432</v>
      </c>
      <c r="L240" s="20">
        <v>3931</v>
      </c>
      <c r="M240" s="20">
        <v>4</v>
      </c>
      <c r="N240" s="20">
        <v>3</v>
      </c>
    </row>
    <row r="241" spans="1:14" ht="14.25" customHeight="1">
      <c r="A241" s="20">
        <v>32</v>
      </c>
      <c r="B241" s="20" t="s">
        <v>332</v>
      </c>
      <c r="C241" s="20">
        <v>331</v>
      </c>
      <c r="D241" s="20" t="s">
        <v>908</v>
      </c>
      <c r="E241" s="20" t="s">
        <v>909</v>
      </c>
      <c r="F241" s="20" t="s">
        <v>425</v>
      </c>
      <c r="G241" s="20" t="s">
        <v>431</v>
      </c>
      <c r="H241" s="20">
        <v>1</v>
      </c>
      <c r="I241" s="20">
        <v>3</v>
      </c>
      <c r="J241" s="20">
        <v>3</v>
      </c>
      <c r="K241" s="20" t="s">
        <v>427</v>
      </c>
      <c r="L241" s="20">
        <v>3730</v>
      </c>
      <c r="M241" s="20">
        <v>3</v>
      </c>
      <c r="N241" s="20">
        <v>2</v>
      </c>
    </row>
    <row r="242" spans="1:14" ht="14.25" customHeight="1">
      <c r="A242" s="20">
        <v>39</v>
      </c>
      <c r="B242" s="20" t="s">
        <v>337</v>
      </c>
      <c r="C242" s="20">
        <v>332</v>
      </c>
      <c r="D242" s="20" t="s">
        <v>910</v>
      </c>
      <c r="E242" s="20" t="s">
        <v>911</v>
      </c>
      <c r="F242" s="20" t="s">
        <v>425</v>
      </c>
      <c r="G242" s="20" t="s">
        <v>431</v>
      </c>
      <c r="H242" s="20">
        <v>1</v>
      </c>
      <c r="I242" s="20">
        <v>4</v>
      </c>
      <c r="J242" s="20">
        <v>3</v>
      </c>
      <c r="K242" s="20" t="s">
        <v>445</v>
      </c>
      <c r="L242" s="20">
        <v>2232</v>
      </c>
      <c r="M242" s="20">
        <v>3</v>
      </c>
      <c r="N242" s="20">
        <v>2</v>
      </c>
    </row>
    <row r="243" spans="1:14" ht="14.25" customHeight="1">
      <c r="A243" s="20">
        <v>32</v>
      </c>
      <c r="B243" s="20" t="s">
        <v>332</v>
      </c>
      <c r="C243" s="20">
        <v>333</v>
      </c>
      <c r="D243" s="20" t="s">
        <v>912</v>
      </c>
      <c r="E243" s="20" t="s">
        <v>913</v>
      </c>
      <c r="F243" s="20" t="s">
        <v>466</v>
      </c>
      <c r="G243" s="20" t="s">
        <v>426</v>
      </c>
      <c r="H243" s="20">
        <v>26</v>
      </c>
      <c r="I243" s="20">
        <v>4</v>
      </c>
      <c r="J243" s="20">
        <v>4</v>
      </c>
      <c r="K243" s="20" t="s">
        <v>432</v>
      </c>
      <c r="L243" s="20">
        <v>4465</v>
      </c>
      <c r="M243" s="20">
        <v>3</v>
      </c>
      <c r="N243" s="20">
        <v>2</v>
      </c>
    </row>
    <row r="244" spans="1:14" ht="14.25" customHeight="1">
      <c r="A244" s="20">
        <v>41</v>
      </c>
      <c r="B244" s="20" t="s">
        <v>332</v>
      </c>
      <c r="C244" s="20">
        <v>334</v>
      </c>
      <c r="D244" s="20" t="s">
        <v>914</v>
      </c>
      <c r="E244" s="20" t="s">
        <v>915</v>
      </c>
      <c r="F244" s="20" t="s">
        <v>425</v>
      </c>
      <c r="G244" s="20" t="s">
        <v>431</v>
      </c>
      <c r="H244" s="20">
        <v>19</v>
      </c>
      <c r="I244" s="20">
        <v>2</v>
      </c>
      <c r="J244" s="20">
        <v>1</v>
      </c>
      <c r="K244" s="20" t="s">
        <v>445</v>
      </c>
      <c r="L244" s="20">
        <v>3072</v>
      </c>
      <c r="M244" s="20">
        <v>1</v>
      </c>
      <c r="N244" s="20">
        <v>0</v>
      </c>
    </row>
    <row r="245" spans="1:14" ht="14.25" customHeight="1">
      <c r="A245" s="20">
        <v>40</v>
      </c>
      <c r="B245" s="20" t="s">
        <v>332</v>
      </c>
      <c r="C245" s="20">
        <v>335</v>
      </c>
      <c r="D245" s="20" t="s">
        <v>916</v>
      </c>
      <c r="E245" s="20" t="s">
        <v>917</v>
      </c>
      <c r="F245" s="20" t="s">
        <v>425</v>
      </c>
      <c r="G245" s="20" t="s">
        <v>431</v>
      </c>
      <c r="H245" s="20">
        <v>24</v>
      </c>
      <c r="I245" s="20">
        <v>2</v>
      </c>
      <c r="J245" s="20">
        <v>4</v>
      </c>
      <c r="K245" s="20" t="s">
        <v>445</v>
      </c>
      <c r="L245" s="20">
        <v>3319</v>
      </c>
      <c r="M245" s="20">
        <v>9</v>
      </c>
      <c r="N245" s="20">
        <v>8</v>
      </c>
    </row>
    <row r="246" spans="1:14" ht="14.25" customHeight="1">
      <c r="A246" s="20">
        <v>45</v>
      </c>
      <c r="B246" s="20" t="s">
        <v>332</v>
      </c>
      <c r="C246" s="20">
        <v>336</v>
      </c>
      <c r="D246" s="20" t="s">
        <v>918</v>
      </c>
      <c r="E246" s="20" t="s">
        <v>919</v>
      </c>
      <c r="F246" s="20" t="s">
        <v>425</v>
      </c>
      <c r="G246" s="20" t="s">
        <v>431</v>
      </c>
      <c r="H246" s="20">
        <v>1</v>
      </c>
      <c r="I246" s="20">
        <v>3</v>
      </c>
      <c r="J246" s="20">
        <v>4</v>
      </c>
      <c r="K246" s="20" t="s">
        <v>432</v>
      </c>
      <c r="L246" s="20">
        <v>19202</v>
      </c>
      <c r="M246" s="20">
        <v>24</v>
      </c>
      <c r="N246" s="20">
        <v>0</v>
      </c>
    </row>
    <row r="247" spans="1:14" ht="14.25" customHeight="1">
      <c r="A247" s="20">
        <v>31</v>
      </c>
      <c r="B247" s="20" t="s">
        <v>332</v>
      </c>
      <c r="C247" s="20">
        <v>337</v>
      </c>
      <c r="D247" s="20" t="s">
        <v>920</v>
      </c>
      <c r="E247" s="20" t="s">
        <v>921</v>
      </c>
      <c r="F247" s="20" t="s">
        <v>430</v>
      </c>
      <c r="G247" s="20" t="s">
        <v>431</v>
      </c>
      <c r="H247" s="20">
        <v>3</v>
      </c>
      <c r="I247" s="20">
        <v>4</v>
      </c>
      <c r="J247" s="20">
        <v>3</v>
      </c>
      <c r="K247" s="20" t="s">
        <v>445</v>
      </c>
      <c r="L247" s="20">
        <v>13675</v>
      </c>
      <c r="M247" s="20">
        <v>2</v>
      </c>
      <c r="N247" s="20">
        <v>2</v>
      </c>
    </row>
    <row r="248" spans="1:14" ht="14.25" customHeight="1">
      <c r="A248" s="20">
        <v>33</v>
      </c>
      <c r="B248" s="20" t="s">
        <v>337</v>
      </c>
      <c r="C248" s="20">
        <v>338</v>
      </c>
      <c r="D248" s="20" t="s">
        <v>922</v>
      </c>
      <c r="E248" s="20" t="s">
        <v>923</v>
      </c>
      <c r="F248" s="20" t="s">
        <v>425</v>
      </c>
      <c r="G248" s="20" t="s">
        <v>431</v>
      </c>
      <c r="H248" s="20">
        <v>5</v>
      </c>
      <c r="I248" s="20">
        <v>4</v>
      </c>
      <c r="J248" s="20">
        <v>4</v>
      </c>
      <c r="K248" s="20" t="s">
        <v>432</v>
      </c>
      <c r="L248" s="20">
        <v>2911</v>
      </c>
      <c r="M248" s="20">
        <v>2</v>
      </c>
      <c r="N248" s="20">
        <v>2</v>
      </c>
    </row>
    <row r="249" spans="1:14" ht="14.25" customHeight="1">
      <c r="A249" s="20">
        <v>34</v>
      </c>
      <c r="B249" s="20" t="s">
        <v>332</v>
      </c>
      <c r="C249" s="20">
        <v>339</v>
      </c>
      <c r="D249" s="20" t="s">
        <v>924</v>
      </c>
      <c r="E249" s="20" t="s">
        <v>925</v>
      </c>
      <c r="F249" s="20" t="s">
        <v>425</v>
      </c>
      <c r="G249" s="20" t="s">
        <v>431</v>
      </c>
      <c r="H249" s="20">
        <v>2</v>
      </c>
      <c r="I249" s="20">
        <v>4</v>
      </c>
      <c r="J249" s="20">
        <v>1</v>
      </c>
      <c r="K249" s="20" t="s">
        <v>432</v>
      </c>
      <c r="L249" s="20">
        <v>5957</v>
      </c>
      <c r="M249" s="20">
        <v>11</v>
      </c>
      <c r="N249" s="20">
        <v>9</v>
      </c>
    </row>
    <row r="250" spans="1:14" ht="14.25" customHeight="1">
      <c r="A250" s="20">
        <v>45</v>
      </c>
      <c r="B250" s="20" t="s">
        <v>332</v>
      </c>
      <c r="C250" s="20">
        <v>341</v>
      </c>
      <c r="D250" s="20" t="s">
        <v>926</v>
      </c>
      <c r="E250" s="20" t="s">
        <v>927</v>
      </c>
      <c r="F250" s="20" t="s">
        <v>430</v>
      </c>
      <c r="G250" s="20" t="s">
        <v>431</v>
      </c>
      <c r="H250" s="20">
        <v>7</v>
      </c>
      <c r="I250" s="20">
        <v>4</v>
      </c>
      <c r="J250" s="20">
        <v>3</v>
      </c>
      <c r="K250" s="20" t="s">
        <v>432</v>
      </c>
      <c r="L250" s="20">
        <v>6434</v>
      </c>
      <c r="M250" s="20">
        <v>3</v>
      </c>
      <c r="N250" s="20">
        <v>2</v>
      </c>
    </row>
    <row r="251" spans="1:14" ht="14.25" customHeight="1">
      <c r="A251" s="20">
        <v>37</v>
      </c>
      <c r="B251" s="20" t="s">
        <v>332</v>
      </c>
      <c r="C251" s="20">
        <v>342</v>
      </c>
      <c r="D251" s="20" t="s">
        <v>928</v>
      </c>
      <c r="E251" s="20" t="s">
        <v>929</v>
      </c>
      <c r="F251" s="20" t="s">
        <v>430</v>
      </c>
      <c r="G251" s="20" t="s">
        <v>431</v>
      </c>
      <c r="H251" s="20">
        <v>10</v>
      </c>
      <c r="I251" s="20">
        <v>3</v>
      </c>
      <c r="J251" s="20">
        <v>3</v>
      </c>
      <c r="K251" s="20" t="s">
        <v>445</v>
      </c>
      <c r="L251" s="20">
        <v>10048</v>
      </c>
      <c r="M251" s="20">
        <v>1</v>
      </c>
      <c r="N251" s="20">
        <v>0</v>
      </c>
    </row>
    <row r="252" spans="1:14" ht="14.25" customHeight="1">
      <c r="A252" s="20">
        <v>29</v>
      </c>
      <c r="B252" s="20" t="s">
        <v>332</v>
      </c>
      <c r="C252" s="20">
        <v>346</v>
      </c>
      <c r="D252" s="20" t="s">
        <v>930</v>
      </c>
      <c r="E252" s="20" t="s">
        <v>931</v>
      </c>
      <c r="F252" s="20" t="s">
        <v>425</v>
      </c>
      <c r="G252" s="20" t="s">
        <v>431</v>
      </c>
      <c r="H252" s="20">
        <v>15</v>
      </c>
      <c r="I252" s="20">
        <v>3</v>
      </c>
      <c r="J252" s="20">
        <v>4</v>
      </c>
      <c r="K252" s="20" t="s">
        <v>427</v>
      </c>
      <c r="L252" s="20">
        <v>2340</v>
      </c>
      <c r="M252" s="20">
        <v>6</v>
      </c>
      <c r="N252" s="20">
        <v>5</v>
      </c>
    </row>
    <row r="253" spans="1:14" ht="14.25" customHeight="1">
      <c r="A253" s="20">
        <v>29</v>
      </c>
      <c r="B253" s="20" t="s">
        <v>332</v>
      </c>
      <c r="C253" s="20">
        <v>349</v>
      </c>
      <c r="D253" s="20" t="s">
        <v>932</v>
      </c>
      <c r="E253" s="20" t="s">
        <v>933</v>
      </c>
      <c r="F253" s="20" t="s">
        <v>425</v>
      </c>
      <c r="G253" s="20" t="s">
        <v>426</v>
      </c>
      <c r="H253" s="20">
        <v>20</v>
      </c>
      <c r="I253" s="20">
        <v>2</v>
      </c>
      <c r="J253" s="20">
        <v>4</v>
      </c>
      <c r="K253" s="20" t="s">
        <v>445</v>
      </c>
      <c r="L253" s="20">
        <v>6931</v>
      </c>
      <c r="M253" s="20">
        <v>3</v>
      </c>
      <c r="N253" s="20">
        <v>2</v>
      </c>
    </row>
    <row r="254" spans="1:14" ht="14.25" customHeight="1">
      <c r="A254" s="20">
        <v>40</v>
      </c>
      <c r="B254" s="20" t="s">
        <v>332</v>
      </c>
      <c r="C254" s="20">
        <v>352</v>
      </c>
      <c r="D254" s="20" t="s">
        <v>934</v>
      </c>
      <c r="E254" s="20" t="s">
        <v>935</v>
      </c>
      <c r="F254" s="20" t="s">
        <v>425</v>
      </c>
      <c r="G254" s="20" t="s">
        <v>431</v>
      </c>
      <c r="H254" s="20">
        <v>2</v>
      </c>
      <c r="I254" s="20">
        <v>2</v>
      </c>
      <c r="J254" s="20">
        <v>3</v>
      </c>
      <c r="K254" s="20" t="s">
        <v>445</v>
      </c>
      <c r="L254" s="20">
        <v>19436</v>
      </c>
      <c r="M254" s="20">
        <v>21</v>
      </c>
      <c r="N254" s="20">
        <v>7</v>
      </c>
    </row>
    <row r="255" spans="1:14" ht="14.25" customHeight="1">
      <c r="A255" s="20">
        <v>51</v>
      </c>
      <c r="B255" s="20" t="s">
        <v>332</v>
      </c>
      <c r="C255" s="20">
        <v>353</v>
      </c>
      <c r="D255" s="20" t="s">
        <v>936</v>
      </c>
      <c r="E255" s="20" t="s">
        <v>937</v>
      </c>
      <c r="F255" s="20" t="s">
        <v>425</v>
      </c>
      <c r="G255" s="20" t="s">
        <v>431</v>
      </c>
      <c r="H255" s="20">
        <v>1</v>
      </c>
      <c r="I255" s="20">
        <v>3</v>
      </c>
      <c r="J255" s="20">
        <v>4</v>
      </c>
      <c r="K255" s="20" t="s">
        <v>432</v>
      </c>
      <c r="L255" s="20">
        <v>2723</v>
      </c>
      <c r="M255" s="20">
        <v>1</v>
      </c>
      <c r="N255" s="20">
        <v>0</v>
      </c>
    </row>
    <row r="256" spans="1:14" ht="14.25" customHeight="1">
      <c r="A256" s="20">
        <v>31</v>
      </c>
      <c r="B256" s="20" t="s">
        <v>332</v>
      </c>
      <c r="C256" s="20">
        <v>355</v>
      </c>
      <c r="D256" s="20" t="s">
        <v>938</v>
      </c>
      <c r="E256" s="20" t="s">
        <v>939</v>
      </c>
      <c r="F256" s="20" t="s">
        <v>430</v>
      </c>
      <c r="G256" s="20" t="s">
        <v>431</v>
      </c>
      <c r="H256" s="20">
        <v>29</v>
      </c>
      <c r="I256" s="20">
        <v>2</v>
      </c>
      <c r="J256" s="20">
        <v>2</v>
      </c>
      <c r="K256" s="20" t="s">
        <v>427</v>
      </c>
      <c r="L256" s="20">
        <v>3479</v>
      </c>
      <c r="M256" s="20">
        <v>5</v>
      </c>
      <c r="N256" s="20">
        <v>4</v>
      </c>
    </row>
    <row r="257" spans="1:14" ht="14.25" customHeight="1">
      <c r="A257" s="20">
        <v>32</v>
      </c>
      <c r="B257" s="20" t="s">
        <v>332</v>
      </c>
      <c r="C257" s="20">
        <v>359</v>
      </c>
      <c r="D257" s="20" t="s">
        <v>940</v>
      </c>
      <c r="E257" s="20" t="s">
        <v>941</v>
      </c>
      <c r="F257" s="20" t="s">
        <v>430</v>
      </c>
      <c r="G257" s="20" t="s">
        <v>431</v>
      </c>
      <c r="H257" s="20">
        <v>7</v>
      </c>
      <c r="I257" s="20">
        <v>3</v>
      </c>
      <c r="J257" s="20">
        <v>2</v>
      </c>
      <c r="K257" s="20" t="s">
        <v>432</v>
      </c>
      <c r="L257" s="20">
        <v>2794</v>
      </c>
      <c r="M257" s="20">
        <v>5</v>
      </c>
      <c r="N257" s="20">
        <v>1</v>
      </c>
    </row>
    <row r="258" spans="1:14" ht="14.25" customHeight="1">
      <c r="A258" s="20">
        <v>38</v>
      </c>
      <c r="B258" s="20" t="s">
        <v>332</v>
      </c>
      <c r="C258" s="20">
        <v>361</v>
      </c>
      <c r="D258" s="20" t="s">
        <v>942</v>
      </c>
      <c r="E258" s="20" t="s">
        <v>943</v>
      </c>
      <c r="F258" s="20" t="s">
        <v>466</v>
      </c>
      <c r="G258" s="20" t="s">
        <v>426</v>
      </c>
      <c r="H258" s="20">
        <v>2</v>
      </c>
      <c r="I258" s="20">
        <v>2</v>
      </c>
      <c r="J258" s="20">
        <v>4</v>
      </c>
      <c r="K258" s="20" t="s">
        <v>432</v>
      </c>
      <c r="L258" s="20">
        <v>5249</v>
      </c>
      <c r="M258" s="20">
        <v>8</v>
      </c>
      <c r="N258" s="20">
        <v>7</v>
      </c>
    </row>
    <row r="259" spans="1:14" ht="14.25" customHeight="1">
      <c r="A259" s="20">
        <v>32</v>
      </c>
      <c r="B259" s="20" t="s">
        <v>332</v>
      </c>
      <c r="C259" s="20">
        <v>362</v>
      </c>
      <c r="D259" s="20" t="s">
        <v>944</v>
      </c>
      <c r="E259" s="20" t="s">
        <v>945</v>
      </c>
      <c r="F259" s="20" t="s">
        <v>425</v>
      </c>
      <c r="G259" s="20" t="s">
        <v>431</v>
      </c>
      <c r="H259" s="20">
        <v>2</v>
      </c>
      <c r="I259" s="20">
        <v>1</v>
      </c>
      <c r="J259" s="20">
        <v>1</v>
      </c>
      <c r="K259" s="20" t="s">
        <v>427</v>
      </c>
      <c r="L259" s="20">
        <v>2176</v>
      </c>
      <c r="M259" s="20">
        <v>6</v>
      </c>
      <c r="N259" s="20">
        <v>2</v>
      </c>
    </row>
    <row r="260" spans="1:14" ht="14.25" customHeight="1">
      <c r="A260" s="20">
        <v>28</v>
      </c>
      <c r="B260" s="20" t="s">
        <v>332</v>
      </c>
      <c r="C260" s="20">
        <v>364</v>
      </c>
      <c r="D260" s="20" t="s">
        <v>946</v>
      </c>
      <c r="E260" s="20" t="s">
        <v>947</v>
      </c>
      <c r="F260" s="20" t="s">
        <v>425</v>
      </c>
      <c r="G260" s="20" t="s">
        <v>431</v>
      </c>
      <c r="H260" s="20">
        <v>2</v>
      </c>
      <c r="I260" s="20">
        <v>4</v>
      </c>
      <c r="J260" s="20">
        <v>3</v>
      </c>
      <c r="K260" s="20" t="s">
        <v>427</v>
      </c>
      <c r="L260" s="20">
        <v>3485</v>
      </c>
      <c r="M260" s="20">
        <v>0</v>
      </c>
      <c r="N260" s="20">
        <v>0</v>
      </c>
    </row>
    <row r="261" spans="1:14" ht="14.25" customHeight="1">
      <c r="A261" s="20">
        <v>29</v>
      </c>
      <c r="B261" s="20" t="s">
        <v>332</v>
      </c>
      <c r="C261" s="20">
        <v>366</v>
      </c>
      <c r="D261" s="20" t="s">
        <v>948</v>
      </c>
      <c r="E261" s="20" t="s">
        <v>949</v>
      </c>
      <c r="F261" s="20" t="s">
        <v>425</v>
      </c>
      <c r="G261" s="20" t="s">
        <v>426</v>
      </c>
      <c r="H261" s="20">
        <v>2</v>
      </c>
      <c r="I261" s="20">
        <v>3</v>
      </c>
      <c r="J261" s="20">
        <v>2</v>
      </c>
      <c r="K261" s="20" t="s">
        <v>432</v>
      </c>
      <c r="L261" s="20">
        <v>6644</v>
      </c>
      <c r="M261" s="20">
        <v>0</v>
      </c>
      <c r="N261" s="20">
        <v>0</v>
      </c>
    </row>
    <row r="262" spans="1:14" ht="14.25" customHeight="1">
      <c r="A262" s="20">
        <v>31</v>
      </c>
      <c r="B262" s="20" t="s">
        <v>332</v>
      </c>
      <c r="C262" s="20">
        <v>367</v>
      </c>
      <c r="D262" s="20" t="s">
        <v>950</v>
      </c>
      <c r="E262" s="20" t="s">
        <v>951</v>
      </c>
      <c r="F262" s="20" t="s">
        <v>425</v>
      </c>
      <c r="G262" s="20" t="s">
        <v>431</v>
      </c>
      <c r="H262" s="20">
        <v>23</v>
      </c>
      <c r="I262" s="20">
        <v>3</v>
      </c>
      <c r="J262" s="20">
        <v>4</v>
      </c>
      <c r="K262" s="20" t="s">
        <v>432</v>
      </c>
      <c r="L262" s="20">
        <v>5582</v>
      </c>
      <c r="M262" s="20">
        <v>9</v>
      </c>
      <c r="N262" s="20">
        <v>0</v>
      </c>
    </row>
    <row r="263" spans="1:14" ht="14.25" customHeight="1">
      <c r="A263" s="20">
        <v>25</v>
      </c>
      <c r="B263" s="20" t="s">
        <v>332</v>
      </c>
      <c r="C263" s="20">
        <v>369</v>
      </c>
      <c r="D263" s="20" t="s">
        <v>952</v>
      </c>
      <c r="E263" s="20" t="s">
        <v>953</v>
      </c>
      <c r="F263" s="20" t="s">
        <v>466</v>
      </c>
      <c r="G263" s="20" t="s">
        <v>431</v>
      </c>
      <c r="H263" s="20">
        <v>5</v>
      </c>
      <c r="I263" s="20">
        <v>2</v>
      </c>
      <c r="J263" s="20">
        <v>1</v>
      </c>
      <c r="K263" s="20" t="s">
        <v>445</v>
      </c>
      <c r="L263" s="20">
        <v>4000</v>
      </c>
      <c r="M263" s="20">
        <v>6</v>
      </c>
      <c r="N263" s="20">
        <v>3</v>
      </c>
    </row>
    <row r="264" spans="1:14" ht="14.25" customHeight="1">
      <c r="A264" s="20">
        <v>45</v>
      </c>
      <c r="B264" s="20" t="s">
        <v>332</v>
      </c>
      <c r="C264" s="20">
        <v>372</v>
      </c>
      <c r="D264" s="20" t="s">
        <v>954</v>
      </c>
      <c r="E264" s="20" t="s">
        <v>955</v>
      </c>
      <c r="F264" s="20" t="s">
        <v>425</v>
      </c>
      <c r="G264" s="20" t="s">
        <v>431</v>
      </c>
      <c r="H264" s="20">
        <v>20</v>
      </c>
      <c r="I264" s="20">
        <v>2</v>
      </c>
      <c r="J264" s="20">
        <v>4</v>
      </c>
      <c r="K264" s="20" t="s">
        <v>432</v>
      </c>
      <c r="L264" s="20">
        <v>13496</v>
      </c>
      <c r="M264" s="20">
        <v>20</v>
      </c>
      <c r="N264" s="20">
        <v>7</v>
      </c>
    </row>
    <row r="265" spans="1:14" ht="14.25" customHeight="1">
      <c r="A265" s="20">
        <v>36</v>
      </c>
      <c r="B265" s="20" t="s">
        <v>332</v>
      </c>
      <c r="C265" s="20">
        <v>373</v>
      </c>
      <c r="D265" s="20" t="s">
        <v>956</v>
      </c>
      <c r="E265" s="20" t="s">
        <v>957</v>
      </c>
      <c r="F265" s="20" t="s">
        <v>425</v>
      </c>
      <c r="G265" s="20" t="s">
        <v>431</v>
      </c>
      <c r="H265" s="20">
        <v>6</v>
      </c>
      <c r="I265" s="20">
        <v>3</v>
      </c>
      <c r="J265" s="20">
        <v>4</v>
      </c>
      <c r="K265" s="20" t="s">
        <v>432</v>
      </c>
      <c r="L265" s="20">
        <v>3210</v>
      </c>
      <c r="M265" s="20">
        <v>15</v>
      </c>
      <c r="N265" s="20">
        <v>13</v>
      </c>
    </row>
    <row r="266" spans="1:14" ht="14.25" customHeight="1">
      <c r="A266" s="20">
        <v>55</v>
      </c>
      <c r="B266" s="20" t="s">
        <v>332</v>
      </c>
      <c r="C266" s="20">
        <v>374</v>
      </c>
      <c r="D266" s="20" t="s">
        <v>958</v>
      </c>
      <c r="E266" s="20" t="s">
        <v>959</v>
      </c>
      <c r="F266" s="20" t="s">
        <v>425</v>
      </c>
      <c r="G266" s="20" t="s">
        <v>431</v>
      </c>
      <c r="H266" s="20">
        <v>1</v>
      </c>
      <c r="I266" s="20">
        <v>3</v>
      </c>
      <c r="J266" s="20">
        <v>1</v>
      </c>
      <c r="K266" s="20" t="s">
        <v>427</v>
      </c>
      <c r="L266" s="20">
        <v>19045</v>
      </c>
      <c r="M266" s="20">
        <v>36</v>
      </c>
      <c r="N266" s="20">
        <v>10</v>
      </c>
    </row>
    <row r="267" spans="1:14" ht="14.25" customHeight="1">
      <c r="A267" s="20">
        <v>47</v>
      </c>
      <c r="B267" s="20" t="s">
        <v>332</v>
      </c>
      <c r="C267" s="20">
        <v>376</v>
      </c>
      <c r="D267" s="20" t="s">
        <v>960</v>
      </c>
      <c r="E267" s="20" t="s">
        <v>961</v>
      </c>
      <c r="F267" s="20" t="s">
        <v>466</v>
      </c>
      <c r="G267" s="20" t="s">
        <v>431</v>
      </c>
      <c r="H267" s="20">
        <v>29</v>
      </c>
      <c r="I267" s="20">
        <v>4</v>
      </c>
      <c r="J267" s="20">
        <v>2</v>
      </c>
      <c r="K267" s="20" t="s">
        <v>432</v>
      </c>
      <c r="L267" s="20">
        <v>11849</v>
      </c>
      <c r="M267" s="20">
        <v>10</v>
      </c>
      <c r="N267" s="20">
        <v>7</v>
      </c>
    </row>
    <row r="268" spans="1:14" ht="14.25" customHeight="1">
      <c r="A268" s="20">
        <v>28</v>
      </c>
      <c r="B268" s="20" t="s">
        <v>332</v>
      </c>
      <c r="C268" s="20">
        <v>377</v>
      </c>
      <c r="D268" s="20" t="s">
        <v>962</v>
      </c>
      <c r="E268" s="20" t="s">
        <v>963</v>
      </c>
      <c r="F268" s="20" t="s">
        <v>425</v>
      </c>
      <c r="G268" s="20" t="s">
        <v>431</v>
      </c>
      <c r="H268" s="20">
        <v>9</v>
      </c>
      <c r="I268" s="20">
        <v>3</v>
      </c>
      <c r="J268" s="20">
        <v>4</v>
      </c>
      <c r="K268" s="20" t="s">
        <v>432</v>
      </c>
      <c r="L268" s="20">
        <v>2070</v>
      </c>
      <c r="M268" s="20">
        <v>5</v>
      </c>
      <c r="N268" s="20">
        <v>2</v>
      </c>
    </row>
    <row r="269" spans="1:14" ht="14.25" customHeight="1">
      <c r="A269" s="20">
        <v>37</v>
      </c>
      <c r="B269" s="20" t="s">
        <v>332</v>
      </c>
      <c r="C269" s="20">
        <v>378</v>
      </c>
      <c r="D269" s="20" t="s">
        <v>962</v>
      </c>
      <c r="E269" s="20" t="s">
        <v>964</v>
      </c>
      <c r="F269" s="20" t="s">
        <v>425</v>
      </c>
      <c r="G269" s="20" t="s">
        <v>426</v>
      </c>
      <c r="H269" s="20">
        <v>6</v>
      </c>
      <c r="I269" s="20">
        <v>4</v>
      </c>
      <c r="J269" s="20">
        <v>4</v>
      </c>
      <c r="K269" s="20" t="s">
        <v>432</v>
      </c>
      <c r="L269" s="20">
        <v>6502</v>
      </c>
      <c r="M269" s="20">
        <v>5</v>
      </c>
      <c r="N269" s="20">
        <v>4</v>
      </c>
    </row>
    <row r="270" spans="1:14" ht="14.25" customHeight="1">
      <c r="A270" s="20">
        <v>21</v>
      </c>
      <c r="B270" s="20" t="s">
        <v>332</v>
      </c>
      <c r="C270" s="20">
        <v>379</v>
      </c>
      <c r="D270" s="20" t="s">
        <v>965</v>
      </c>
      <c r="E270" s="20" t="s">
        <v>966</v>
      </c>
      <c r="F270" s="20" t="s">
        <v>425</v>
      </c>
      <c r="G270" s="20" t="s">
        <v>431</v>
      </c>
      <c r="H270" s="20">
        <v>3</v>
      </c>
      <c r="I270" s="20">
        <v>2</v>
      </c>
      <c r="J270" s="20">
        <v>3</v>
      </c>
      <c r="K270" s="20" t="s">
        <v>427</v>
      </c>
      <c r="L270" s="20">
        <v>3230</v>
      </c>
      <c r="M270" s="20">
        <v>3</v>
      </c>
      <c r="N270" s="20">
        <v>2</v>
      </c>
    </row>
    <row r="271" spans="1:14" ht="14.25" customHeight="1">
      <c r="A271" s="20">
        <v>50</v>
      </c>
      <c r="B271" s="20" t="s">
        <v>332</v>
      </c>
      <c r="C271" s="20">
        <v>385</v>
      </c>
      <c r="D271" s="20" t="s">
        <v>967</v>
      </c>
      <c r="E271" s="20" t="s">
        <v>968</v>
      </c>
      <c r="F271" s="20" t="s">
        <v>425</v>
      </c>
      <c r="G271" s="20" t="s">
        <v>431</v>
      </c>
      <c r="H271" s="20">
        <v>4</v>
      </c>
      <c r="I271" s="20">
        <v>1</v>
      </c>
      <c r="J271" s="20">
        <v>2</v>
      </c>
      <c r="K271" s="20" t="s">
        <v>445</v>
      </c>
      <c r="L271" s="20">
        <v>19144</v>
      </c>
      <c r="M271" s="20">
        <v>10</v>
      </c>
      <c r="N271" s="20">
        <v>4</v>
      </c>
    </row>
    <row r="272" spans="1:14" ht="14.25" customHeight="1">
      <c r="A272" s="20">
        <v>53</v>
      </c>
      <c r="B272" s="20" t="s">
        <v>332</v>
      </c>
      <c r="C272" s="20">
        <v>386</v>
      </c>
      <c r="D272" s="20" t="s">
        <v>969</v>
      </c>
      <c r="E272" s="20" t="s">
        <v>970</v>
      </c>
      <c r="F272" s="20" t="s">
        <v>425</v>
      </c>
      <c r="G272" s="20" t="s">
        <v>431</v>
      </c>
      <c r="H272" s="20">
        <v>3</v>
      </c>
      <c r="I272" s="20">
        <v>4</v>
      </c>
      <c r="J272" s="20">
        <v>3</v>
      </c>
      <c r="K272" s="20" t="s">
        <v>432</v>
      </c>
      <c r="L272" s="20">
        <v>17584</v>
      </c>
      <c r="M272" s="20">
        <v>5</v>
      </c>
      <c r="N272" s="20">
        <v>3</v>
      </c>
    </row>
    <row r="273" spans="1:14" ht="14.25" customHeight="1">
      <c r="A273" s="20">
        <v>42</v>
      </c>
      <c r="B273" s="20" t="s">
        <v>332</v>
      </c>
      <c r="C273" s="20">
        <v>387</v>
      </c>
      <c r="D273" s="20" t="s">
        <v>971</v>
      </c>
      <c r="E273" s="20" t="s">
        <v>972</v>
      </c>
      <c r="F273" s="20" t="s">
        <v>425</v>
      </c>
      <c r="G273" s="20" t="s">
        <v>426</v>
      </c>
      <c r="H273" s="20">
        <v>1</v>
      </c>
      <c r="I273" s="20">
        <v>1</v>
      </c>
      <c r="J273" s="20">
        <v>3</v>
      </c>
      <c r="K273" s="20" t="s">
        <v>432</v>
      </c>
      <c r="L273" s="20">
        <v>4907</v>
      </c>
      <c r="M273" s="20">
        <v>20</v>
      </c>
      <c r="N273" s="20">
        <v>16</v>
      </c>
    </row>
    <row r="274" spans="1:14" ht="14.25" customHeight="1">
      <c r="A274" s="20">
        <v>29</v>
      </c>
      <c r="B274" s="20" t="s">
        <v>332</v>
      </c>
      <c r="C274" s="20">
        <v>388</v>
      </c>
      <c r="D274" s="20" t="s">
        <v>973</v>
      </c>
      <c r="E274" s="20" t="s">
        <v>974</v>
      </c>
      <c r="F274" s="20" t="s">
        <v>430</v>
      </c>
      <c r="G274" s="20" t="s">
        <v>426</v>
      </c>
      <c r="H274" s="20">
        <v>2</v>
      </c>
      <c r="I274" s="20">
        <v>2</v>
      </c>
      <c r="J274" s="20">
        <v>4</v>
      </c>
      <c r="K274" s="20" t="s">
        <v>427</v>
      </c>
      <c r="L274" s="20">
        <v>4554</v>
      </c>
      <c r="M274" s="20">
        <v>10</v>
      </c>
      <c r="N274" s="20">
        <v>7</v>
      </c>
    </row>
    <row r="275" spans="1:14" ht="14.25" customHeight="1">
      <c r="A275" s="20">
        <v>55</v>
      </c>
      <c r="B275" s="20" t="s">
        <v>332</v>
      </c>
      <c r="C275" s="20">
        <v>389</v>
      </c>
      <c r="D275" s="20" t="s">
        <v>975</v>
      </c>
      <c r="E275" s="20" t="s">
        <v>976</v>
      </c>
      <c r="F275" s="20" t="s">
        <v>425</v>
      </c>
      <c r="G275" s="20" t="s">
        <v>431</v>
      </c>
      <c r="H275" s="20">
        <v>20</v>
      </c>
      <c r="I275" s="20">
        <v>2</v>
      </c>
      <c r="J275" s="20">
        <v>4</v>
      </c>
      <c r="K275" s="20" t="s">
        <v>432</v>
      </c>
      <c r="L275" s="20">
        <v>5415</v>
      </c>
      <c r="M275" s="20">
        <v>10</v>
      </c>
      <c r="N275" s="20">
        <v>7</v>
      </c>
    </row>
    <row r="276" spans="1:14" ht="14.25" customHeight="1">
      <c r="A276" s="20">
        <v>26</v>
      </c>
      <c r="B276" s="20" t="s">
        <v>332</v>
      </c>
      <c r="C276" s="20">
        <v>390</v>
      </c>
      <c r="D276" s="20" t="s">
        <v>977</v>
      </c>
      <c r="E276" s="20" t="s">
        <v>978</v>
      </c>
      <c r="F276" s="20" t="s">
        <v>430</v>
      </c>
      <c r="G276" s="20" t="s">
        <v>431</v>
      </c>
      <c r="H276" s="20">
        <v>11</v>
      </c>
      <c r="I276" s="20">
        <v>2</v>
      </c>
      <c r="J276" s="20">
        <v>1</v>
      </c>
      <c r="K276" s="20" t="s">
        <v>432</v>
      </c>
      <c r="L276" s="20">
        <v>4741</v>
      </c>
      <c r="M276" s="20">
        <v>5</v>
      </c>
      <c r="N276" s="20">
        <v>3</v>
      </c>
    </row>
    <row r="277" spans="1:14" ht="14.25" customHeight="1">
      <c r="A277" s="20">
        <v>44</v>
      </c>
      <c r="B277" s="20" t="s">
        <v>332</v>
      </c>
      <c r="C277" s="20">
        <v>392</v>
      </c>
      <c r="D277" s="20" t="s">
        <v>979</v>
      </c>
      <c r="E277" s="20" t="s">
        <v>980</v>
      </c>
      <c r="F277" s="20" t="s">
        <v>430</v>
      </c>
      <c r="G277" s="20" t="s">
        <v>431</v>
      </c>
      <c r="H277" s="20">
        <v>24</v>
      </c>
      <c r="I277" s="20">
        <v>3</v>
      </c>
      <c r="J277" s="20">
        <v>3</v>
      </c>
      <c r="K277" s="20" t="s">
        <v>445</v>
      </c>
      <c r="L277" s="20">
        <v>3161</v>
      </c>
      <c r="M277" s="20">
        <v>1</v>
      </c>
      <c r="N277" s="20">
        <v>0</v>
      </c>
    </row>
    <row r="278" spans="1:14" ht="14.25" customHeight="1">
      <c r="A278" s="20">
        <v>38</v>
      </c>
      <c r="B278" s="20" t="s">
        <v>332</v>
      </c>
      <c r="C278" s="20">
        <v>393</v>
      </c>
      <c r="D278" s="20" t="s">
        <v>981</v>
      </c>
      <c r="E278" s="20" t="s">
        <v>982</v>
      </c>
      <c r="F278" s="20" t="s">
        <v>425</v>
      </c>
      <c r="G278" s="20" t="s">
        <v>431</v>
      </c>
      <c r="H278" s="20">
        <v>23</v>
      </c>
      <c r="I278" s="20">
        <v>4</v>
      </c>
      <c r="J278" s="20">
        <v>4</v>
      </c>
      <c r="K278" s="20" t="s">
        <v>445</v>
      </c>
      <c r="L278" s="20">
        <v>5745</v>
      </c>
      <c r="M278" s="20">
        <v>2</v>
      </c>
      <c r="N278" s="20">
        <v>2</v>
      </c>
    </row>
    <row r="279" spans="1:14" ht="14.25" customHeight="1">
      <c r="A279" s="20">
        <v>26</v>
      </c>
      <c r="B279" s="20" t="s">
        <v>332</v>
      </c>
      <c r="C279" s="20">
        <v>394</v>
      </c>
      <c r="D279" s="20" t="s">
        <v>983</v>
      </c>
      <c r="E279" s="20" t="s">
        <v>984</v>
      </c>
      <c r="F279" s="20" t="s">
        <v>425</v>
      </c>
      <c r="G279" s="20" t="s">
        <v>985</v>
      </c>
      <c r="H279" s="20">
        <v>16</v>
      </c>
      <c r="I279" s="20">
        <v>4</v>
      </c>
      <c r="J279" s="20">
        <v>2</v>
      </c>
      <c r="K279" s="20" t="s">
        <v>445</v>
      </c>
      <c r="L279" s="20">
        <v>2373</v>
      </c>
      <c r="M279" s="20">
        <v>3</v>
      </c>
      <c r="N279" s="20">
        <v>2</v>
      </c>
    </row>
    <row r="280" spans="1:14" ht="14.25" customHeight="1">
      <c r="A280" s="20">
        <v>36</v>
      </c>
      <c r="B280" s="20" t="s">
        <v>332</v>
      </c>
      <c r="C280" s="20">
        <v>397</v>
      </c>
      <c r="D280" s="20" t="s">
        <v>986</v>
      </c>
      <c r="E280" s="20" t="s">
        <v>987</v>
      </c>
      <c r="F280" s="20" t="s">
        <v>425</v>
      </c>
      <c r="G280" s="20" t="s">
        <v>431</v>
      </c>
      <c r="H280" s="20">
        <v>3</v>
      </c>
      <c r="I280" s="20">
        <v>3</v>
      </c>
      <c r="J280" s="20">
        <v>2</v>
      </c>
      <c r="K280" s="20" t="s">
        <v>427</v>
      </c>
      <c r="L280" s="20">
        <v>4485</v>
      </c>
      <c r="M280" s="20">
        <v>8</v>
      </c>
      <c r="N280" s="20">
        <v>0</v>
      </c>
    </row>
    <row r="281" spans="1:14" ht="14.25" customHeight="1">
      <c r="A281" s="20">
        <v>26</v>
      </c>
      <c r="B281" s="20" t="s">
        <v>332</v>
      </c>
      <c r="C281" s="20">
        <v>401</v>
      </c>
      <c r="D281" s="20" t="s">
        <v>988</v>
      </c>
      <c r="E281" s="20" t="s">
        <v>989</v>
      </c>
      <c r="F281" s="20" t="s">
        <v>425</v>
      </c>
      <c r="G281" s="20" t="s">
        <v>426</v>
      </c>
      <c r="H281" s="20">
        <v>4</v>
      </c>
      <c r="I281" s="20">
        <v>4</v>
      </c>
      <c r="J281" s="20">
        <v>4</v>
      </c>
      <c r="K281" s="20" t="s">
        <v>427</v>
      </c>
      <c r="L281" s="20">
        <v>5828</v>
      </c>
      <c r="M281" s="20">
        <v>8</v>
      </c>
      <c r="N281" s="20">
        <v>7</v>
      </c>
    </row>
    <row r="282" spans="1:14" ht="14.25" customHeight="1">
      <c r="A282" s="20">
        <v>37</v>
      </c>
      <c r="B282" s="20" t="s">
        <v>332</v>
      </c>
      <c r="C282" s="20">
        <v>403</v>
      </c>
      <c r="D282" s="20" t="s">
        <v>990</v>
      </c>
      <c r="E282" s="20" t="s">
        <v>991</v>
      </c>
      <c r="F282" s="20" t="s">
        <v>430</v>
      </c>
      <c r="G282" s="20" t="s">
        <v>431</v>
      </c>
      <c r="H282" s="20">
        <v>9</v>
      </c>
      <c r="I282" s="20">
        <v>3</v>
      </c>
      <c r="J282" s="20">
        <v>4</v>
      </c>
      <c r="K282" s="20" t="s">
        <v>432</v>
      </c>
      <c r="L282" s="20">
        <v>2326</v>
      </c>
      <c r="M282" s="20">
        <v>4</v>
      </c>
      <c r="N282" s="20">
        <v>2</v>
      </c>
    </row>
    <row r="283" spans="1:14" ht="14.25" customHeight="1">
      <c r="A283" s="20">
        <v>18</v>
      </c>
      <c r="B283" s="20" t="s">
        <v>332</v>
      </c>
      <c r="C283" s="20">
        <v>405</v>
      </c>
      <c r="D283" s="20" t="s">
        <v>992</v>
      </c>
      <c r="E283" s="20" t="s">
        <v>993</v>
      </c>
      <c r="F283" s="20" t="s">
        <v>425</v>
      </c>
      <c r="G283" s="20" t="s">
        <v>431</v>
      </c>
      <c r="H283" s="20">
        <v>3</v>
      </c>
      <c r="I283" s="20">
        <v>3</v>
      </c>
      <c r="J283" s="20">
        <v>3</v>
      </c>
      <c r="K283" s="20" t="s">
        <v>427</v>
      </c>
      <c r="L283" s="20">
        <v>1420</v>
      </c>
      <c r="M283" s="20">
        <v>0</v>
      </c>
      <c r="N283" s="20">
        <v>0</v>
      </c>
    </row>
    <row r="284" spans="1:14" ht="14.25" customHeight="1">
      <c r="A284" s="20">
        <v>35</v>
      </c>
      <c r="B284" s="20" t="s">
        <v>332</v>
      </c>
      <c r="C284" s="20">
        <v>406</v>
      </c>
      <c r="D284" s="20" t="s">
        <v>994</v>
      </c>
      <c r="E284" s="20" t="s">
        <v>995</v>
      </c>
      <c r="F284" s="20" t="s">
        <v>425</v>
      </c>
      <c r="G284" s="20" t="s">
        <v>426</v>
      </c>
      <c r="H284" s="20">
        <v>16</v>
      </c>
      <c r="I284" s="20">
        <v>3</v>
      </c>
      <c r="J284" s="20">
        <v>2</v>
      </c>
      <c r="K284" s="20" t="s">
        <v>432</v>
      </c>
      <c r="L284" s="20">
        <v>8020</v>
      </c>
      <c r="M284" s="20">
        <v>11</v>
      </c>
      <c r="N284" s="20">
        <v>9</v>
      </c>
    </row>
    <row r="285" spans="1:14" ht="14.25" customHeight="1">
      <c r="A285" s="20">
        <v>36</v>
      </c>
      <c r="B285" s="20" t="s">
        <v>332</v>
      </c>
      <c r="C285" s="20">
        <v>407</v>
      </c>
      <c r="D285" s="20" t="s">
        <v>996</v>
      </c>
      <c r="E285" s="20" t="s">
        <v>997</v>
      </c>
      <c r="F285" s="20" t="s">
        <v>430</v>
      </c>
      <c r="G285" s="20" t="s">
        <v>431</v>
      </c>
      <c r="H285" s="20">
        <v>18</v>
      </c>
      <c r="I285" s="20">
        <v>4</v>
      </c>
      <c r="J285" s="20">
        <v>4</v>
      </c>
      <c r="K285" s="20" t="s">
        <v>432</v>
      </c>
      <c r="L285" s="20">
        <v>3688</v>
      </c>
      <c r="M285" s="20">
        <v>1</v>
      </c>
      <c r="N285" s="20">
        <v>0</v>
      </c>
    </row>
    <row r="286" spans="1:14" ht="14.25" customHeight="1">
      <c r="A286" s="20">
        <v>51</v>
      </c>
      <c r="B286" s="20" t="s">
        <v>332</v>
      </c>
      <c r="C286" s="20">
        <v>408</v>
      </c>
      <c r="D286" s="20" t="s">
        <v>998</v>
      </c>
      <c r="E286" s="20" t="s">
        <v>999</v>
      </c>
      <c r="F286" s="20" t="s">
        <v>425</v>
      </c>
      <c r="G286" s="20" t="s">
        <v>985</v>
      </c>
      <c r="H286" s="20">
        <v>2</v>
      </c>
      <c r="I286" s="20">
        <v>3</v>
      </c>
      <c r="J286" s="20">
        <v>2</v>
      </c>
      <c r="K286" s="20" t="s">
        <v>445</v>
      </c>
      <c r="L286" s="20">
        <v>5482</v>
      </c>
      <c r="M286" s="20">
        <v>4</v>
      </c>
      <c r="N286" s="20">
        <v>1</v>
      </c>
    </row>
    <row r="287" spans="1:14" ht="14.25" customHeight="1">
      <c r="A287" s="20">
        <v>41</v>
      </c>
      <c r="B287" s="20" t="s">
        <v>332</v>
      </c>
      <c r="C287" s="20">
        <v>410</v>
      </c>
      <c r="D287" s="20" t="s">
        <v>1000</v>
      </c>
      <c r="E287" s="20" t="s">
        <v>1001</v>
      </c>
      <c r="F287" s="20" t="s">
        <v>425</v>
      </c>
      <c r="G287" s="20" t="s">
        <v>426</v>
      </c>
      <c r="H287" s="20">
        <v>2</v>
      </c>
      <c r="I287" s="20">
        <v>4</v>
      </c>
      <c r="J287" s="20">
        <v>2</v>
      </c>
      <c r="K287" s="20" t="s">
        <v>427</v>
      </c>
      <c r="L287" s="20">
        <v>16015</v>
      </c>
      <c r="M287" s="20">
        <v>22</v>
      </c>
      <c r="N287" s="20">
        <v>10</v>
      </c>
    </row>
    <row r="288" spans="1:14" ht="14.25" customHeight="1">
      <c r="A288" s="20">
        <v>28</v>
      </c>
      <c r="B288" s="20" t="s">
        <v>332</v>
      </c>
      <c r="C288" s="20">
        <v>412</v>
      </c>
      <c r="D288" s="20" t="s">
        <v>1002</v>
      </c>
      <c r="E288" s="20" t="s">
        <v>1003</v>
      </c>
      <c r="F288" s="20" t="s">
        <v>425</v>
      </c>
      <c r="G288" s="20" t="s">
        <v>431</v>
      </c>
      <c r="H288" s="20">
        <v>16</v>
      </c>
      <c r="I288" s="20">
        <v>2</v>
      </c>
      <c r="J288" s="20">
        <v>1</v>
      </c>
      <c r="K288" s="20" t="s">
        <v>427</v>
      </c>
      <c r="L288" s="20">
        <v>5661</v>
      </c>
      <c r="M288" s="20">
        <v>8</v>
      </c>
      <c r="N288" s="20">
        <v>3</v>
      </c>
    </row>
    <row r="289" spans="1:14" ht="14.25" customHeight="1">
      <c r="A289" s="20">
        <v>31</v>
      </c>
      <c r="B289" s="20" t="s">
        <v>332</v>
      </c>
      <c r="C289" s="20">
        <v>416</v>
      </c>
      <c r="D289" s="20" t="s">
        <v>1004</v>
      </c>
      <c r="E289" s="20" t="s">
        <v>1005</v>
      </c>
      <c r="F289" s="20" t="s">
        <v>425</v>
      </c>
      <c r="G289" s="20" t="s">
        <v>426</v>
      </c>
      <c r="H289" s="20">
        <v>7</v>
      </c>
      <c r="I289" s="20">
        <v>3</v>
      </c>
      <c r="J289" s="20">
        <v>4</v>
      </c>
      <c r="K289" s="20" t="s">
        <v>432</v>
      </c>
      <c r="L289" s="20">
        <v>6929</v>
      </c>
      <c r="M289" s="20">
        <v>8</v>
      </c>
      <c r="N289" s="20">
        <v>7</v>
      </c>
    </row>
    <row r="290" spans="1:14" ht="14.25" customHeight="1">
      <c r="A290" s="20">
        <v>39</v>
      </c>
      <c r="B290" s="20" t="s">
        <v>332</v>
      </c>
      <c r="C290" s="20">
        <v>417</v>
      </c>
      <c r="D290" s="20" t="s">
        <v>1006</v>
      </c>
      <c r="E290" s="20" t="s">
        <v>1007</v>
      </c>
      <c r="F290" s="20" t="s">
        <v>425</v>
      </c>
      <c r="G290" s="20" t="s">
        <v>985</v>
      </c>
      <c r="H290" s="20">
        <v>1</v>
      </c>
      <c r="I290" s="20">
        <v>3</v>
      </c>
      <c r="J290" s="20">
        <v>4</v>
      </c>
      <c r="K290" s="20" t="s">
        <v>445</v>
      </c>
      <c r="L290" s="20">
        <v>9613</v>
      </c>
      <c r="M290" s="20">
        <v>18</v>
      </c>
      <c r="N290" s="20">
        <v>10</v>
      </c>
    </row>
    <row r="291" spans="1:14" ht="14.25" customHeight="1">
      <c r="A291" s="20">
        <v>32</v>
      </c>
      <c r="B291" s="20" t="s">
        <v>332</v>
      </c>
      <c r="C291" s="20">
        <v>420</v>
      </c>
      <c r="D291" s="20" t="s">
        <v>1008</v>
      </c>
      <c r="E291" s="20" t="s">
        <v>1009</v>
      </c>
      <c r="F291" s="20" t="s">
        <v>425</v>
      </c>
      <c r="G291" s="20" t="s">
        <v>426</v>
      </c>
      <c r="H291" s="20">
        <v>7</v>
      </c>
      <c r="I291" s="20">
        <v>3</v>
      </c>
      <c r="J291" s="20">
        <v>3</v>
      </c>
      <c r="K291" s="20" t="s">
        <v>432</v>
      </c>
      <c r="L291" s="20">
        <v>5484</v>
      </c>
      <c r="M291" s="20">
        <v>13</v>
      </c>
      <c r="N291" s="20">
        <v>8</v>
      </c>
    </row>
    <row r="292" spans="1:14" ht="14.25" customHeight="1">
      <c r="A292" s="20">
        <v>58</v>
      </c>
      <c r="B292" s="20" t="s">
        <v>332</v>
      </c>
      <c r="C292" s="20">
        <v>422</v>
      </c>
      <c r="D292" s="20" t="s">
        <v>1010</v>
      </c>
      <c r="E292" s="20" t="s">
        <v>1011</v>
      </c>
      <c r="F292" s="20" t="s">
        <v>466</v>
      </c>
      <c r="G292" s="20" t="s">
        <v>985</v>
      </c>
      <c r="H292" s="20">
        <v>1</v>
      </c>
      <c r="I292" s="20">
        <v>4</v>
      </c>
      <c r="J292" s="20">
        <v>3</v>
      </c>
      <c r="K292" s="20" t="s">
        <v>445</v>
      </c>
      <c r="L292" s="20">
        <v>5660</v>
      </c>
      <c r="M292" s="20">
        <v>5</v>
      </c>
      <c r="N292" s="20">
        <v>3</v>
      </c>
    </row>
    <row r="293" spans="1:14" ht="14.25" customHeight="1">
      <c r="A293" s="20">
        <v>31</v>
      </c>
      <c r="B293" s="20" t="s">
        <v>332</v>
      </c>
      <c r="C293" s="20">
        <v>423</v>
      </c>
      <c r="D293" s="20" t="s">
        <v>1012</v>
      </c>
      <c r="E293" s="20" t="s">
        <v>1013</v>
      </c>
      <c r="F293" s="20" t="s">
        <v>425</v>
      </c>
      <c r="G293" s="20" t="s">
        <v>431</v>
      </c>
      <c r="H293" s="20">
        <v>5</v>
      </c>
      <c r="I293" s="20">
        <v>4</v>
      </c>
      <c r="J293" s="20">
        <v>4</v>
      </c>
      <c r="K293" s="20" t="s">
        <v>432</v>
      </c>
      <c r="L293" s="20">
        <v>4821</v>
      </c>
      <c r="M293" s="20">
        <v>5</v>
      </c>
      <c r="N293" s="20">
        <v>2</v>
      </c>
    </row>
    <row r="294" spans="1:14" ht="14.25" customHeight="1">
      <c r="A294" s="20">
        <v>31</v>
      </c>
      <c r="B294" s="20" t="s">
        <v>332</v>
      </c>
      <c r="C294" s="20">
        <v>424</v>
      </c>
      <c r="D294" s="20" t="s">
        <v>1014</v>
      </c>
      <c r="E294" s="20" t="s">
        <v>1015</v>
      </c>
      <c r="F294" s="20" t="s">
        <v>425</v>
      </c>
      <c r="G294" s="20" t="s">
        <v>591</v>
      </c>
      <c r="H294" s="20">
        <v>2</v>
      </c>
      <c r="I294" s="20">
        <v>3</v>
      </c>
      <c r="J294" s="20">
        <v>1</v>
      </c>
      <c r="K294" s="20" t="s">
        <v>432</v>
      </c>
      <c r="L294" s="20">
        <v>6410</v>
      </c>
      <c r="M294" s="20">
        <v>2</v>
      </c>
      <c r="N294" s="20">
        <v>2</v>
      </c>
    </row>
    <row r="295" spans="1:14" ht="14.25" customHeight="1">
      <c r="A295" s="20">
        <v>45</v>
      </c>
      <c r="B295" s="20" t="s">
        <v>332</v>
      </c>
      <c r="C295" s="20">
        <v>425</v>
      </c>
      <c r="D295" s="20" t="s">
        <v>1016</v>
      </c>
      <c r="E295" s="20" t="s">
        <v>1017</v>
      </c>
      <c r="F295" s="20" t="s">
        <v>430</v>
      </c>
      <c r="G295" s="20" t="s">
        <v>985</v>
      </c>
      <c r="H295" s="20">
        <v>7</v>
      </c>
      <c r="I295" s="20">
        <v>3</v>
      </c>
      <c r="J295" s="20">
        <v>1</v>
      </c>
      <c r="K295" s="20" t="s">
        <v>445</v>
      </c>
      <c r="L295" s="20">
        <v>5210</v>
      </c>
      <c r="M295" s="20">
        <v>24</v>
      </c>
      <c r="N295" s="20">
        <v>9</v>
      </c>
    </row>
    <row r="296" spans="1:14" ht="14.25" customHeight="1">
      <c r="A296" s="20">
        <v>31</v>
      </c>
      <c r="B296" s="20" t="s">
        <v>332</v>
      </c>
      <c r="C296" s="20">
        <v>426</v>
      </c>
      <c r="D296" s="20" t="s">
        <v>1018</v>
      </c>
      <c r="E296" s="20" t="s">
        <v>1019</v>
      </c>
      <c r="F296" s="20" t="s">
        <v>425</v>
      </c>
      <c r="G296" s="20" t="s">
        <v>431</v>
      </c>
      <c r="H296" s="20">
        <v>2</v>
      </c>
      <c r="I296" s="20">
        <v>4</v>
      </c>
      <c r="J296" s="20">
        <v>4</v>
      </c>
      <c r="K296" s="20" t="s">
        <v>445</v>
      </c>
      <c r="L296" s="20">
        <v>2695</v>
      </c>
      <c r="M296" s="20">
        <v>2</v>
      </c>
      <c r="N296" s="20">
        <v>2</v>
      </c>
    </row>
    <row r="297" spans="1:14" ht="14.25" customHeight="1">
      <c r="A297" s="20">
        <v>39</v>
      </c>
      <c r="B297" s="20" t="s">
        <v>332</v>
      </c>
      <c r="C297" s="20">
        <v>429</v>
      </c>
      <c r="D297" s="20" t="s">
        <v>1020</v>
      </c>
      <c r="E297" s="20" t="s">
        <v>1021</v>
      </c>
      <c r="F297" s="20" t="s">
        <v>425</v>
      </c>
      <c r="G297" s="20" t="s">
        <v>985</v>
      </c>
      <c r="H297" s="20">
        <v>10</v>
      </c>
      <c r="I297" s="20">
        <v>1</v>
      </c>
      <c r="J297" s="20">
        <v>1</v>
      </c>
      <c r="K297" s="20" t="s">
        <v>432</v>
      </c>
      <c r="L297" s="20">
        <v>17068</v>
      </c>
      <c r="M297" s="20">
        <v>21</v>
      </c>
      <c r="N297" s="20">
        <v>9</v>
      </c>
    </row>
    <row r="298" spans="1:14" ht="14.25" customHeight="1">
      <c r="A298" s="20">
        <v>52</v>
      </c>
      <c r="B298" s="20" t="s">
        <v>332</v>
      </c>
      <c r="C298" s="20">
        <v>433</v>
      </c>
      <c r="D298" s="20" t="s">
        <v>1022</v>
      </c>
      <c r="E298" s="20" t="s">
        <v>1023</v>
      </c>
      <c r="F298" s="20" t="s">
        <v>425</v>
      </c>
      <c r="G298" s="20" t="s">
        <v>431</v>
      </c>
      <c r="H298" s="20">
        <v>8</v>
      </c>
      <c r="I298" s="20">
        <v>4</v>
      </c>
      <c r="J298" s="20">
        <v>2</v>
      </c>
      <c r="K298" s="20" t="s">
        <v>432</v>
      </c>
      <c r="L298" s="20">
        <v>4941</v>
      </c>
      <c r="M298" s="20">
        <v>8</v>
      </c>
      <c r="N298" s="20">
        <v>2</v>
      </c>
    </row>
    <row r="299" spans="1:14" ht="14.25" customHeight="1">
      <c r="A299" s="20">
        <v>27</v>
      </c>
      <c r="B299" s="20" t="s">
        <v>332</v>
      </c>
      <c r="C299" s="20">
        <v>437</v>
      </c>
      <c r="D299" s="20" t="s">
        <v>1024</v>
      </c>
      <c r="E299" s="20" t="s">
        <v>1025</v>
      </c>
      <c r="F299" s="20" t="s">
        <v>425</v>
      </c>
      <c r="G299" s="20" t="s">
        <v>426</v>
      </c>
      <c r="H299" s="20">
        <v>2</v>
      </c>
      <c r="I299" s="20">
        <v>3</v>
      </c>
      <c r="J299" s="20">
        <v>3</v>
      </c>
      <c r="K299" s="20" t="s">
        <v>427</v>
      </c>
      <c r="L299" s="20">
        <v>4478</v>
      </c>
      <c r="M299" s="20">
        <v>5</v>
      </c>
      <c r="N299" s="20">
        <v>4</v>
      </c>
    </row>
    <row r="300" spans="1:14" ht="14.25" customHeight="1">
      <c r="A300" s="20">
        <v>31</v>
      </c>
      <c r="B300" s="20" t="s">
        <v>332</v>
      </c>
      <c r="C300" s="20">
        <v>438</v>
      </c>
      <c r="D300" s="20" t="s">
        <v>1026</v>
      </c>
      <c r="E300" s="20" t="s">
        <v>1027</v>
      </c>
      <c r="F300" s="20" t="s">
        <v>425</v>
      </c>
      <c r="G300" s="20" t="s">
        <v>426</v>
      </c>
      <c r="H300" s="20">
        <v>7</v>
      </c>
      <c r="I300" s="20">
        <v>3</v>
      </c>
      <c r="J300" s="20">
        <v>4</v>
      </c>
      <c r="K300" s="20" t="s">
        <v>445</v>
      </c>
      <c r="L300" s="20">
        <v>7547</v>
      </c>
      <c r="M300" s="20">
        <v>7</v>
      </c>
      <c r="N300" s="20">
        <v>7</v>
      </c>
    </row>
    <row r="301" spans="1:14" ht="14.25" customHeight="1">
      <c r="A301" s="20">
        <v>28</v>
      </c>
      <c r="B301" s="20" t="s">
        <v>332</v>
      </c>
      <c r="C301" s="20">
        <v>440</v>
      </c>
      <c r="D301" s="20" t="s">
        <v>1028</v>
      </c>
      <c r="E301" s="20" t="s">
        <v>1029</v>
      </c>
      <c r="F301" s="20" t="s">
        <v>425</v>
      </c>
      <c r="G301" s="20" t="s">
        <v>431</v>
      </c>
      <c r="H301" s="20">
        <v>2</v>
      </c>
      <c r="I301" s="20">
        <v>4</v>
      </c>
      <c r="J301" s="20">
        <v>4</v>
      </c>
      <c r="K301" s="20" t="s">
        <v>432</v>
      </c>
      <c r="L301" s="20">
        <v>3464</v>
      </c>
      <c r="M301" s="20">
        <v>3</v>
      </c>
      <c r="N301" s="20">
        <v>2</v>
      </c>
    </row>
    <row r="302" spans="1:14" ht="14.25" customHeight="1">
      <c r="A302" s="20">
        <v>39</v>
      </c>
      <c r="B302" s="20" t="s">
        <v>332</v>
      </c>
      <c r="C302" s="20">
        <v>444</v>
      </c>
      <c r="D302" s="20" t="s">
        <v>1030</v>
      </c>
      <c r="E302" s="20" t="s">
        <v>1031</v>
      </c>
      <c r="F302" s="20" t="s">
        <v>430</v>
      </c>
      <c r="G302" s="20" t="s">
        <v>431</v>
      </c>
      <c r="H302" s="20">
        <v>7</v>
      </c>
      <c r="I302" s="20">
        <v>2</v>
      </c>
      <c r="J302" s="20">
        <v>4</v>
      </c>
      <c r="K302" s="20" t="s">
        <v>432</v>
      </c>
      <c r="L302" s="20">
        <v>19272</v>
      </c>
      <c r="M302" s="20">
        <v>21</v>
      </c>
      <c r="N302" s="20">
        <v>9</v>
      </c>
    </row>
    <row r="303" spans="1:14" ht="14.25" customHeight="1">
      <c r="A303" s="20">
        <v>33</v>
      </c>
      <c r="B303" s="20" t="s">
        <v>332</v>
      </c>
      <c r="C303" s="20">
        <v>446</v>
      </c>
      <c r="D303" s="20" t="s">
        <v>1032</v>
      </c>
      <c r="E303" s="20" t="s">
        <v>1033</v>
      </c>
      <c r="F303" s="20" t="s">
        <v>430</v>
      </c>
      <c r="G303" s="20" t="s">
        <v>426</v>
      </c>
      <c r="H303" s="20">
        <v>10</v>
      </c>
      <c r="I303" s="20">
        <v>3</v>
      </c>
      <c r="J303" s="20">
        <v>4</v>
      </c>
      <c r="K303" s="20" t="s">
        <v>427</v>
      </c>
      <c r="L303" s="20">
        <v>4682</v>
      </c>
      <c r="M303" s="20">
        <v>7</v>
      </c>
      <c r="N303" s="20">
        <v>7</v>
      </c>
    </row>
    <row r="304" spans="1:14" ht="14.25" customHeight="1">
      <c r="A304" s="20">
        <v>47</v>
      </c>
      <c r="B304" s="20" t="s">
        <v>332</v>
      </c>
      <c r="C304" s="20">
        <v>447</v>
      </c>
      <c r="D304" s="20" t="s">
        <v>1034</v>
      </c>
      <c r="E304" s="20" t="s">
        <v>1035</v>
      </c>
      <c r="F304" s="20" t="s">
        <v>425</v>
      </c>
      <c r="G304" s="20" t="s">
        <v>431</v>
      </c>
      <c r="H304" s="20">
        <v>5</v>
      </c>
      <c r="I304" s="20">
        <v>5</v>
      </c>
      <c r="J304" s="20">
        <v>3</v>
      </c>
      <c r="K304" s="20" t="s">
        <v>432</v>
      </c>
      <c r="L304" s="20">
        <v>18300</v>
      </c>
      <c r="M304" s="20">
        <v>3</v>
      </c>
      <c r="N304" s="20">
        <v>2</v>
      </c>
    </row>
    <row r="305" spans="1:14" ht="14.25" customHeight="1">
      <c r="A305" s="20">
        <v>27</v>
      </c>
      <c r="B305" s="20" t="s">
        <v>332</v>
      </c>
      <c r="C305" s="20">
        <v>449</v>
      </c>
      <c r="D305" s="20" t="s">
        <v>1036</v>
      </c>
      <c r="E305" s="20" t="s">
        <v>1037</v>
      </c>
      <c r="F305" s="20" t="s">
        <v>466</v>
      </c>
      <c r="G305" s="20" t="s">
        <v>426</v>
      </c>
      <c r="H305" s="20">
        <v>1</v>
      </c>
      <c r="I305" s="20">
        <v>1</v>
      </c>
      <c r="J305" s="20">
        <v>2</v>
      </c>
      <c r="K305" s="20" t="s">
        <v>432</v>
      </c>
      <c r="L305" s="20">
        <v>6349</v>
      </c>
      <c r="M305" s="20">
        <v>5</v>
      </c>
      <c r="N305" s="20">
        <v>4</v>
      </c>
    </row>
    <row r="306" spans="1:14" ht="14.25" customHeight="1">
      <c r="A306" s="20">
        <v>45</v>
      </c>
      <c r="B306" s="20" t="s">
        <v>332</v>
      </c>
      <c r="C306" s="20">
        <v>452</v>
      </c>
      <c r="D306" s="20" t="s">
        <v>1038</v>
      </c>
      <c r="E306" s="20" t="s">
        <v>1039</v>
      </c>
      <c r="F306" s="20" t="s">
        <v>425</v>
      </c>
      <c r="G306" s="20" t="s">
        <v>431</v>
      </c>
      <c r="H306" s="20">
        <v>8</v>
      </c>
      <c r="I306" s="20">
        <v>4</v>
      </c>
      <c r="J306" s="20">
        <v>4</v>
      </c>
      <c r="K306" s="20" t="s">
        <v>432</v>
      </c>
      <c r="L306" s="20">
        <v>3697</v>
      </c>
      <c r="M306" s="20">
        <v>10</v>
      </c>
      <c r="N306" s="20">
        <v>9</v>
      </c>
    </row>
    <row r="307" spans="1:14" ht="14.25" customHeight="1">
      <c r="A307" s="20">
        <v>40</v>
      </c>
      <c r="B307" s="20" t="s">
        <v>332</v>
      </c>
      <c r="C307" s="20">
        <v>453</v>
      </c>
      <c r="D307" s="20" t="s">
        <v>1040</v>
      </c>
      <c r="E307" s="20" t="s">
        <v>1041</v>
      </c>
      <c r="F307" s="20" t="s">
        <v>425</v>
      </c>
      <c r="G307" s="20" t="s">
        <v>426</v>
      </c>
      <c r="H307" s="20">
        <v>1</v>
      </c>
      <c r="I307" s="20">
        <v>2</v>
      </c>
      <c r="J307" s="20">
        <v>4</v>
      </c>
      <c r="K307" s="20" t="s">
        <v>432</v>
      </c>
      <c r="L307" s="20">
        <v>7457</v>
      </c>
      <c r="M307" s="20">
        <v>4</v>
      </c>
      <c r="N307" s="20">
        <v>3</v>
      </c>
    </row>
    <row r="308" spans="1:14" ht="14.25" customHeight="1">
      <c r="A308" s="20">
        <v>29</v>
      </c>
      <c r="B308" s="20" t="s">
        <v>332</v>
      </c>
      <c r="C308" s="20">
        <v>454</v>
      </c>
      <c r="D308" s="20" t="s">
        <v>1042</v>
      </c>
      <c r="E308" s="20" t="s">
        <v>1043</v>
      </c>
      <c r="F308" s="20" t="s">
        <v>425</v>
      </c>
      <c r="G308" s="20" t="s">
        <v>431</v>
      </c>
      <c r="H308" s="20">
        <v>8</v>
      </c>
      <c r="I308" s="20">
        <v>4</v>
      </c>
      <c r="J308" s="20">
        <v>1</v>
      </c>
      <c r="K308" s="20" t="s">
        <v>432</v>
      </c>
      <c r="L308" s="20">
        <v>2119</v>
      </c>
      <c r="M308" s="20">
        <v>7</v>
      </c>
      <c r="N308" s="20">
        <v>7</v>
      </c>
    </row>
    <row r="309" spans="1:14" ht="14.25" customHeight="1">
      <c r="A309" s="20">
        <v>29</v>
      </c>
      <c r="B309" s="20" t="s">
        <v>332</v>
      </c>
      <c r="C309" s="20">
        <v>455</v>
      </c>
      <c r="D309" s="20" t="s">
        <v>1044</v>
      </c>
      <c r="E309" s="20" t="s">
        <v>1045</v>
      </c>
      <c r="F309" s="20" t="s">
        <v>425</v>
      </c>
      <c r="G309" s="20" t="s">
        <v>431</v>
      </c>
      <c r="H309" s="20">
        <v>9</v>
      </c>
      <c r="I309" s="20">
        <v>5</v>
      </c>
      <c r="J309" s="20">
        <v>4</v>
      </c>
      <c r="K309" s="20" t="s">
        <v>427</v>
      </c>
      <c r="L309" s="20">
        <v>3983</v>
      </c>
      <c r="M309" s="20">
        <v>3</v>
      </c>
      <c r="N309" s="20">
        <v>2</v>
      </c>
    </row>
    <row r="310" spans="1:14" ht="14.25" customHeight="1">
      <c r="A310" s="20">
        <v>37</v>
      </c>
      <c r="B310" s="20" t="s">
        <v>332</v>
      </c>
      <c r="C310" s="20">
        <v>460</v>
      </c>
      <c r="D310" s="20" t="s">
        <v>1046</v>
      </c>
      <c r="E310" s="20" t="s">
        <v>1047</v>
      </c>
      <c r="F310" s="20" t="s">
        <v>425</v>
      </c>
      <c r="G310" s="20" t="s">
        <v>431</v>
      </c>
      <c r="H310" s="20">
        <v>5</v>
      </c>
      <c r="I310" s="20">
        <v>2</v>
      </c>
      <c r="J310" s="20">
        <v>4</v>
      </c>
      <c r="K310" s="20" t="s">
        <v>445</v>
      </c>
      <c r="L310" s="20">
        <v>6347</v>
      </c>
      <c r="M310" s="20">
        <v>6</v>
      </c>
      <c r="N310" s="20">
        <v>2</v>
      </c>
    </row>
    <row r="311" spans="1:14" ht="14.25" customHeight="1">
      <c r="A311" s="20">
        <v>38</v>
      </c>
      <c r="B311" s="20" t="s">
        <v>332</v>
      </c>
      <c r="C311" s="20">
        <v>461</v>
      </c>
      <c r="D311" s="20" t="s">
        <v>1048</v>
      </c>
      <c r="E311" s="20" t="s">
        <v>1049</v>
      </c>
      <c r="F311" s="20" t="s">
        <v>425</v>
      </c>
      <c r="G311" s="20" t="s">
        <v>431</v>
      </c>
      <c r="H311" s="20">
        <v>15</v>
      </c>
      <c r="I311" s="20">
        <v>2</v>
      </c>
      <c r="J311" s="20">
        <v>4</v>
      </c>
      <c r="K311" s="20" t="s">
        <v>445</v>
      </c>
      <c r="L311" s="20">
        <v>11510</v>
      </c>
      <c r="M311" s="20">
        <v>11</v>
      </c>
      <c r="N311" s="20">
        <v>10</v>
      </c>
    </row>
    <row r="312" spans="1:14" ht="14.25" customHeight="1">
      <c r="A312" s="20">
        <v>35</v>
      </c>
      <c r="B312" s="20" t="s">
        <v>332</v>
      </c>
      <c r="C312" s="20">
        <v>464</v>
      </c>
      <c r="D312" s="20" t="s">
        <v>1050</v>
      </c>
      <c r="E312" s="20" t="s">
        <v>1051</v>
      </c>
      <c r="F312" s="20" t="s">
        <v>425</v>
      </c>
      <c r="G312" s="20" t="s">
        <v>431</v>
      </c>
      <c r="H312" s="20">
        <v>5</v>
      </c>
      <c r="I312" s="20">
        <v>4</v>
      </c>
      <c r="J312" s="20">
        <v>2</v>
      </c>
      <c r="K312" s="20" t="s">
        <v>427</v>
      </c>
      <c r="L312" s="20">
        <v>8095</v>
      </c>
      <c r="M312" s="20">
        <v>16</v>
      </c>
      <c r="N312" s="20">
        <v>6</v>
      </c>
    </row>
    <row r="313" spans="1:14" ht="14.25" customHeight="1">
      <c r="A313" s="20">
        <v>23</v>
      </c>
      <c r="B313" s="20" t="s">
        <v>332</v>
      </c>
      <c r="C313" s="20">
        <v>465</v>
      </c>
      <c r="D313" s="20" t="s">
        <v>1052</v>
      </c>
      <c r="E313" s="20" t="s">
        <v>1053</v>
      </c>
      <c r="F313" s="20" t="s">
        <v>425</v>
      </c>
      <c r="G313" s="20" t="s">
        <v>431</v>
      </c>
      <c r="H313" s="20">
        <v>26</v>
      </c>
      <c r="I313" s="20">
        <v>1</v>
      </c>
      <c r="J313" s="20">
        <v>4</v>
      </c>
      <c r="K313" s="20" t="s">
        <v>445</v>
      </c>
      <c r="L313" s="20">
        <v>2904</v>
      </c>
      <c r="M313" s="20">
        <v>4</v>
      </c>
      <c r="N313" s="20">
        <v>2</v>
      </c>
    </row>
    <row r="314" spans="1:14" ht="14.25" customHeight="1">
      <c r="A314" s="20">
        <v>41</v>
      </c>
      <c r="B314" s="20" t="s">
        <v>332</v>
      </c>
      <c r="C314" s="20">
        <v>466</v>
      </c>
      <c r="D314" s="20" t="s">
        <v>1054</v>
      </c>
      <c r="E314" s="20" t="s">
        <v>1055</v>
      </c>
      <c r="F314" s="20" t="s">
        <v>425</v>
      </c>
      <c r="G314" s="20" t="s">
        <v>431</v>
      </c>
      <c r="H314" s="20">
        <v>6</v>
      </c>
      <c r="I314" s="20">
        <v>3</v>
      </c>
      <c r="J314" s="20">
        <v>2</v>
      </c>
      <c r="K314" s="20" t="s">
        <v>427</v>
      </c>
      <c r="L314" s="20">
        <v>6032</v>
      </c>
      <c r="M314" s="20">
        <v>5</v>
      </c>
      <c r="N314" s="20">
        <v>4</v>
      </c>
    </row>
    <row r="315" spans="1:14" ht="14.25" customHeight="1">
      <c r="A315" s="20">
        <v>47</v>
      </c>
      <c r="B315" s="20" t="s">
        <v>332</v>
      </c>
      <c r="C315" s="20">
        <v>467</v>
      </c>
      <c r="D315" s="20" t="s">
        <v>1056</v>
      </c>
      <c r="E315" s="20" t="s">
        <v>1057</v>
      </c>
      <c r="F315" s="20" t="s">
        <v>430</v>
      </c>
      <c r="G315" s="20" t="s">
        <v>426</v>
      </c>
      <c r="H315" s="20">
        <v>4</v>
      </c>
      <c r="I315" s="20">
        <v>1</v>
      </c>
      <c r="J315" s="20">
        <v>3</v>
      </c>
      <c r="K315" s="20" t="s">
        <v>427</v>
      </c>
      <c r="L315" s="20">
        <v>2976</v>
      </c>
      <c r="M315" s="20">
        <v>0</v>
      </c>
      <c r="N315" s="20">
        <v>0</v>
      </c>
    </row>
    <row r="316" spans="1:14" ht="14.25" customHeight="1">
      <c r="A316" s="20">
        <v>29</v>
      </c>
      <c r="B316" s="20" t="s">
        <v>332</v>
      </c>
      <c r="C316" s="20">
        <v>469</v>
      </c>
      <c r="D316" s="20" t="s">
        <v>1058</v>
      </c>
      <c r="E316" s="20" t="s">
        <v>1059</v>
      </c>
      <c r="F316" s="20" t="s">
        <v>466</v>
      </c>
      <c r="G316" s="20" t="s">
        <v>426</v>
      </c>
      <c r="H316" s="20">
        <v>2</v>
      </c>
      <c r="I316" s="20">
        <v>3</v>
      </c>
      <c r="J316" s="20">
        <v>3</v>
      </c>
      <c r="K316" s="20" t="s">
        <v>432</v>
      </c>
      <c r="L316" s="20">
        <v>4649</v>
      </c>
      <c r="M316" s="20">
        <v>4</v>
      </c>
      <c r="N316" s="20">
        <v>3</v>
      </c>
    </row>
    <row r="317" spans="1:14" ht="14.25" customHeight="1">
      <c r="A317" s="20">
        <v>42</v>
      </c>
      <c r="B317" s="20" t="s">
        <v>332</v>
      </c>
      <c r="C317" s="20">
        <v>470</v>
      </c>
      <c r="D317" s="20" t="s">
        <v>1060</v>
      </c>
      <c r="E317" s="20" t="s">
        <v>1061</v>
      </c>
      <c r="F317" s="20" t="s">
        <v>425</v>
      </c>
      <c r="G317" s="20" t="s">
        <v>591</v>
      </c>
      <c r="H317" s="20">
        <v>2</v>
      </c>
      <c r="I317" s="20">
        <v>1</v>
      </c>
      <c r="J317" s="20">
        <v>3</v>
      </c>
      <c r="K317" s="20" t="s">
        <v>445</v>
      </c>
      <c r="L317" s="20">
        <v>2696</v>
      </c>
      <c r="M317" s="20">
        <v>3</v>
      </c>
      <c r="N317" s="20">
        <v>2</v>
      </c>
    </row>
    <row r="318" spans="1:14" ht="14.25" customHeight="1">
      <c r="A318" s="20">
        <v>37</v>
      </c>
      <c r="B318" s="20" t="s">
        <v>332</v>
      </c>
      <c r="C318" s="20">
        <v>474</v>
      </c>
      <c r="D318" s="20" t="s">
        <v>1062</v>
      </c>
      <c r="E318" s="20" t="s">
        <v>1063</v>
      </c>
      <c r="F318" s="20" t="s">
        <v>425</v>
      </c>
      <c r="G318" s="20" t="s">
        <v>431</v>
      </c>
      <c r="H318" s="20">
        <v>6</v>
      </c>
      <c r="I318" s="20">
        <v>3</v>
      </c>
      <c r="J318" s="20">
        <v>1</v>
      </c>
      <c r="K318" s="20" t="s">
        <v>445</v>
      </c>
      <c r="L318" s="20">
        <v>5974</v>
      </c>
      <c r="M318" s="20">
        <v>7</v>
      </c>
      <c r="N318" s="20">
        <v>7</v>
      </c>
    </row>
    <row r="319" spans="1:14" ht="14.25" customHeight="1">
      <c r="A319" s="20">
        <v>26</v>
      </c>
      <c r="B319" s="20" t="s">
        <v>332</v>
      </c>
      <c r="C319" s="20">
        <v>476</v>
      </c>
      <c r="D319" s="20" t="s">
        <v>1064</v>
      </c>
      <c r="E319" s="20" t="s">
        <v>1065</v>
      </c>
      <c r="F319" s="20" t="s">
        <v>425</v>
      </c>
      <c r="G319" s="20" t="s">
        <v>426</v>
      </c>
      <c r="H319" s="20">
        <v>1</v>
      </c>
      <c r="I319" s="20">
        <v>3</v>
      </c>
      <c r="J319" s="20">
        <v>3</v>
      </c>
      <c r="K319" s="20" t="s">
        <v>432</v>
      </c>
      <c r="L319" s="20">
        <v>5296</v>
      </c>
      <c r="M319" s="20">
        <v>8</v>
      </c>
      <c r="N319" s="20">
        <v>7</v>
      </c>
    </row>
    <row r="320" spans="1:14" ht="14.25" customHeight="1">
      <c r="A320" s="20">
        <v>42</v>
      </c>
      <c r="B320" s="20" t="s">
        <v>332</v>
      </c>
      <c r="C320" s="20">
        <v>477</v>
      </c>
      <c r="D320" s="20" t="s">
        <v>1066</v>
      </c>
      <c r="E320" s="20" t="s">
        <v>1067</v>
      </c>
      <c r="F320" s="20" t="s">
        <v>425</v>
      </c>
      <c r="G320" s="20" t="s">
        <v>431</v>
      </c>
      <c r="H320" s="20">
        <v>2</v>
      </c>
      <c r="I320" s="20">
        <v>4</v>
      </c>
      <c r="J320" s="20">
        <v>4</v>
      </c>
      <c r="K320" s="20" t="s">
        <v>427</v>
      </c>
      <c r="L320" s="20">
        <v>6781</v>
      </c>
      <c r="M320" s="20">
        <v>1</v>
      </c>
      <c r="N320" s="20">
        <v>0</v>
      </c>
    </row>
    <row r="321" spans="1:14" ht="14.25" customHeight="1">
      <c r="A321" s="20">
        <v>36</v>
      </c>
      <c r="B321" s="20" t="s">
        <v>332</v>
      </c>
      <c r="C321" s="20">
        <v>481</v>
      </c>
      <c r="D321" s="20" t="s">
        <v>1068</v>
      </c>
      <c r="E321" s="20" t="s">
        <v>1069</v>
      </c>
      <c r="F321" s="20" t="s">
        <v>430</v>
      </c>
      <c r="G321" s="20" t="s">
        <v>426</v>
      </c>
      <c r="H321" s="20">
        <v>3</v>
      </c>
      <c r="I321" s="20">
        <v>4</v>
      </c>
      <c r="J321" s="20">
        <v>4</v>
      </c>
      <c r="K321" s="20" t="s">
        <v>432</v>
      </c>
      <c r="L321" s="20">
        <v>9699</v>
      </c>
      <c r="M321" s="20">
        <v>13</v>
      </c>
      <c r="N321" s="20">
        <v>9</v>
      </c>
    </row>
    <row r="322" spans="1:14" ht="14.25" customHeight="1">
      <c r="A322" s="20">
        <v>57</v>
      </c>
      <c r="B322" s="20" t="s">
        <v>332</v>
      </c>
      <c r="C322" s="20">
        <v>482</v>
      </c>
      <c r="D322" s="20" t="s">
        <v>1070</v>
      </c>
      <c r="E322" s="20" t="s">
        <v>1071</v>
      </c>
      <c r="F322" s="20" t="s">
        <v>425</v>
      </c>
      <c r="G322" s="20" t="s">
        <v>431</v>
      </c>
      <c r="H322" s="20">
        <v>1</v>
      </c>
      <c r="I322" s="20">
        <v>4</v>
      </c>
      <c r="J322" s="20">
        <v>3</v>
      </c>
      <c r="K322" s="20" t="s">
        <v>432</v>
      </c>
      <c r="L322" s="20">
        <v>6755</v>
      </c>
      <c r="M322" s="20">
        <v>3</v>
      </c>
      <c r="N322" s="20">
        <v>2</v>
      </c>
    </row>
    <row r="323" spans="1:14" ht="14.25" customHeight="1">
      <c r="A323" s="20">
        <v>21</v>
      </c>
      <c r="B323" s="20" t="s">
        <v>332</v>
      </c>
      <c r="C323" s="20">
        <v>484</v>
      </c>
      <c r="D323" s="20" t="s">
        <v>1072</v>
      </c>
      <c r="E323" s="20" t="s">
        <v>1073</v>
      </c>
      <c r="F323" s="20" t="s">
        <v>466</v>
      </c>
      <c r="G323" s="20" t="s">
        <v>426</v>
      </c>
      <c r="H323" s="20">
        <v>9</v>
      </c>
      <c r="I323" s="20">
        <v>2</v>
      </c>
      <c r="J323" s="20">
        <v>4</v>
      </c>
      <c r="K323" s="20" t="s">
        <v>427</v>
      </c>
      <c r="L323" s="20">
        <v>2610</v>
      </c>
      <c r="M323" s="20">
        <v>3</v>
      </c>
      <c r="N323" s="20">
        <v>2</v>
      </c>
    </row>
    <row r="324" spans="1:14" ht="14.25" customHeight="1">
      <c r="A324" s="20">
        <v>41</v>
      </c>
      <c r="B324" s="20" t="s">
        <v>332</v>
      </c>
      <c r="C324" s="20">
        <v>488</v>
      </c>
      <c r="D324" s="20" t="s">
        <v>1074</v>
      </c>
      <c r="E324" s="20" t="s">
        <v>1075</v>
      </c>
      <c r="F324" s="20" t="s">
        <v>430</v>
      </c>
      <c r="G324" s="20" t="s">
        <v>426</v>
      </c>
      <c r="H324" s="20">
        <v>4</v>
      </c>
      <c r="I324" s="20">
        <v>3</v>
      </c>
      <c r="J324" s="20">
        <v>2</v>
      </c>
      <c r="K324" s="20" t="s">
        <v>427</v>
      </c>
      <c r="L324" s="20">
        <v>9355</v>
      </c>
      <c r="M324" s="20">
        <v>8</v>
      </c>
      <c r="N324" s="20">
        <v>7</v>
      </c>
    </row>
    <row r="325" spans="1:14" ht="14.25" customHeight="1">
      <c r="A325" s="20">
        <v>50</v>
      </c>
      <c r="B325" s="20" t="s">
        <v>332</v>
      </c>
      <c r="C325" s="20">
        <v>491</v>
      </c>
      <c r="D325" s="20" t="s">
        <v>1076</v>
      </c>
      <c r="E325" s="20" t="s">
        <v>1077</v>
      </c>
      <c r="F325" s="20" t="s">
        <v>425</v>
      </c>
      <c r="G325" s="20" t="s">
        <v>431</v>
      </c>
      <c r="H325" s="20">
        <v>10</v>
      </c>
      <c r="I325" s="20">
        <v>3</v>
      </c>
      <c r="J325" s="20">
        <v>4</v>
      </c>
      <c r="K325" s="20" t="s">
        <v>427</v>
      </c>
      <c r="L325" s="20">
        <v>10496</v>
      </c>
      <c r="M325" s="20">
        <v>4</v>
      </c>
      <c r="N325" s="20">
        <v>3</v>
      </c>
    </row>
    <row r="326" spans="1:14" ht="14.25" customHeight="1">
      <c r="A326" s="20">
        <v>40</v>
      </c>
      <c r="B326" s="20" t="s">
        <v>332</v>
      </c>
      <c r="C326" s="20">
        <v>492</v>
      </c>
      <c r="D326" s="20" t="s">
        <v>1078</v>
      </c>
      <c r="E326" s="20" t="s">
        <v>1079</v>
      </c>
      <c r="F326" s="20" t="s">
        <v>425</v>
      </c>
      <c r="G326" s="20" t="s">
        <v>426</v>
      </c>
      <c r="H326" s="20">
        <v>22</v>
      </c>
      <c r="I326" s="20">
        <v>2</v>
      </c>
      <c r="J326" s="20">
        <v>3</v>
      </c>
      <c r="K326" s="20" t="s">
        <v>432</v>
      </c>
      <c r="L326" s="20">
        <v>6380</v>
      </c>
      <c r="M326" s="20">
        <v>6</v>
      </c>
      <c r="N326" s="20">
        <v>4</v>
      </c>
    </row>
    <row r="327" spans="1:14" ht="14.25" customHeight="1">
      <c r="A327" s="20">
        <v>31</v>
      </c>
      <c r="B327" s="20" t="s">
        <v>332</v>
      </c>
      <c r="C327" s="20">
        <v>493</v>
      </c>
      <c r="D327" s="20" t="s">
        <v>1080</v>
      </c>
      <c r="E327" s="20" t="s">
        <v>1081</v>
      </c>
      <c r="F327" s="20" t="s">
        <v>425</v>
      </c>
      <c r="G327" s="20" t="s">
        <v>431</v>
      </c>
      <c r="H327" s="20">
        <v>9</v>
      </c>
      <c r="I327" s="20">
        <v>4</v>
      </c>
      <c r="J327" s="20">
        <v>2</v>
      </c>
      <c r="K327" s="20" t="s">
        <v>427</v>
      </c>
      <c r="L327" s="20">
        <v>2657</v>
      </c>
      <c r="M327" s="20">
        <v>2</v>
      </c>
      <c r="N327" s="20">
        <v>2</v>
      </c>
    </row>
    <row r="328" spans="1:14" ht="14.25" customHeight="1">
      <c r="A328" s="20">
        <v>29</v>
      </c>
      <c r="B328" s="20" t="s">
        <v>332</v>
      </c>
      <c r="C328" s="20">
        <v>495</v>
      </c>
      <c r="D328" s="20" t="s">
        <v>1082</v>
      </c>
      <c r="E328" s="20" t="s">
        <v>1083</v>
      </c>
      <c r="F328" s="20" t="s">
        <v>425</v>
      </c>
      <c r="G328" s="20" t="s">
        <v>431</v>
      </c>
      <c r="H328" s="20">
        <v>23</v>
      </c>
      <c r="I328" s="20">
        <v>3</v>
      </c>
      <c r="J328" s="20">
        <v>4</v>
      </c>
      <c r="K328" s="20" t="s">
        <v>427</v>
      </c>
      <c r="L328" s="20">
        <v>2201</v>
      </c>
      <c r="M328" s="20">
        <v>3</v>
      </c>
      <c r="N328" s="20">
        <v>2</v>
      </c>
    </row>
    <row r="329" spans="1:14" ht="14.25" customHeight="1">
      <c r="A329" s="20">
        <v>35</v>
      </c>
      <c r="B329" s="20" t="s">
        <v>332</v>
      </c>
      <c r="C329" s="20">
        <v>496</v>
      </c>
      <c r="D329" s="20" t="s">
        <v>1084</v>
      </c>
      <c r="E329" s="20" t="s">
        <v>1085</v>
      </c>
      <c r="F329" s="20" t="s">
        <v>425</v>
      </c>
      <c r="G329" s="20" t="s">
        <v>431</v>
      </c>
      <c r="H329" s="20">
        <v>9</v>
      </c>
      <c r="I329" s="20">
        <v>4</v>
      </c>
      <c r="J329" s="20">
        <v>2</v>
      </c>
      <c r="K329" s="20" t="s">
        <v>427</v>
      </c>
      <c r="L329" s="20">
        <v>6540</v>
      </c>
      <c r="M329" s="20">
        <v>1</v>
      </c>
      <c r="N329" s="20">
        <v>1</v>
      </c>
    </row>
    <row r="330" spans="1:14" ht="14.25" customHeight="1">
      <c r="A330" s="20">
        <v>27</v>
      </c>
      <c r="B330" s="20" t="s">
        <v>332</v>
      </c>
      <c r="C330" s="20">
        <v>497</v>
      </c>
      <c r="D330" s="20" t="s">
        <v>1086</v>
      </c>
      <c r="E330" s="20" t="s">
        <v>1087</v>
      </c>
      <c r="F330" s="20" t="s">
        <v>425</v>
      </c>
      <c r="G330" s="20" t="s">
        <v>431</v>
      </c>
      <c r="H330" s="20">
        <v>1</v>
      </c>
      <c r="I330" s="20">
        <v>2</v>
      </c>
      <c r="J330" s="20">
        <v>2</v>
      </c>
      <c r="K330" s="20" t="s">
        <v>445</v>
      </c>
      <c r="L330" s="20">
        <v>3816</v>
      </c>
      <c r="M330" s="20">
        <v>5</v>
      </c>
      <c r="N330" s="20">
        <v>2</v>
      </c>
    </row>
    <row r="331" spans="1:14" ht="14.25" customHeight="1">
      <c r="A331" s="20">
        <v>28</v>
      </c>
      <c r="B331" s="20" t="s">
        <v>332</v>
      </c>
      <c r="C331" s="20">
        <v>498</v>
      </c>
      <c r="D331" s="20" t="s">
        <v>1088</v>
      </c>
      <c r="E331" s="20" t="s">
        <v>1089</v>
      </c>
      <c r="F331" s="20" t="s">
        <v>425</v>
      </c>
      <c r="G331" s="20" t="s">
        <v>426</v>
      </c>
      <c r="H331" s="20">
        <v>9</v>
      </c>
      <c r="I331" s="20">
        <v>4</v>
      </c>
      <c r="J331" s="20">
        <v>4</v>
      </c>
      <c r="K331" s="20" t="s">
        <v>427</v>
      </c>
      <c r="L331" s="20">
        <v>5253</v>
      </c>
      <c r="M331" s="20">
        <v>7</v>
      </c>
      <c r="N331" s="20">
        <v>5</v>
      </c>
    </row>
    <row r="332" spans="1:14" ht="14.25" customHeight="1">
      <c r="A332" s="20">
        <v>49</v>
      </c>
      <c r="B332" s="20" t="s">
        <v>332</v>
      </c>
      <c r="C332" s="20">
        <v>499</v>
      </c>
      <c r="D332" s="20" t="s">
        <v>1090</v>
      </c>
      <c r="E332" s="20" t="s">
        <v>1091</v>
      </c>
      <c r="F332" s="20" t="s">
        <v>425</v>
      </c>
      <c r="G332" s="20" t="s">
        <v>431</v>
      </c>
      <c r="H332" s="20">
        <v>7</v>
      </c>
      <c r="I332" s="20">
        <v>3</v>
      </c>
      <c r="J332" s="20">
        <v>3</v>
      </c>
      <c r="K332" s="20" t="s">
        <v>427</v>
      </c>
      <c r="L332" s="20">
        <v>10965</v>
      </c>
      <c r="M332" s="20">
        <v>5</v>
      </c>
      <c r="N332" s="20">
        <v>2</v>
      </c>
    </row>
    <row r="333" spans="1:14" ht="14.25" customHeight="1">
      <c r="A333" s="20">
        <v>34</v>
      </c>
      <c r="B333" s="20" t="s">
        <v>332</v>
      </c>
      <c r="C333" s="20">
        <v>502</v>
      </c>
      <c r="D333" s="20" t="s">
        <v>1092</v>
      </c>
      <c r="E333" s="20" t="s">
        <v>1093</v>
      </c>
      <c r="F333" s="20" t="s">
        <v>466</v>
      </c>
      <c r="G333" s="20" t="s">
        <v>426</v>
      </c>
      <c r="H333" s="20">
        <v>19</v>
      </c>
      <c r="I333" s="20">
        <v>3</v>
      </c>
      <c r="J333" s="20">
        <v>4</v>
      </c>
      <c r="K333" s="20" t="s">
        <v>427</v>
      </c>
      <c r="L333" s="20">
        <v>5304</v>
      </c>
      <c r="M333" s="20">
        <v>5</v>
      </c>
      <c r="N333" s="20">
        <v>2</v>
      </c>
    </row>
    <row r="334" spans="1:14" ht="14.25" customHeight="1">
      <c r="A334" s="20">
        <v>30</v>
      </c>
      <c r="B334" s="20" t="s">
        <v>332</v>
      </c>
      <c r="C334" s="20">
        <v>508</v>
      </c>
      <c r="D334" s="20" t="s">
        <v>1094</v>
      </c>
      <c r="E334" s="20" t="s">
        <v>1095</v>
      </c>
      <c r="F334" s="20" t="s">
        <v>425</v>
      </c>
      <c r="G334" s="20" t="s">
        <v>426</v>
      </c>
      <c r="H334" s="20">
        <v>2</v>
      </c>
      <c r="I334" s="20">
        <v>1</v>
      </c>
      <c r="J334" s="20">
        <v>2</v>
      </c>
      <c r="K334" s="20" t="s">
        <v>432</v>
      </c>
      <c r="L334" s="20">
        <v>2476</v>
      </c>
      <c r="M334" s="20">
        <v>1</v>
      </c>
      <c r="N334" s="20">
        <v>0</v>
      </c>
    </row>
    <row r="335" spans="1:14" ht="14.25" customHeight="1">
      <c r="A335" s="20">
        <v>26</v>
      </c>
      <c r="B335" s="20" t="s">
        <v>332</v>
      </c>
      <c r="C335" s="20">
        <v>510</v>
      </c>
      <c r="D335" s="20" t="s">
        <v>1096</v>
      </c>
      <c r="E335" s="20" t="s">
        <v>1097</v>
      </c>
      <c r="F335" s="20" t="s">
        <v>430</v>
      </c>
      <c r="G335" s="20" t="s">
        <v>431</v>
      </c>
      <c r="H335" s="20">
        <v>3</v>
      </c>
      <c r="I335" s="20">
        <v>1</v>
      </c>
      <c r="J335" s="20">
        <v>1</v>
      </c>
      <c r="K335" s="20" t="s">
        <v>427</v>
      </c>
      <c r="L335" s="20">
        <v>3102</v>
      </c>
      <c r="M335" s="20">
        <v>6</v>
      </c>
      <c r="N335" s="20">
        <v>4</v>
      </c>
    </row>
    <row r="336" spans="1:14" ht="14.25" customHeight="1">
      <c r="A336" s="20">
        <v>36</v>
      </c>
      <c r="B336" s="20" t="s">
        <v>332</v>
      </c>
      <c r="C336" s="20">
        <v>513</v>
      </c>
      <c r="D336" s="20" t="s">
        <v>1098</v>
      </c>
      <c r="E336" s="20" t="s">
        <v>1099</v>
      </c>
      <c r="F336" s="20" t="s">
        <v>425</v>
      </c>
      <c r="G336" s="20" t="s">
        <v>426</v>
      </c>
      <c r="H336" s="20">
        <v>2</v>
      </c>
      <c r="I336" s="20">
        <v>2</v>
      </c>
      <c r="J336" s="20">
        <v>3</v>
      </c>
      <c r="K336" s="20" t="s">
        <v>432</v>
      </c>
      <c r="L336" s="20">
        <v>7596</v>
      </c>
      <c r="M336" s="20">
        <v>10</v>
      </c>
      <c r="N336" s="20">
        <v>9</v>
      </c>
    </row>
    <row r="337" spans="1:14" ht="14.25" customHeight="1">
      <c r="A337" s="20">
        <v>30</v>
      </c>
      <c r="B337" s="20" t="s">
        <v>332</v>
      </c>
      <c r="C337" s="20">
        <v>514</v>
      </c>
      <c r="D337" s="20" t="s">
        <v>1100</v>
      </c>
      <c r="E337" s="20" t="s">
        <v>1101</v>
      </c>
      <c r="F337" s="20" t="s">
        <v>430</v>
      </c>
      <c r="G337" s="20" t="s">
        <v>431</v>
      </c>
      <c r="H337" s="20">
        <v>4</v>
      </c>
      <c r="I337" s="20">
        <v>3</v>
      </c>
      <c r="J337" s="20">
        <v>4</v>
      </c>
      <c r="K337" s="20" t="s">
        <v>427</v>
      </c>
      <c r="L337" s="20">
        <v>2285</v>
      </c>
      <c r="M337" s="20">
        <v>1</v>
      </c>
      <c r="N337" s="20">
        <v>0</v>
      </c>
    </row>
    <row r="338" spans="1:14" ht="14.25" customHeight="1">
      <c r="A338" s="20">
        <v>37</v>
      </c>
      <c r="B338" s="20" t="s">
        <v>332</v>
      </c>
      <c r="C338" s="20">
        <v>518</v>
      </c>
      <c r="D338" s="20" t="s">
        <v>1102</v>
      </c>
      <c r="E338" s="20" t="s">
        <v>1103</v>
      </c>
      <c r="F338" s="20" t="s">
        <v>425</v>
      </c>
      <c r="G338" s="20" t="s">
        <v>431</v>
      </c>
      <c r="H338" s="20">
        <v>10</v>
      </c>
      <c r="I338" s="20">
        <v>4</v>
      </c>
      <c r="J338" s="20">
        <v>2</v>
      </c>
      <c r="K338" s="20" t="s">
        <v>427</v>
      </c>
      <c r="L338" s="20">
        <v>4197</v>
      </c>
      <c r="M338" s="20">
        <v>1</v>
      </c>
      <c r="N338" s="20">
        <v>0</v>
      </c>
    </row>
    <row r="339" spans="1:14" ht="14.25" customHeight="1">
      <c r="A339" s="20">
        <v>43</v>
      </c>
      <c r="B339" s="20" t="s">
        <v>332</v>
      </c>
      <c r="C339" s="20">
        <v>520</v>
      </c>
      <c r="D339" s="20" t="s">
        <v>1104</v>
      </c>
      <c r="E339" s="20" t="s">
        <v>1105</v>
      </c>
      <c r="F339" s="20" t="s">
        <v>425</v>
      </c>
      <c r="G339" s="20" t="s">
        <v>431</v>
      </c>
      <c r="H339" s="20">
        <v>12</v>
      </c>
      <c r="I339" s="20">
        <v>3</v>
      </c>
      <c r="J339" s="20">
        <v>2</v>
      </c>
      <c r="K339" s="20" t="s">
        <v>445</v>
      </c>
      <c r="L339" s="20">
        <v>14336</v>
      </c>
      <c r="M339" s="20">
        <v>25</v>
      </c>
      <c r="N339" s="20">
        <v>10</v>
      </c>
    </row>
    <row r="340" spans="1:14" ht="14.25" customHeight="1">
      <c r="A340" s="20">
        <v>54</v>
      </c>
      <c r="B340" s="20" t="s">
        <v>332</v>
      </c>
      <c r="C340" s="20">
        <v>522</v>
      </c>
      <c r="D340" s="20" t="s">
        <v>1106</v>
      </c>
      <c r="E340" s="20" t="s">
        <v>1107</v>
      </c>
      <c r="F340" s="20" t="s">
        <v>425</v>
      </c>
      <c r="G340" s="20" t="s">
        <v>431</v>
      </c>
      <c r="H340" s="20">
        <v>5</v>
      </c>
      <c r="I340" s="20">
        <v>2</v>
      </c>
      <c r="J340" s="20">
        <v>1</v>
      </c>
      <c r="K340" s="20" t="s">
        <v>432</v>
      </c>
      <c r="L340" s="20">
        <v>19406</v>
      </c>
      <c r="M340" s="20">
        <v>4</v>
      </c>
      <c r="N340" s="20">
        <v>2</v>
      </c>
    </row>
    <row r="341" spans="1:14" ht="14.25" customHeight="1">
      <c r="A341" s="20">
        <v>43</v>
      </c>
      <c r="B341" s="20" t="s">
        <v>332</v>
      </c>
      <c r="C341" s="20">
        <v>525</v>
      </c>
      <c r="D341" s="20" t="s">
        <v>1108</v>
      </c>
      <c r="E341" s="20" t="s">
        <v>1109</v>
      </c>
      <c r="F341" s="20" t="s">
        <v>430</v>
      </c>
      <c r="G341" s="20" t="s">
        <v>431</v>
      </c>
      <c r="H341" s="20">
        <v>21</v>
      </c>
      <c r="I341" s="20">
        <v>3</v>
      </c>
      <c r="J341" s="20">
        <v>4</v>
      </c>
      <c r="K341" s="20" t="s">
        <v>432</v>
      </c>
      <c r="L341" s="20">
        <v>2258</v>
      </c>
      <c r="M341" s="20">
        <v>3</v>
      </c>
      <c r="N341" s="20">
        <v>2</v>
      </c>
    </row>
    <row r="342" spans="1:14" ht="14.25" customHeight="1">
      <c r="A342" s="20">
        <v>31</v>
      </c>
      <c r="B342" s="20" t="s">
        <v>332</v>
      </c>
      <c r="C342" s="20">
        <v>530</v>
      </c>
      <c r="D342" s="20" t="s">
        <v>1110</v>
      </c>
      <c r="E342" s="20" t="s">
        <v>1111</v>
      </c>
      <c r="F342" s="20" t="s">
        <v>425</v>
      </c>
      <c r="G342" s="20" t="s">
        <v>431</v>
      </c>
      <c r="H342" s="20">
        <v>1</v>
      </c>
      <c r="I342" s="20">
        <v>2</v>
      </c>
      <c r="J342" s="20">
        <v>1</v>
      </c>
      <c r="K342" s="20" t="s">
        <v>432</v>
      </c>
      <c r="L342" s="20">
        <v>2218</v>
      </c>
      <c r="M342" s="20">
        <v>4</v>
      </c>
      <c r="N342" s="20">
        <v>2</v>
      </c>
    </row>
    <row r="343" spans="1:14" ht="14.25" customHeight="1">
      <c r="A343" s="20">
        <v>39</v>
      </c>
      <c r="B343" s="20" t="s">
        <v>332</v>
      </c>
      <c r="C343" s="20">
        <v>531</v>
      </c>
      <c r="D343" s="20" t="s">
        <v>1112</v>
      </c>
      <c r="E343" s="20" t="s">
        <v>1113</v>
      </c>
      <c r="F343" s="20" t="s">
        <v>430</v>
      </c>
      <c r="G343" s="20" t="s">
        <v>431</v>
      </c>
      <c r="H343" s="20">
        <v>1</v>
      </c>
      <c r="I343" s="20">
        <v>1</v>
      </c>
      <c r="J343" s="20">
        <v>3</v>
      </c>
      <c r="K343" s="20" t="s">
        <v>445</v>
      </c>
      <c r="L343" s="20">
        <v>19197</v>
      </c>
      <c r="M343" s="20">
        <v>21</v>
      </c>
      <c r="N343" s="20">
        <v>8</v>
      </c>
    </row>
    <row r="344" spans="1:14" ht="14.25" customHeight="1">
      <c r="A344" s="20">
        <v>41</v>
      </c>
      <c r="B344" s="20" t="s">
        <v>332</v>
      </c>
      <c r="C344" s="20">
        <v>534</v>
      </c>
      <c r="D344" s="20" t="s">
        <v>1114</v>
      </c>
      <c r="E344" s="20" t="s">
        <v>1115</v>
      </c>
      <c r="F344" s="20" t="s">
        <v>425</v>
      </c>
      <c r="G344" s="20" t="s">
        <v>426</v>
      </c>
      <c r="H344" s="20">
        <v>1</v>
      </c>
      <c r="I344" s="20">
        <v>3</v>
      </c>
      <c r="J344" s="20">
        <v>1</v>
      </c>
      <c r="K344" s="20" t="s">
        <v>432</v>
      </c>
      <c r="L344" s="20">
        <v>8392</v>
      </c>
      <c r="M344" s="20">
        <v>10</v>
      </c>
      <c r="N344" s="20">
        <v>7</v>
      </c>
    </row>
    <row r="345" spans="1:14" ht="14.25" customHeight="1">
      <c r="A345" s="20">
        <v>28</v>
      </c>
      <c r="B345" s="20" t="s">
        <v>332</v>
      </c>
      <c r="C345" s="20">
        <v>536</v>
      </c>
      <c r="D345" s="20" t="s">
        <v>1116</v>
      </c>
      <c r="E345" s="20" t="s">
        <v>1117</v>
      </c>
      <c r="F345" s="20" t="s">
        <v>425</v>
      </c>
      <c r="G345" s="20" t="s">
        <v>431</v>
      </c>
      <c r="H345" s="20">
        <v>17</v>
      </c>
      <c r="I345" s="20">
        <v>2</v>
      </c>
      <c r="J345" s="20">
        <v>1</v>
      </c>
      <c r="K345" s="20" t="s">
        <v>445</v>
      </c>
      <c r="L345" s="20">
        <v>4558</v>
      </c>
      <c r="M345" s="20">
        <v>10</v>
      </c>
      <c r="N345" s="20">
        <v>0</v>
      </c>
    </row>
    <row r="346" spans="1:14" ht="14.25" customHeight="1">
      <c r="A346" s="20">
        <v>25</v>
      </c>
      <c r="B346" s="20" t="s">
        <v>332</v>
      </c>
      <c r="C346" s="20">
        <v>538</v>
      </c>
      <c r="D346" s="20" t="s">
        <v>1118</v>
      </c>
      <c r="E346" s="20" t="s">
        <v>1119</v>
      </c>
      <c r="F346" s="20" t="s">
        <v>425</v>
      </c>
      <c r="G346" s="20" t="s">
        <v>431</v>
      </c>
      <c r="H346" s="20">
        <v>3</v>
      </c>
      <c r="I346" s="20">
        <v>3</v>
      </c>
      <c r="J346" s="20">
        <v>1</v>
      </c>
      <c r="K346" s="20" t="s">
        <v>432</v>
      </c>
      <c r="L346" s="20">
        <v>4031</v>
      </c>
      <c r="M346" s="20">
        <v>2</v>
      </c>
      <c r="N346" s="20">
        <v>2</v>
      </c>
    </row>
    <row r="347" spans="1:14" ht="14.25" customHeight="1">
      <c r="A347" s="20">
        <v>52</v>
      </c>
      <c r="B347" s="20" t="s">
        <v>332</v>
      </c>
      <c r="C347" s="20">
        <v>543</v>
      </c>
      <c r="D347" s="20" t="s">
        <v>1120</v>
      </c>
      <c r="E347" s="20" t="s">
        <v>1121</v>
      </c>
      <c r="F347" s="20" t="s">
        <v>425</v>
      </c>
      <c r="G347" s="20" t="s">
        <v>431</v>
      </c>
      <c r="H347" s="20">
        <v>3</v>
      </c>
      <c r="I347" s="20">
        <v>3</v>
      </c>
      <c r="J347" s="20">
        <v>3</v>
      </c>
      <c r="K347" s="20" t="s">
        <v>432</v>
      </c>
      <c r="L347" s="20">
        <v>7969</v>
      </c>
      <c r="M347" s="20">
        <v>5</v>
      </c>
      <c r="N347" s="20">
        <v>4</v>
      </c>
    </row>
    <row r="348" spans="1:14" ht="14.25" customHeight="1">
      <c r="A348" s="20">
        <v>45</v>
      </c>
      <c r="B348" s="20" t="s">
        <v>332</v>
      </c>
      <c r="C348" s="20">
        <v>544</v>
      </c>
      <c r="D348" s="20" t="s">
        <v>1122</v>
      </c>
      <c r="E348" s="20" t="s">
        <v>1123</v>
      </c>
      <c r="F348" s="20" t="s">
        <v>425</v>
      </c>
      <c r="G348" s="20" t="s">
        <v>431</v>
      </c>
      <c r="H348" s="20">
        <v>10</v>
      </c>
      <c r="I348" s="20">
        <v>2</v>
      </c>
      <c r="J348" s="20">
        <v>4</v>
      </c>
      <c r="K348" s="20" t="s">
        <v>432</v>
      </c>
      <c r="L348" s="20">
        <v>2654</v>
      </c>
      <c r="M348" s="20">
        <v>2</v>
      </c>
      <c r="N348" s="20">
        <v>2</v>
      </c>
    </row>
    <row r="349" spans="1:14" ht="14.25" customHeight="1">
      <c r="A349" s="20">
        <v>38</v>
      </c>
      <c r="B349" s="20" t="s">
        <v>332</v>
      </c>
      <c r="C349" s="20">
        <v>556</v>
      </c>
      <c r="D349" s="20" t="s">
        <v>1124</v>
      </c>
      <c r="E349" s="20" t="s">
        <v>1125</v>
      </c>
      <c r="F349" s="20" t="s">
        <v>430</v>
      </c>
      <c r="G349" s="20" t="s">
        <v>431</v>
      </c>
      <c r="H349" s="20">
        <v>2</v>
      </c>
      <c r="I349" s="20">
        <v>2</v>
      </c>
      <c r="J349" s="20">
        <v>4</v>
      </c>
      <c r="K349" s="20" t="s">
        <v>432</v>
      </c>
      <c r="L349" s="20">
        <v>1702</v>
      </c>
      <c r="M349" s="20">
        <v>1</v>
      </c>
      <c r="N349" s="20">
        <v>0</v>
      </c>
    </row>
    <row r="350" spans="1:14" ht="14.25" customHeight="1">
      <c r="A350" s="20">
        <v>30</v>
      </c>
      <c r="B350" s="20" t="s">
        <v>332</v>
      </c>
      <c r="C350" s="20">
        <v>562</v>
      </c>
      <c r="D350" s="20" t="s">
        <v>1126</v>
      </c>
      <c r="E350" s="20" t="s">
        <v>1127</v>
      </c>
      <c r="F350" s="20" t="s">
        <v>466</v>
      </c>
      <c r="G350" s="20" t="s">
        <v>431</v>
      </c>
      <c r="H350" s="20">
        <v>3</v>
      </c>
      <c r="I350" s="20">
        <v>3</v>
      </c>
      <c r="J350" s="20">
        <v>4</v>
      </c>
      <c r="K350" s="20" t="s">
        <v>432</v>
      </c>
      <c r="L350" s="20">
        <v>2097</v>
      </c>
      <c r="M350" s="20">
        <v>5</v>
      </c>
      <c r="N350" s="20">
        <v>3</v>
      </c>
    </row>
    <row r="351" spans="1:14" ht="14.25" customHeight="1">
      <c r="A351" s="20">
        <v>29</v>
      </c>
      <c r="B351" s="20" t="s">
        <v>332</v>
      </c>
      <c r="C351" s="20">
        <v>564</v>
      </c>
      <c r="D351" s="20" t="s">
        <v>1128</v>
      </c>
      <c r="E351" s="20" t="s">
        <v>1129</v>
      </c>
      <c r="F351" s="20" t="s">
        <v>425</v>
      </c>
      <c r="G351" s="20" t="s">
        <v>431</v>
      </c>
      <c r="H351" s="20">
        <v>3</v>
      </c>
      <c r="I351" s="20">
        <v>4</v>
      </c>
      <c r="J351" s="20">
        <v>3</v>
      </c>
      <c r="K351" s="20" t="s">
        <v>432</v>
      </c>
      <c r="L351" s="20">
        <v>11935</v>
      </c>
      <c r="M351" s="20">
        <v>10</v>
      </c>
      <c r="N351" s="20">
        <v>2</v>
      </c>
    </row>
    <row r="352" spans="1:14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53D64"/>
  </sheetPr>
  <dimension ref="A1:L1000"/>
  <sheetViews>
    <sheetView workbookViewId="0"/>
  </sheetViews>
  <sheetFormatPr defaultColWidth="12.6640625" defaultRowHeight="15" customHeight="1"/>
  <cols>
    <col min="1" max="2" width="14" customWidth="1"/>
    <col min="3" max="3" width="23.6640625" customWidth="1"/>
    <col min="4" max="6" width="14" customWidth="1"/>
    <col min="7" max="7" width="20.88671875" customWidth="1"/>
    <col min="8" max="12" width="14" customWidth="1"/>
    <col min="13" max="26" width="8.6640625" customWidth="1"/>
  </cols>
  <sheetData>
    <row r="1" spans="1:12" ht="42" customHeight="1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</row>
    <row r="2" spans="1:12" ht="32.25" customHeight="1">
      <c r="A2" s="4" t="s">
        <v>57</v>
      </c>
      <c r="B2" s="4" t="s">
        <v>58</v>
      </c>
      <c r="C2" s="4" t="s">
        <v>59</v>
      </c>
      <c r="D2" s="4" t="s">
        <v>60</v>
      </c>
      <c r="E2" s="4" t="s">
        <v>61</v>
      </c>
      <c r="F2" s="4" t="s">
        <v>62</v>
      </c>
      <c r="G2" s="4">
        <v>3</v>
      </c>
      <c r="H2" s="4">
        <v>15.99</v>
      </c>
      <c r="I2" s="4" t="s">
        <v>63</v>
      </c>
      <c r="J2" s="4" t="s">
        <v>64</v>
      </c>
      <c r="K2" s="4" t="s">
        <v>65</v>
      </c>
      <c r="L2" s="4">
        <f t="shared" ref="L2:L23" si="0">G2*H2</f>
        <v>47.97</v>
      </c>
    </row>
    <row r="3" spans="1:12" ht="32.25" customHeight="1">
      <c r="A3" s="4" t="s">
        <v>66</v>
      </c>
      <c r="B3" s="4" t="s">
        <v>67</v>
      </c>
      <c r="C3" s="4" t="s">
        <v>68</v>
      </c>
      <c r="D3" s="4" t="s">
        <v>69</v>
      </c>
      <c r="E3" s="4" t="s">
        <v>70</v>
      </c>
      <c r="F3" s="4" t="s">
        <v>71</v>
      </c>
      <c r="G3" s="4">
        <v>30</v>
      </c>
      <c r="H3" s="4">
        <v>12.5</v>
      </c>
      <c r="I3" s="4" t="s">
        <v>72</v>
      </c>
      <c r="J3" s="4" t="s">
        <v>73</v>
      </c>
      <c r="K3" s="4" t="s">
        <v>74</v>
      </c>
      <c r="L3" s="4">
        <f t="shared" si="0"/>
        <v>375</v>
      </c>
    </row>
    <row r="4" spans="1:12" ht="32.25" customHeight="1">
      <c r="A4" s="4" t="s">
        <v>75</v>
      </c>
      <c r="B4" s="4" t="s">
        <v>76</v>
      </c>
      <c r="C4" s="4" t="s">
        <v>77</v>
      </c>
      <c r="D4" s="4" t="s">
        <v>78</v>
      </c>
      <c r="E4" s="4" t="s">
        <v>79</v>
      </c>
      <c r="F4" s="4" t="s">
        <v>80</v>
      </c>
      <c r="G4" s="4">
        <v>2</v>
      </c>
      <c r="H4" s="4">
        <v>19.95</v>
      </c>
      <c r="I4" s="4" t="s">
        <v>81</v>
      </c>
      <c r="J4" s="4" t="s">
        <v>64</v>
      </c>
      <c r="K4" s="4" t="s">
        <v>82</v>
      </c>
      <c r="L4" s="4">
        <f t="shared" si="0"/>
        <v>39.9</v>
      </c>
    </row>
    <row r="5" spans="1:12" ht="32.25" customHeight="1">
      <c r="A5" s="4" t="s">
        <v>83</v>
      </c>
      <c r="B5" s="4" t="s">
        <v>84</v>
      </c>
      <c r="C5" s="4" t="s">
        <v>85</v>
      </c>
      <c r="D5" s="4" t="s">
        <v>86</v>
      </c>
      <c r="E5" s="4" t="s">
        <v>87</v>
      </c>
      <c r="F5" s="4" t="s">
        <v>62</v>
      </c>
      <c r="G5" s="4">
        <v>5</v>
      </c>
      <c r="H5" s="4">
        <v>14.99</v>
      </c>
      <c r="I5" s="4" t="s">
        <v>88</v>
      </c>
      <c r="J5" s="4" t="s">
        <v>64</v>
      </c>
      <c r="K5" s="4" t="s">
        <v>74</v>
      </c>
      <c r="L5" s="4">
        <f t="shared" si="0"/>
        <v>74.95</v>
      </c>
    </row>
    <row r="6" spans="1:12" ht="32.25" customHeight="1">
      <c r="A6" s="4" t="s">
        <v>89</v>
      </c>
      <c r="B6" s="4" t="s">
        <v>90</v>
      </c>
      <c r="C6" s="4" t="s">
        <v>91</v>
      </c>
      <c r="D6" s="4" t="s">
        <v>92</v>
      </c>
      <c r="E6" s="4" t="s">
        <v>93</v>
      </c>
      <c r="F6" s="4" t="s">
        <v>94</v>
      </c>
      <c r="G6" s="4">
        <v>15</v>
      </c>
      <c r="H6" s="4">
        <v>17.5</v>
      </c>
      <c r="I6" s="4" t="s">
        <v>95</v>
      </c>
      <c r="J6" s="4" t="s">
        <v>73</v>
      </c>
      <c r="K6" s="4" t="s">
        <v>65</v>
      </c>
      <c r="L6" s="4">
        <f t="shared" si="0"/>
        <v>262.5</v>
      </c>
    </row>
    <row r="7" spans="1:12" ht="32.25" customHeight="1">
      <c r="A7" s="4" t="s">
        <v>96</v>
      </c>
      <c r="B7" s="4" t="s">
        <v>97</v>
      </c>
      <c r="C7" s="4" t="s">
        <v>98</v>
      </c>
      <c r="D7" s="4" t="s">
        <v>99</v>
      </c>
      <c r="E7" s="4" t="s">
        <v>100</v>
      </c>
      <c r="F7" s="4" t="s">
        <v>101</v>
      </c>
      <c r="G7" s="4">
        <v>35</v>
      </c>
      <c r="H7" s="4">
        <v>11.75</v>
      </c>
      <c r="I7" s="4" t="s">
        <v>102</v>
      </c>
      <c r="J7" s="4" t="s">
        <v>64</v>
      </c>
      <c r="K7" s="4" t="s">
        <v>103</v>
      </c>
      <c r="L7" s="4">
        <f t="shared" si="0"/>
        <v>411.25</v>
      </c>
    </row>
    <row r="8" spans="1:12" ht="32.25" customHeight="1">
      <c r="A8" s="4" t="s">
        <v>104</v>
      </c>
      <c r="B8" s="4" t="s">
        <v>105</v>
      </c>
      <c r="C8" s="4" t="s">
        <v>106</v>
      </c>
      <c r="D8" s="4" t="s">
        <v>107</v>
      </c>
      <c r="E8" s="4" t="s">
        <v>108</v>
      </c>
      <c r="F8" s="4" t="s">
        <v>109</v>
      </c>
      <c r="G8" s="4">
        <v>50</v>
      </c>
      <c r="H8" s="4">
        <v>8.99</v>
      </c>
      <c r="I8" s="4" t="s">
        <v>110</v>
      </c>
      <c r="J8" s="4" t="s">
        <v>64</v>
      </c>
      <c r="K8" s="4" t="s">
        <v>111</v>
      </c>
      <c r="L8" s="4">
        <f t="shared" si="0"/>
        <v>449.5</v>
      </c>
    </row>
    <row r="9" spans="1:12" ht="32.25" customHeight="1">
      <c r="A9" s="4" t="s">
        <v>112</v>
      </c>
      <c r="B9" s="4" t="s">
        <v>113</v>
      </c>
      <c r="C9" s="4" t="s">
        <v>114</v>
      </c>
      <c r="D9" s="4" t="s">
        <v>115</v>
      </c>
      <c r="E9" s="4" t="s">
        <v>108</v>
      </c>
      <c r="F9" s="4" t="s">
        <v>109</v>
      </c>
      <c r="G9" s="4">
        <v>13</v>
      </c>
      <c r="H9" s="4">
        <v>9.99</v>
      </c>
      <c r="I9" s="4" t="s">
        <v>116</v>
      </c>
      <c r="J9" s="4" t="s">
        <v>73</v>
      </c>
      <c r="K9" s="4" t="s">
        <v>65</v>
      </c>
      <c r="L9" s="4">
        <f t="shared" si="0"/>
        <v>129.87</v>
      </c>
    </row>
    <row r="10" spans="1:12" ht="32.25" customHeight="1">
      <c r="A10" s="4" t="s">
        <v>96</v>
      </c>
      <c r="B10" s="4" t="s">
        <v>97</v>
      </c>
      <c r="C10" s="4" t="s">
        <v>98</v>
      </c>
      <c r="D10" s="4" t="s">
        <v>99</v>
      </c>
      <c r="E10" s="4" t="s">
        <v>100</v>
      </c>
      <c r="F10" s="4" t="s">
        <v>101</v>
      </c>
      <c r="G10" s="4">
        <v>35</v>
      </c>
      <c r="H10" s="4">
        <v>11.75</v>
      </c>
      <c r="I10" s="4" t="s">
        <v>102</v>
      </c>
      <c r="J10" s="4" t="s">
        <v>64</v>
      </c>
      <c r="K10" s="4" t="s">
        <v>103</v>
      </c>
      <c r="L10" s="4">
        <f t="shared" si="0"/>
        <v>411.25</v>
      </c>
    </row>
    <row r="11" spans="1:12" ht="32.25" customHeight="1">
      <c r="A11" s="4" t="s">
        <v>117</v>
      </c>
      <c r="B11" s="4" t="s">
        <v>118</v>
      </c>
      <c r="C11" s="4" t="s">
        <v>119</v>
      </c>
      <c r="D11" s="4" t="s">
        <v>120</v>
      </c>
      <c r="E11" s="4" t="s">
        <v>121</v>
      </c>
      <c r="F11" s="4" t="s">
        <v>101</v>
      </c>
      <c r="G11" s="4">
        <v>28</v>
      </c>
      <c r="H11" s="4">
        <v>13.25</v>
      </c>
      <c r="I11" s="4" t="s">
        <v>122</v>
      </c>
      <c r="J11" s="4" t="s">
        <v>73</v>
      </c>
      <c r="K11" s="4" t="s">
        <v>65</v>
      </c>
      <c r="L11" s="4">
        <f t="shared" si="0"/>
        <v>371</v>
      </c>
    </row>
    <row r="12" spans="1:12" ht="32.25" customHeight="1">
      <c r="A12" s="4" t="s">
        <v>123</v>
      </c>
      <c r="B12" s="4" t="s">
        <v>124</v>
      </c>
      <c r="C12" s="4" t="s">
        <v>125</v>
      </c>
      <c r="D12" s="4">
        <v>1984</v>
      </c>
      <c r="E12" s="4" t="s">
        <v>126</v>
      </c>
      <c r="F12" s="4" t="s">
        <v>127</v>
      </c>
      <c r="G12" s="4">
        <v>32</v>
      </c>
      <c r="H12" s="4">
        <v>12.99</v>
      </c>
      <c r="I12" s="4" t="s">
        <v>128</v>
      </c>
      <c r="J12" s="4" t="s">
        <v>64</v>
      </c>
      <c r="K12" s="4" t="s">
        <v>65</v>
      </c>
      <c r="L12" s="4">
        <f t="shared" si="0"/>
        <v>415.68</v>
      </c>
    </row>
    <row r="13" spans="1:12" ht="32.25" customHeight="1">
      <c r="A13" s="4" t="s">
        <v>117</v>
      </c>
      <c r="B13" s="4" t="s">
        <v>118</v>
      </c>
      <c r="C13" s="4" t="s">
        <v>119</v>
      </c>
      <c r="D13" s="4" t="s">
        <v>120</v>
      </c>
      <c r="E13" s="4" t="s">
        <v>121</v>
      </c>
      <c r="F13" s="4" t="s">
        <v>127</v>
      </c>
      <c r="G13" s="4">
        <v>28</v>
      </c>
      <c r="H13" s="4">
        <v>13.25</v>
      </c>
      <c r="I13" s="4" t="s">
        <v>122</v>
      </c>
      <c r="J13" s="4" t="s">
        <v>73</v>
      </c>
      <c r="K13" s="4" t="s">
        <v>65</v>
      </c>
      <c r="L13" s="4">
        <f t="shared" si="0"/>
        <v>371</v>
      </c>
    </row>
    <row r="14" spans="1:12" ht="32.25" customHeight="1">
      <c r="A14" s="4" t="s">
        <v>129</v>
      </c>
      <c r="B14" s="4" t="s">
        <v>130</v>
      </c>
      <c r="C14" s="4" t="s">
        <v>131</v>
      </c>
      <c r="D14" s="4" t="s">
        <v>60</v>
      </c>
      <c r="E14" s="4" t="s">
        <v>61</v>
      </c>
      <c r="F14" s="4" t="s">
        <v>62</v>
      </c>
      <c r="G14" s="4">
        <v>5</v>
      </c>
      <c r="H14" s="4">
        <v>15.99</v>
      </c>
      <c r="I14" s="4" t="s">
        <v>63</v>
      </c>
      <c r="J14" s="4" t="s">
        <v>64</v>
      </c>
      <c r="K14" s="4" t="s">
        <v>65</v>
      </c>
      <c r="L14" s="4">
        <f t="shared" si="0"/>
        <v>79.95</v>
      </c>
    </row>
    <row r="15" spans="1:12" ht="32.25" customHeight="1">
      <c r="A15" s="4" t="s">
        <v>132</v>
      </c>
      <c r="B15" s="4" t="s">
        <v>133</v>
      </c>
      <c r="C15" s="4" t="s">
        <v>134</v>
      </c>
      <c r="D15" s="4" t="s">
        <v>69</v>
      </c>
      <c r="E15" s="4" t="s">
        <v>70</v>
      </c>
      <c r="F15" s="4" t="s">
        <v>71</v>
      </c>
      <c r="G15" s="4">
        <v>30</v>
      </c>
      <c r="H15" s="4">
        <v>12.5</v>
      </c>
      <c r="I15" s="4" t="s">
        <v>72</v>
      </c>
      <c r="J15" s="4" t="s">
        <v>73</v>
      </c>
      <c r="K15" s="4" t="s">
        <v>74</v>
      </c>
      <c r="L15" s="4">
        <f t="shared" si="0"/>
        <v>375</v>
      </c>
    </row>
    <row r="16" spans="1:12" ht="32.25" customHeight="1">
      <c r="A16" s="4" t="s">
        <v>135</v>
      </c>
      <c r="B16" s="4" t="s">
        <v>136</v>
      </c>
      <c r="C16" s="4" t="s">
        <v>137</v>
      </c>
      <c r="D16" s="4" t="s">
        <v>78</v>
      </c>
      <c r="E16" s="4" t="s">
        <v>79</v>
      </c>
      <c r="F16" s="4" t="s">
        <v>80</v>
      </c>
      <c r="G16" s="4">
        <v>7</v>
      </c>
      <c r="H16" s="4">
        <v>19.95</v>
      </c>
      <c r="I16" s="4" t="s">
        <v>81</v>
      </c>
      <c r="J16" s="4" t="s">
        <v>64</v>
      </c>
      <c r="K16" s="4" t="s">
        <v>82</v>
      </c>
      <c r="L16" s="4">
        <f t="shared" si="0"/>
        <v>139.65</v>
      </c>
    </row>
    <row r="17" spans="1:12" ht="32.25" customHeight="1">
      <c r="A17" s="4" t="s">
        <v>138</v>
      </c>
      <c r="B17" s="4" t="s">
        <v>139</v>
      </c>
      <c r="C17" s="4" t="s">
        <v>140</v>
      </c>
      <c r="D17" s="4" t="s">
        <v>86</v>
      </c>
      <c r="E17" s="4" t="s">
        <v>87</v>
      </c>
      <c r="F17" s="4" t="s">
        <v>62</v>
      </c>
      <c r="G17" s="4">
        <v>25</v>
      </c>
      <c r="H17" s="4">
        <v>14.99</v>
      </c>
      <c r="I17" s="4" t="s">
        <v>88</v>
      </c>
      <c r="J17" s="4" t="s">
        <v>64</v>
      </c>
      <c r="K17" s="4" t="s">
        <v>74</v>
      </c>
      <c r="L17" s="4">
        <f t="shared" si="0"/>
        <v>374.75</v>
      </c>
    </row>
    <row r="18" spans="1:12" ht="32.25" customHeight="1">
      <c r="A18" s="4" t="s">
        <v>141</v>
      </c>
      <c r="B18" s="4" t="s">
        <v>142</v>
      </c>
      <c r="C18" s="4" t="s">
        <v>143</v>
      </c>
      <c r="D18" s="4" t="s">
        <v>92</v>
      </c>
      <c r="E18" s="4" t="s">
        <v>93</v>
      </c>
      <c r="F18" s="4" t="s">
        <v>94</v>
      </c>
      <c r="G18" s="4">
        <v>10</v>
      </c>
      <c r="H18" s="4">
        <v>17.5</v>
      </c>
      <c r="I18" s="4" t="s">
        <v>95</v>
      </c>
      <c r="J18" s="4" t="s">
        <v>73</v>
      </c>
      <c r="K18" s="4" t="s">
        <v>65</v>
      </c>
      <c r="L18" s="4">
        <f t="shared" si="0"/>
        <v>175</v>
      </c>
    </row>
    <row r="19" spans="1:12" ht="32.25" customHeight="1">
      <c r="A19" s="4" t="s">
        <v>144</v>
      </c>
      <c r="B19" s="4" t="s">
        <v>145</v>
      </c>
      <c r="C19" s="4" t="s">
        <v>146</v>
      </c>
      <c r="D19" s="4" t="s">
        <v>107</v>
      </c>
      <c r="E19" s="4" t="s">
        <v>108</v>
      </c>
      <c r="F19" s="4" t="s">
        <v>109</v>
      </c>
      <c r="G19" s="4">
        <v>50</v>
      </c>
      <c r="H19" s="4">
        <v>8.99</v>
      </c>
      <c r="I19" s="4" t="s">
        <v>110</v>
      </c>
      <c r="J19" s="4" t="s">
        <v>64</v>
      </c>
      <c r="K19" s="4" t="s">
        <v>111</v>
      </c>
      <c r="L19" s="4">
        <f t="shared" si="0"/>
        <v>449.5</v>
      </c>
    </row>
    <row r="20" spans="1:12" ht="32.25" customHeight="1">
      <c r="A20" s="4" t="s">
        <v>147</v>
      </c>
      <c r="B20" s="4" t="s">
        <v>148</v>
      </c>
      <c r="C20" s="4" t="s">
        <v>149</v>
      </c>
      <c r="D20" s="4" t="s">
        <v>115</v>
      </c>
      <c r="E20" s="4" t="s">
        <v>108</v>
      </c>
      <c r="F20" s="4" t="s">
        <v>109</v>
      </c>
      <c r="G20" s="4">
        <v>45</v>
      </c>
      <c r="H20" s="4">
        <v>9.99</v>
      </c>
      <c r="I20" s="4" t="s">
        <v>116</v>
      </c>
      <c r="J20" s="4" t="s">
        <v>73</v>
      </c>
      <c r="K20" s="4" t="s">
        <v>65</v>
      </c>
      <c r="L20" s="4">
        <f t="shared" si="0"/>
        <v>449.55</v>
      </c>
    </row>
    <row r="21" spans="1:12" ht="32.25" customHeight="1">
      <c r="A21" s="4" t="s">
        <v>150</v>
      </c>
      <c r="B21" s="4" t="s">
        <v>151</v>
      </c>
      <c r="C21" s="4" t="s">
        <v>152</v>
      </c>
      <c r="D21" s="4" t="s">
        <v>99</v>
      </c>
      <c r="E21" s="4" t="s">
        <v>100</v>
      </c>
      <c r="F21" s="4" t="s">
        <v>101</v>
      </c>
      <c r="G21" s="4">
        <v>35</v>
      </c>
      <c r="H21" s="4">
        <v>11.75</v>
      </c>
      <c r="I21" s="4" t="s">
        <v>102</v>
      </c>
      <c r="J21" s="4" t="s">
        <v>64</v>
      </c>
      <c r="K21" s="4" t="s">
        <v>103</v>
      </c>
      <c r="L21" s="4">
        <f t="shared" si="0"/>
        <v>411.25</v>
      </c>
    </row>
    <row r="22" spans="1:12" ht="32.25" customHeight="1">
      <c r="A22" s="4" t="s">
        <v>153</v>
      </c>
      <c r="B22" s="4" t="s">
        <v>154</v>
      </c>
      <c r="C22" s="4" t="s">
        <v>155</v>
      </c>
      <c r="D22" s="4" t="s">
        <v>120</v>
      </c>
      <c r="E22" s="4" t="s">
        <v>121</v>
      </c>
      <c r="F22" s="4" t="s">
        <v>127</v>
      </c>
      <c r="G22" s="4">
        <v>28</v>
      </c>
      <c r="H22" s="4">
        <v>13.25</v>
      </c>
      <c r="I22" s="4" t="s">
        <v>122</v>
      </c>
      <c r="J22" s="4" t="s">
        <v>73</v>
      </c>
      <c r="K22" s="4" t="s">
        <v>65</v>
      </c>
      <c r="L22" s="4">
        <f t="shared" si="0"/>
        <v>371</v>
      </c>
    </row>
    <row r="23" spans="1:12" ht="32.25" customHeight="1">
      <c r="A23" s="4" t="s">
        <v>156</v>
      </c>
      <c r="B23" s="4" t="s">
        <v>157</v>
      </c>
      <c r="C23" s="4" t="s">
        <v>158</v>
      </c>
      <c r="D23" s="4">
        <v>1984</v>
      </c>
      <c r="E23" s="4" t="s">
        <v>126</v>
      </c>
      <c r="F23" s="4" t="s">
        <v>127</v>
      </c>
      <c r="G23" s="4">
        <v>32</v>
      </c>
      <c r="H23" s="4">
        <v>12.99</v>
      </c>
      <c r="I23" s="4" t="s">
        <v>128</v>
      </c>
      <c r="J23" s="4" t="s">
        <v>64</v>
      </c>
      <c r="K23" s="4" t="s">
        <v>65</v>
      </c>
      <c r="L23" s="4">
        <f t="shared" si="0"/>
        <v>415.68</v>
      </c>
    </row>
    <row r="24" spans="1:12" ht="14.25" customHeight="1">
      <c r="L24" s="6"/>
    </row>
    <row r="25" spans="1:12" ht="14.25" customHeight="1">
      <c r="L25" s="6"/>
    </row>
    <row r="26" spans="1:12" ht="14.25" customHeight="1">
      <c r="L26" s="6"/>
    </row>
    <row r="27" spans="1:12" ht="14.25" customHeight="1">
      <c r="L27" s="6"/>
    </row>
    <row r="28" spans="1:12" ht="14.25" customHeight="1">
      <c r="L28" s="6"/>
    </row>
    <row r="29" spans="1:12" ht="14.25" customHeight="1">
      <c r="L29" s="6"/>
    </row>
    <row r="30" spans="1:12" ht="14.25" customHeight="1">
      <c r="L30" s="6"/>
    </row>
    <row r="31" spans="1:12" ht="14.25" customHeight="1">
      <c r="L31" s="6"/>
    </row>
    <row r="32" spans="1:12" ht="14.25" customHeight="1">
      <c r="L32" s="6"/>
    </row>
    <row r="33" spans="12:12" ht="14.25" customHeight="1">
      <c r="L33" s="6"/>
    </row>
    <row r="34" spans="12:12" ht="14.25" customHeight="1">
      <c r="L34" s="6"/>
    </row>
    <row r="35" spans="12:12" ht="14.25" customHeight="1">
      <c r="L35" s="6"/>
    </row>
    <row r="36" spans="12:12" ht="14.25" customHeight="1">
      <c r="L36" s="6"/>
    </row>
    <row r="37" spans="12:12" ht="14.25" customHeight="1">
      <c r="L37" s="6"/>
    </row>
    <row r="38" spans="12:12" ht="14.25" customHeight="1">
      <c r="L38" s="6"/>
    </row>
    <row r="39" spans="12:12" ht="14.25" customHeight="1">
      <c r="L39" s="6"/>
    </row>
    <row r="40" spans="12:12" ht="14.25" customHeight="1">
      <c r="L40" s="6"/>
    </row>
    <row r="41" spans="12:12" ht="14.25" customHeight="1">
      <c r="L41" s="6"/>
    </row>
    <row r="42" spans="12:12" ht="14.25" customHeight="1">
      <c r="L42" s="6"/>
    </row>
    <row r="43" spans="12:12" ht="14.25" customHeight="1">
      <c r="L43" s="6"/>
    </row>
    <row r="44" spans="12:12" ht="14.25" customHeight="1">
      <c r="L44" s="6"/>
    </row>
    <row r="45" spans="12:12" ht="14.25" customHeight="1">
      <c r="L45" s="6"/>
    </row>
    <row r="46" spans="12:12" ht="14.25" customHeight="1">
      <c r="L46" s="6"/>
    </row>
    <row r="47" spans="12:12" ht="14.25" customHeight="1">
      <c r="L47" s="6"/>
    </row>
    <row r="48" spans="12:12" ht="14.25" customHeight="1">
      <c r="L48" s="6"/>
    </row>
    <row r="49" spans="12:12" ht="14.25" customHeight="1">
      <c r="L49" s="6"/>
    </row>
    <row r="50" spans="12:12" ht="14.25" customHeight="1">
      <c r="L50" s="6"/>
    </row>
    <row r="51" spans="12:12" ht="14.25" customHeight="1">
      <c r="L51" s="6"/>
    </row>
    <row r="52" spans="12:12" ht="14.25" customHeight="1">
      <c r="L52" s="6"/>
    </row>
    <row r="53" spans="12:12" ht="14.25" customHeight="1"/>
    <row r="54" spans="12:12" ht="14.25" customHeight="1"/>
    <row r="55" spans="12:12" ht="14.25" customHeight="1"/>
    <row r="56" spans="12:12" ht="14.25" customHeight="1"/>
    <row r="57" spans="12:12" ht="14.25" customHeight="1"/>
    <row r="58" spans="12:12" ht="14.25" customHeight="1"/>
    <row r="59" spans="12:12" ht="14.25" customHeight="1"/>
    <row r="60" spans="12:12" ht="14.25" customHeight="1"/>
    <row r="61" spans="12:12" ht="14.25" customHeight="1"/>
    <row r="62" spans="12:12" ht="14.25" customHeight="1"/>
    <row r="63" spans="12:12" ht="14.25" customHeight="1"/>
    <row r="64" spans="12:1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153D64"/>
  </sheetPr>
  <dimension ref="A1:G1000"/>
  <sheetViews>
    <sheetView tabSelected="1" workbookViewId="0">
      <selection activeCell="C5" sqref="C5"/>
    </sheetView>
  </sheetViews>
  <sheetFormatPr defaultColWidth="12.6640625" defaultRowHeight="15" customHeight="1"/>
  <cols>
    <col min="1" max="1" width="23.21875" customWidth="1"/>
    <col min="2" max="2" width="28.88671875" customWidth="1"/>
    <col min="3" max="3" width="30.5546875" customWidth="1"/>
    <col min="4" max="4" width="19.77734375" customWidth="1"/>
    <col min="5" max="5" width="27.77734375" bestFit="1" customWidth="1"/>
    <col min="6" max="6" width="22.6640625" customWidth="1"/>
    <col min="7" max="7" width="14.109375" customWidth="1"/>
    <col min="8" max="26" width="8.6640625" customWidth="1"/>
  </cols>
  <sheetData>
    <row r="1" spans="1:7" ht="14.25" customHeight="1"/>
    <row r="2" spans="1:7" ht="14.25" customHeight="1">
      <c r="A2" s="49" t="s">
        <v>1130</v>
      </c>
      <c r="B2" s="4" t="s">
        <v>412</v>
      </c>
      <c r="C2" s="4" t="s">
        <v>413</v>
      </c>
      <c r="D2" s="4" t="s">
        <v>414</v>
      </c>
      <c r="E2" s="4" t="s">
        <v>415</v>
      </c>
      <c r="F2" s="4" t="s">
        <v>416</v>
      </c>
      <c r="G2" s="4" t="s">
        <v>417</v>
      </c>
    </row>
    <row r="3" spans="1:7" ht="14.25" customHeight="1">
      <c r="A3" s="49">
        <v>508</v>
      </c>
      <c r="B3" s="4" t="str">
        <f>_xlfn.XLOOKUP(A3,Employee[Employee_Number],Employee[Employee_Name],"No Record",0,1)</f>
        <v>Oluwadamilola Omotayo</v>
      </c>
      <c r="C3" s="4" t="s">
        <v>1095</v>
      </c>
      <c r="D3" s="4" t="s">
        <v>425</v>
      </c>
      <c r="E3" s="4" t="s">
        <v>426</v>
      </c>
      <c r="F3" s="4">
        <v>2</v>
      </c>
      <c r="G3" s="4">
        <v>1</v>
      </c>
    </row>
    <row r="4" spans="1:7" ht="14.25" customHeight="1">
      <c r="A4" s="49">
        <v>174</v>
      </c>
      <c r="B4" s="4" t="str">
        <f>_xlfn.XLOOKUP(A4,Employee[Employee_Number],Employee[Employee_Name],"No Record",0,1)</f>
        <v>Remilekun Adelaja</v>
      </c>
      <c r="C4" s="4" t="s">
        <v>694</v>
      </c>
      <c r="D4" s="4" t="s">
        <v>430</v>
      </c>
      <c r="E4" s="4" t="s">
        <v>426</v>
      </c>
      <c r="F4" s="4">
        <v>12</v>
      </c>
      <c r="G4" s="4">
        <v>3</v>
      </c>
    </row>
    <row r="5" spans="1:7" ht="14.25" customHeight="1">
      <c r="A5" s="49">
        <v>132</v>
      </c>
      <c r="B5" s="4" t="str">
        <f>_xlfn.XLOOKUP(A5,Employee[Employee_Number],Employee[Employee_Name],"No Record",0,1)</f>
        <v>Enitan Ojomo</v>
      </c>
      <c r="C5" s="4" t="s">
        <v>631</v>
      </c>
      <c r="D5" s="4" t="s">
        <v>466</v>
      </c>
      <c r="E5" s="4" t="s">
        <v>431</v>
      </c>
      <c r="F5" s="4">
        <v>23</v>
      </c>
      <c r="G5" s="4">
        <v>3</v>
      </c>
    </row>
    <row r="6" spans="1:7" ht="14.25" customHeight="1">
      <c r="A6" s="49">
        <v>1000</v>
      </c>
      <c r="B6" s="4" t="str">
        <f>_xlfn.XLOOKUP(A6,Employee[Employee_Number],Employee[Employee_Name],"No Record",0,1)</f>
        <v>No Record</v>
      </c>
      <c r="C6" s="4" t="s">
        <v>1176</v>
      </c>
      <c r="D6" s="4" t="s">
        <v>1176</v>
      </c>
      <c r="E6" s="4" t="s">
        <v>1176</v>
      </c>
      <c r="F6" s="4" t="s">
        <v>1176</v>
      </c>
      <c r="G6" s="4" t="s">
        <v>1176</v>
      </c>
    </row>
    <row r="7" spans="1:7" ht="14.25" customHeight="1">
      <c r="A7" s="49">
        <v>446</v>
      </c>
      <c r="B7" s="4" t="str">
        <f>_xlfn.XLOOKUP(A7,Employee[Employee_Number],Employee[Employee_Name],"No Record",0,1)</f>
        <v>Ayokunle Chukwuma</v>
      </c>
      <c r="C7" s="4" t="s">
        <v>1033</v>
      </c>
      <c r="D7" s="4" t="s">
        <v>430</v>
      </c>
      <c r="E7" s="4" t="s">
        <v>426</v>
      </c>
      <c r="F7" s="4">
        <v>10</v>
      </c>
      <c r="G7" s="4">
        <v>3</v>
      </c>
    </row>
    <row r="8" spans="1:7" ht="14.25" customHeight="1">
      <c r="A8" s="49">
        <v>334</v>
      </c>
      <c r="B8" s="4" t="str">
        <f>_xlfn.XLOOKUP(A8,Employee[Employee_Number],Employee[Employee_Name],"No Record",0,1)</f>
        <v>Obinna Okafor</v>
      </c>
      <c r="C8" s="4" t="s">
        <v>915</v>
      </c>
      <c r="D8" s="4" t="s">
        <v>425</v>
      </c>
      <c r="E8" s="4" t="s">
        <v>431</v>
      </c>
      <c r="F8" s="4">
        <v>19</v>
      </c>
      <c r="G8" s="4">
        <v>2</v>
      </c>
    </row>
    <row r="9" spans="1:7" ht="14.25" customHeight="1">
      <c r="A9" s="49">
        <v>336</v>
      </c>
      <c r="B9" s="4" t="str">
        <f>_xlfn.XLOOKUP(A9,Employee[Employee_Number],Employee[Employee_Name],"No Record",0,1)</f>
        <v>Olumide Adebiyi</v>
      </c>
      <c r="C9" s="4" t="s">
        <v>919</v>
      </c>
      <c r="D9" s="4" t="s">
        <v>425</v>
      </c>
      <c r="E9" s="4" t="s">
        <v>431</v>
      </c>
      <c r="F9" s="4">
        <v>1</v>
      </c>
      <c r="G9" s="4">
        <v>3</v>
      </c>
    </row>
    <row r="10" spans="1:7" ht="14.25" customHeight="1">
      <c r="A10" s="49">
        <v>97</v>
      </c>
      <c r="B10" s="4" t="str">
        <f>_xlfn.XLOOKUP(A10,Employee[Employee_Number],Employee[Employee_Name],"No Record",0,1)</f>
        <v>Malaika Onyekachi</v>
      </c>
      <c r="C10" s="4" t="s">
        <v>580</v>
      </c>
      <c r="D10" s="4" t="s">
        <v>425</v>
      </c>
      <c r="E10" s="4" t="s">
        <v>431</v>
      </c>
      <c r="F10" s="4">
        <v>6</v>
      </c>
      <c r="G10" s="4">
        <v>3</v>
      </c>
    </row>
    <row r="11" spans="1:7" ht="14.25" customHeight="1">
      <c r="A11" s="49">
        <v>91</v>
      </c>
      <c r="B11" s="4" t="str">
        <f>_xlfn.XLOOKUP(A11,Employee[Employee_Number],Employee[Employee_Name],"No Record",0,1)</f>
        <v>Laila Farah</v>
      </c>
      <c r="C11" s="4" t="s">
        <v>572</v>
      </c>
      <c r="D11" s="4" t="s">
        <v>430</v>
      </c>
      <c r="E11" s="4" t="s">
        <v>426</v>
      </c>
      <c r="F11" s="4">
        <v>1</v>
      </c>
      <c r="G11" s="4">
        <v>1</v>
      </c>
    </row>
    <row r="12" spans="1:7" ht="14.25" customHeight="1">
      <c r="A12" s="49">
        <v>282</v>
      </c>
      <c r="B12" s="4" t="str">
        <f>_xlfn.XLOOKUP(A12,Employee[Employee_Number],Employee[Employee_Name],"No Record",0,1)</f>
        <v>Dayo Akanbi</v>
      </c>
      <c r="C12" s="4" t="s">
        <v>839</v>
      </c>
      <c r="D12" s="4" t="s">
        <v>425</v>
      </c>
      <c r="E12" s="4" t="s">
        <v>431</v>
      </c>
      <c r="F12" s="4">
        <v>29</v>
      </c>
      <c r="G12" s="4">
        <v>1</v>
      </c>
    </row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153D64"/>
  </sheetPr>
  <dimension ref="A1:P1000"/>
  <sheetViews>
    <sheetView workbookViewId="0"/>
  </sheetViews>
  <sheetFormatPr defaultColWidth="12.6640625" defaultRowHeight="15" customHeight="1"/>
  <cols>
    <col min="1" max="1" width="18.6640625" customWidth="1"/>
    <col min="2" max="2" width="8.6640625" customWidth="1"/>
    <col min="3" max="3" width="9" customWidth="1"/>
    <col min="4" max="4" width="23.88671875" customWidth="1"/>
    <col min="5" max="5" width="29.77734375" customWidth="1"/>
    <col min="6" max="7" width="18.33203125" customWidth="1"/>
    <col min="8" max="8" width="21.6640625" customWidth="1"/>
    <col min="9" max="9" width="14.109375" customWidth="1"/>
    <col min="10" max="11" width="22.44140625" customWidth="1"/>
    <col min="12" max="12" width="16.44140625" customWidth="1"/>
    <col min="13" max="13" width="14.88671875" customWidth="1"/>
    <col min="14" max="14" width="16.44140625" customWidth="1"/>
    <col min="15" max="15" width="18.6640625" customWidth="1"/>
    <col min="16" max="16" width="21.21875" customWidth="1"/>
    <col min="17" max="26" width="8.6640625" customWidth="1"/>
  </cols>
  <sheetData>
    <row r="1" spans="1:16" ht="14.25" customHeight="1">
      <c r="A1" s="20" t="s">
        <v>411</v>
      </c>
      <c r="B1" s="20" t="s">
        <v>2</v>
      </c>
      <c r="C1" s="20" t="s">
        <v>3</v>
      </c>
      <c r="D1" s="20" t="s">
        <v>412</v>
      </c>
      <c r="E1" s="20" t="s">
        <v>413</v>
      </c>
      <c r="F1" s="20" t="s">
        <v>414</v>
      </c>
      <c r="G1" s="20" t="s">
        <v>1160</v>
      </c>
      <c r="H1" s="20" t="s">
        <v>415</v>
      </c>
      <c r="I1" s="20" t="s">
        <v>416</v>
      </c>
      <c r="J1" s="20" t="s">
        <v>417</v>
      </c>
      <c r="K1" s="20" t="s">
        <v>1161</v>
      </c>
      <c r="L1" s="20" t="s">
        <v>418</v>
      </c>
      <c r="M1" s="20" t="s">
        <v>419</v>
      </c>
      <c r="N1" s="20" t="s">
        <v>420</v>
      </c>
      <c r="O1" s="20" t="s">
        <v>421</v>
      </c>
      <c r="P1" s="20" t="s">
        <v>422</v>
      </c>
    </row>
    <row r="2" spans="1:16" ht="14.25" customHeight="1">
      <c r="A2" s="20">
        <v>1</v>
      </c>
      <c r="B2" s="20">
        <v>41</v>
      </c>
      <c r="C2" s="20" t="s">
        <v>337</v>
      </c>
      <c r="D2" s="20" t="s">
        <v>423</v>
      </c>
      <c r="E2" s="20" t="s">
        <v>424</v>
      </c>
      <c r="F2" s="20" t="s">
        <v>425</v>
      </c>
      <c r="H2" s="20" t="s">
        <v>426</v>
      </c>
      <c r="I2" s="20">
        <v>1</v>
      </c>
      <c r="J2" s="20">
        <v>2</v>
      </c>
      <c r="K2" s="20" t="s">
        <v>1137</v>
      </c>
      <c r="L2" s="20">
        <v>4</v>
      </c>
      <c r="M2" s="20" t="s">
        <v>427</v>
      </c>
      <c r="N2" s="20">
        <v>5993</v>
      </c>
      <c r="O2" s="20">
        <v>6</v>
      </c>
      <c r="P2" s="20">
        <v>4</v>
      </c>
    </row>
    <row r="3" spans="1:16" ht="14.25" customHeight="1">
      <c r="A3" s="20">
        <v>2</v>
      </c>
      <c r="B3" s="20">
        <v>49</v>
      </c>
      <c r="C3" s="20" t="s">
        <v>332</v>
      </c>
      <c r="D3" s="20" t="s">
        <v>428</v>
      </c>
      <c r="E3" s="20" t="s">
        <v>429</v>
      </c>
      <c r="F3" s="20" t="s">
        <v>430</v>
      </c>
      <c r="H3" s="20" t="s">
        <v>431</v>
      </c>
      <c r="I3" s="20">
        <v>8</v>
      </c>
      <c r="J3" s="20">
        <v>1</v>
      </c>
      <c r="K3" s="20" t="s">
        <v>1136</v>
      </c>
      <c r="L3" s="20">
        <v>2</v>
      </c>
      <c r="M3" s="20" t="s">
        <v>432</v>
      </c>
      <c r="N3" s="20">
        <v>5130</v>
      </c>
      <c r="O3" s="20">
        <v>10</v>
      </c>
      <c r="P3" s="20">
        <v>7</v>
      </c>
    </row>
    <row r="4" spans="1:16" ht="14.25" customHeight="1">
      <c r="A4" s="20">
        <v>4</v>
      </c>
      <c r="B4" s="20">
        <v>37</v>
      </c>
      <c r="C4" s="20" t="s">
        <v>332</v>
      </c>
      <c r="D4" s="20" t="s">
        <v>433</v>
      </c>
      <c r="E4" s="20" t="s">
        <v>434</v>
      </c>
      <c r="F4" s="20" t="s">
        <v>425</v>
      </c>
      <c r="H4" s="20" t="s">
        <v>431</v>
      </c>
      <c r="I4" s="20">
        <v>2</v>
      </c>
      <c r="J4" s="20">
        <v>2</v>
      </c>
      <c r="K4" s="20" t="s">
        <v>1137</v>
      </c>
      <c r="L4" s="20">
        <v>3</v>
      </c>
      <c r="M4" s="20" t="s">
        <v>427</v>
      </c>
      <c r="N4" s="20">
        <v>2090</v>
      </c>
      <c r="O4" s="20">
        <v>0</v>
      </c>
      <c r="P4" s="20">
        <v>0</v>
      </c>
    </row>
    <row r="5" spans="1:16" ht="14.25" customHeight="1">
      <c r="A5" s="20">
        <v>5</v>
      </c>
      <c r="B5" s="20">
        <v>33</v>
      </c>
      <c r="C5" s="20" t="s">
        <v>337</v>
      </c>
      <c r="D5" s="20" t="s">
        <v>435</v>
      </c>
      <c r="E5" s="20" t="s">
        <v>436</v>
      </c>
      <c r="F5" s="20" t="s">
        <v>430</v>
      </c>
      <c r="H5" s="20" t="s">
        <v>431</v>
      </c>
      <c r="I5" s="20">
        <v>3</v>
      </c>
      <c r="J5" s="20">
        <v>4</v>
      </c>
      <c r="K5" s="20" t="s">
        <v>1139</v>
      </c>
      <c r="L5" s="20">
        <v>3</v>
      </c>
      <c r="M5" s="20" t="s">
        <v>432</v>
      </c>
      <c r="N5" s="20">
        <v>2909</v>
      </c>
      <c r="O5" s="20">
        <v>8</v>
      </c>
      <c r="P5" s="20">
        <v>7</v>
      </c>
    </row>
    <row r="6" spans="1:16" ht="14.25" customHeight="1">
      <c r="A6" s="20">
        <v>7</v>
      </c>
      <c r="B6" s="20">
        <v>27</v>
      </c>
      <c r="C6" s="20" t="s">
        <v>332</v>
      </c>
      <c r="D6" s="20" t="s">
        <v>437</v>
      </c>
      <c r="E6" s="20" t="s">
        <v>438</v>
      </c>
      <c r="F6" s="20" t="s">
        <v>425</v>
      </c>
      <c r="H6" s="20" t="s">
        <v>431</v>
      </c>
      <c r="I6" s="20">
        <v>2</v>
      </c>
      <c r="J6" s="20">
        <v>1</v>
      </c>
      <c r="K6" s="20" t="s">
        <v>1136</v>
      </c>
      <c r="L6" s="20">
        <v>2</v>
      </c>
      <c r="M6" s="20" t="s">
        <v>432</v>
      </c>
      <c r="N6" s="20">
        <v>3468</v>
      </c>
      <c r="O6" s="20">
        <v>2</v>
      </c>
      <c r="P6" s="20">
        <v>2</v>
      </c>
    </row>
    <row r="7" spans="1:16" ht="14.25" customHeight="1">
      <c r="A7" s="20">
        <v>8</v>
      </c>
      <c r="B7" s="20">
        <v>32</v>
      </c>
      <c r="C7" s="20" t="s">
        <v>332</v>
      </c>
      <c r="D7" s="20" t="s">
        <v>439</v>
      </c>
      <c r="E7" s="20" t="s">
        <v>440</v>
      </c>
      <c r="F7" s="20" t="s">
        <v>430</v>
      </c>
      <c r="H7" s="20" t="s">
        <v>431</v>
      </c>
      <c r="I7" s="20">
        <v>2</v>
      </c>
      <c r="J7" s="20">
        <v>2</v>
      </c>
      <c r="K7" s="20" t="s">
        <v>1137</v>
      </c>
      <c r="L7" s="20">
        <v>4</v>
      </c>
      <c r="M7" s="20" t="s">
        <v>427</v>
      </c>
      <c r="N7" s="20">
        <v>3068</v>
      </c>
      <c r="O7" s="20">
        <v>7</v>
      </c>
      <c r="P7" s="20">
        <v>7</v>
      </c>
    </row>
    <row r="8" spans="1:16" ht="14.25" customHeight="1">
      <c r="A8" s="20">
        <v>10</v>
      </c>
      <c r="B8" s="20">
        <v>59</v>
      </c>
      <c r="C8" s="20" t="s">
        <v>337</v>
      </c>
      <c r="D8" s="20" t="s">
        <v>441</v>
      </c>
      <c r="E8" s="20" t="s">
        <v>442</v>
      </c>
      <c r="F8" s="20" t="s">
        <v>425</v>
      </c>
      <c r="H8" s="20" t="s">
        <v>431</v>
      </c>
      <c r="I8" s="20">
        <v>3</v>
      </c>
      <c r="J8" s="20">
        <v>3</v>
      </c>
      <c r="K8" s="20" t="s">
        <v>1138</v>
      </c>
      <c r="L8" s="20">
        <v>1</v>
      </c>
      <c r="M8" s="20" t="s">
        <v>432</v>
      </c>
      <c r="N8" s="20">
        <v>2670</v>
      </c>
      <c r="O8" s="20">
        <v>1</v>
      </c>
      <c r="P8" s="20">
        <v>0</v>
      </c>
    </row>
    <row r="9" spans="1:16" ht="14.25" customHeight="1">
      <c r="A9" s="20">
        <v>11</v>
      </c>
      <c r="B9" s="20">
        <v>30</v>
      </c>
      <c r="C9" s="20" t="s">
        <v>332</v>
      </c>
      <c r="D9" s="20" t="s">
        <v>443</v>
      </c>
      <c r="E9" s="20" t="s">
        <v>444</v>
      </c>
      <c r="F9" s="20" t="s">
        <v>425</v>
      </c>
      <c r="H9" s="20" t="s">
        <v>431</v>
      </c>
      <c r="I9" s="20">
        <v>24</v>
      </c>
      <c r="J9" s="20">
        <v>1</v>
      </c>
      <c r="K9" s="20" t="s">
        <v>1136</v>
      </c>
      <c r="L9" s="20">
        <v>3</v>
      </c>
      <c r="M9" s="20" t="s">
        <v>445</v>
      </c>
      <c r="N9" s="20">
        <v>2693</v>
      </c>
      <c r="O9" s="20">
        <v>1</v>
      </c>
      <c r="P9" s="20">
        <v>0</v>
      </c>
    </row>
    <row r="10" spans="1:16" ht="14.25" customHeight="1">
      <c r="A10" s="20">
        <v>12</v>
      </c>
      <c r="B10" s="20">
        <v>38</v>
      </c>
      <c r="C10" s="20" t="s">
        <v>332</v>
      </c>
      <c r="D10" s="20" t="s">
        <v>446</v>
      </c>
      <c r="E10" s="20" t="s">
        <v>447</v>
      </c>
      <c r="F10" s="20" t="s">
        <v>430</v>
      </c>
      <c r="H10" s="20" t="s">
        <v>431</v>
      </c>
      <c r="I10" s="20">
        <v>23</v>
      </c>
      <c r="J10" s="20">
        <v>3</v>
      </c>
      <c r="K10" s="20" t="s">
        <v>1138</v>
      </c>
      <c r="L10" s="20">
        <v>3</v>
      </c>
      <c r="M10" s="20" t="s">
        <v>427</v>
      </c>
      <c r="N10" s="20">
        <v>9526</v>
      </c>
      <c r="O10" s="20">
        <v>9</v>
      </c>
      <c r="P10" s="20">
        <v>7</v>
      </c>
    </row>
    <row r="11" spans="1:16" ht="14.25" customHeight="1">
      <c r="A11" s="20">
        <v>13</v>
      </c>
      <c r="B11" s="20">
        <v>36</v>
      </c>
      <c r="C11" s="20" t="s">
        <v>332</v>
      </c>
      <c r="D11" s="20" t="s">
        <v>448</v>
      </c>
      <c r="E11" s="20" t="s">
        <v>449</v>
      </c>
      <c r="F11" s="20" t="s">
        <v>425</v>
      </c>
      <c r="H11" s="20" t="s">
        <v>431</v>
      </c>
      <c r="I11" s="20">
        <v>27</v>
      </c>
      <c r="J11" s="20">
        <v>3</v>
      </c>
      <c r="K11" s="20" t="s">
        <v>1138</v>
      </c>
      <c r="L11" s="20">
        <v>3</v>
      </c>
      <c r="M11" s="20" t="s">
        <v>432</v>
      </c>
      <c r="N11" s="20">
        <v>5237</v>
      </c>
      <c r="O11" s="20">
        <v>7</v>
      </c>
      <c r="P11" s="20">
        <v>7</v>
      </c>
    </row>
    <row r="12" spans="1:16" ht="14.25" customHeight="1">
      <c r="A12" s="20">
        <v>14</v>
      </c>
      <c r="B12" s="20">
        <v>35</v>
      </c>
      <c r="C12" s="20" t="s">
        <v>332</v>
      </c>
      <c r="D12" s="20" t="s">
        <v>450</v>
      </c>
      <c r="E12" s="20" t="s">
        <v>451</v>
      </c>
      <c r="F12" s="20" t="s">
        <v>425</v>
      </c>
      <c r="H12" s="20" t="s">
        <v>431</v>
      </c>
      <c r="I12" s="20">
        <v>16</v>
      </c>
      <c r="J12" s="20">
        <v>3</v>
      </c>
      <c r="K12" s="20" t="s">
        <v>1138</v>
      </c>
      <c r="L12" s="20">
        <v>2</v>
      </c>
      <c r="M12" s="20" t="s">
        <v>432</v>
      </c>
      <c r="N12" s="20">
        <v>2426</v>
      </c>
      <c r="O12" s="20">
        <v>5</v>
      </c>
      <c r="P12" s="20">
        <v>4</v>
      </c>
    </row>
    <row r="13" spans="1:16" ht="14.25" customHeight="1">
      <c r="A13" s="20">
        <v>15</v>
      </c>
      <c r="B13" s="20">
        <v>29</v>
      </c>
      <c r="C13" s="20" t="s">
        <v>337</v>
      </c>
      <c r="D13" s="20" t="s">
        <v>452</v>
      </c>
      <c r="E13" s="20" t="s">
        <v>453</v>
      </c>
      <c r="F13" s="20" t="s">
        <v>425</v>
      </c>
      <c r="H13" s="20" t="s">
        <v>431</v>
      </c>
      <c r="I13" s="20">
        <v>15</v>
      </c>
      <c r="J13" s="20">
        <v>2</v>
      </c>
      <c r="K13" s="20" t="s">
        <v>1137</v>
      </c>
      <c r="L13" s="20">
        <v>3</v>
      </c>
      <c r="M13" s="20" t="s">
        <v>427</v>
      </c>
      <c r="N13" s="20">
        <v>4193</v>
      </c>
      <c r="O13" s="20">
        <v>9</v>
      </c>
      <c r="P13" s="20">
        <v>5</v>
      </c>
    </row>
    <row r="14" spans="1:16" ht="14.25" customHeight="1">
      <c r="A14" s="20">
        <v>16</v>
      </c>
      <c r="B14" s="20">
        <v>31</v>
      </c>
      <c r="C14" s="20" t="s">
        <v>332</v>
      </c>
      <c r="D14" s="20" t="s">
        <v>454</v>
      </c>
      <c r="E14" s="20" t="s">
        <v>455</v>
      </c>
      <c r="F14" s="20" t="s">
        <v>425</v>
      </c>
      <c r="H14" s="20" t="s">
        <v>431</v>
      </c>
      <c r="I14" s="20">
        <v>26</v>
      </c>
      <c r="J14" s="20">
        <v>1</v>
      </c>
      <c r="K14" s="20" t="s">
        <v>1136</v>
      </c>
      <c r="L14" s="20">
        <v>3</v>
      </c>
      <c r="M14" s="20" t="s">
        <v>445</v>
      </c>
      <c r="N14" s="20">
        <v>2911</v>
      </c>
      <c r="O14" s="20">
        <v>5</v>
      </c>
      <c r="P14" s="20">
        <v>2</v>
      </c>
    </row>
    <row r="15" spans="1:16" ht="14.25" customHeight="1">
      <c r="A15" s="20">
        <v>18</v>
      </c>
      <c r="B15" s="20">
        <v>34</v>
      </c>
      <c r="C15" s="20" t="s">
        <v>332</v>
      </c>
      <c r="D15" s="20" t="s">
        <v>456</v>
      </c>
      <c r="E15" s="20" t="s">
        <v>457</v>
      </c>
      <c r="F15" s="20" t="s">
        <v>425</v>
      </c>
      <c r="H15" s="20" t="s">
        <v>431</v>
      </c>
      <c r="I15" s="20">
        <v>19</v>
      </c>
      <c r="J15" s="20">
        <v>2</v>
      </c>
      <c r="K15" s="20" t="s">
        <v>1137</v>
      </c>
      <c r="L15" s="20">
        <v>4</v>
      </c>
      <c r="M15" s="20" t="s">
        <v>445</v>
      </c>
      <c r="N15" s="20">
        <v>2661</v>
      </c>
      <c r="O15" s="20">
        <v>2</v>
      </c>
      <c r="P15" s="20">
        <v>2</v>
      </c>
    </row>
    <row r="16" spans="1:16" ht="14.25" customHeight="1">
      <c r="A16" s="20">
        <v>19</v>
      </c>
      <c r="B16" s="20">
        <v>28</v>
      </c>
      <c r="C16" s="20" t="s">
        <v>332</v>
      </c>
      <c r="D16" s="20" t="s">
        <v>458</v>
      </c>
      <c r="E16" s="20" t="s">
        <v>459</v>
      </c>
      <c r="F16" s="20" t="s">
        <v>425</v>
      </c>
      <c r="H16" s="20" t="s">
        <v>431</v>
      </c>
      <c r="I16" s="20">
        <v>24</v>
      </c>
      <c r="J16" s="20">
        <v>3</v>
      </c>
      <c r="K16" s="20" t="s">
        <v>1138</v>
      </c>
      <c r="L16" s="20">
        <v>3</v>
      </c>
      <c r="M16" s="20" t="s">
        <v>427</v>
      </c>
      <c r="N16" s="20">
        <v>2028</v>
      </c>
      <c r="O16" s="20">
        <v>4</v>
      </c>
      <c r="P16" s="20">
        <v>2</v>
      </c>
    </row>
    <row r="17" spans="1:16" ht="14.25" customHeight="1">
      <c r="A17" s="20">
        <v>20</v>
      </c>
      <c r="B17" s="20">
        <v>29</v>
      </c>
      <c r="C17" s="20" t="s">
        <v>337</v>
      </c>
      <c r="D17" s="20" t="s">
        <v>460</v>
      </c>
      <c r="E17" s="20" t="s">
        <v>461</v>
      </c>
      <c r="F17" s="20" t="s">
        <v>425</v>
      </c>
      <c r="H17" s="20" t="s">
        <v>431</v>
      </c>
      <c r="I17" s="20">
        <v>21</v>
      </c>
      <c r="J17" s="20">
        <v>4</v>
      </c>
      <c r="K17" s="20" t="s">
        <v>1139</v>
      </c>
      <c r="L17" s="20">
        <v>1</v>
      </c>
      <c r="M17" s="20" t="s">
        <v>445</v>
      </c>
      <c r="N17" s="20">
        <v>9980</v>
      </c>
      <c r="O17" s="20">
        <v>10</v>
      </c>
      <c r="P17" s="20">
        <v>9</v>
      </c>
    </row>
    <row r="18" spans="1:16" ht="14.25" customHeight="1">
      <c r="A18" s="20">
        <v>21</v>
      </c>
      <c r="B18" s="20">
        <v>32</v>
      </c>
      <c r="C18" s="20" t="s">
        <v>332</v>
      </c>
      <c r="D18" s="20" t="s">
        <v>462</v>
      </c>
      <c r="E18" s="20" t="s">
        <v>463</v>
      </c>
      <c r="F18" s="20" t="s">
        <v>425</v>
      </c>
      <c r="H18" s="20" t="s">
        <v>431</v>
      </c>
      <c r="I18" s="20">
        <v>5</v>
      </c>
      <c r="J18" s="20">
        <v>2</v>
      </c>
      <c r="K18" s="20" t="s">
        <v>1137</v>
      </c>
      <c r="L18" s="20">
        <v>2</v>
      </c>
      <c r="M18" s="20" t="s">
        <v>445</v>
      </c>
      <c r="N18" s="20">
        <v>3298</v>
      </c>
      <c r="O18" s="20">
        <v>6</v>
      </c>
      <c r="P18" s="20">
        <v>2</v>
      </c>
    </row>
    <row r="19" spans="1:16" ht="14.25" customHeight="1">
      <c r="A19" s="20">
        <v>22</v>
      </c>
      <c r="B19" s="20">
        <v>22</v>
      </c>
      <c r="C19" s="20" t="s">
        <v>332</v>
      </c>
      <c r="D19" s="20" t="s">
        <v>464</v>
      </c>
      <c r="E19" s="20" t="s">
        <v>465</v>
      </c>
      <c r="F19" s="20" t="s">
        <v>466</v>
      </c>
      <c r="H19" s="20" t="s">
        <v>431</v>
      </c>
      <c r="I19" s="20">
        <v>16</v>
      </c>
      <c r="J19" s="20">
        <v>2</v>
      </c>
      <c r="K19" s="20" t="s">
        <v>1137</v>
      </c>
      <c r="L19" s="20">
        <v>4</v>
      </c>
      <c r="M19" s="20" t="s">
        <v>445</v>
      </c>
      <c r="N19" s="20">
        <v>2935</v>
      </c>
      <c r="O19" s="20">
        <v>1</v>
      </c>
      <c r="P19" s="20">
        <v>0</v>
      </c>
    </row>
    <row r="20" spans="1:16" ht="14.25" customHeight="1">
      <c r="A20" s="20">
        <v>23</v>
      </c>
      <c r="B20" s="20">
        <v>53</v>
      </c>
      <c r="C20" s="20" t="s">
        <v>337</v>
      </c>
      <c r="D20" s="20" t="s">
        <v>467</v>
      </c>
      <c r="E20" s="20" t="s">
        <v>468</v>
      </c>
      <c r="F20" s="20" t="s">
        <v>425</v>
      </c>
      <c r="H20" s="20" t="s">
        <v>426</v>
      </c>
      <c r="I20" s="20">
        <v>2</v>
      </c>
      <c r="J20" s="20">
        <v>4</v>
      </c>
      <c r="K20" s="20" t="s">
        <v>1139</v>
      </c>
      <c r="L20" s="20">
        <v>4</v>
      </c>
      <c r="M20" s="20" t="s">
        <v>432</v>
      </c>
      <c r="N20" s="20">
        <v>15427</v>
      </c>
      <c r="O20" s="20">
        <v>25</v>
      </c>
      <c r="P20" s="20">
        <v>8</v>
      </c>
    </row>
    <row r="21" spans="1:16" ht="14.25" customHeight="1">
      <c r="A21" s="20">
        <v>24</v>
      </c>
      <c r="B21" s="20">
        <v>38</v>
      </c>
      <c r="C21" s="20" t="s">
        <v>332</v>
      </c>
      <c r="D21" s="20" t="s">
        <v>469</v>
      </c>
      <c r="E21" s="20" t="s">
        <v>470</v>
      </c>
      <c r="F21" s="20" t="s">
        <v>425</v>
      </c>
      <c r="H21" s="20" t="s">
        <v>431</v>
      </c>
      <c r="I21" s="20">
        <v>2</v>
      </c>
      <c r="J21" s="20">
        <v>3</v>
      </c>
      <c r="K21" s="20" t="s">
        <v>1138</v>
      </c>
      <c r="L21" s="20">
        <v>4</v>
      </c>
      <c r="M21" s="20" t="s">
        <v>427</v>
      </c>
      <c r="N21" s="20">
        <v>3944</v>
      </c>
      <c r="O21" s="20">
        <v>3</v>
      </c>
      <c r="P21" s="20">
        <v>2</v>
      </c>
    </row>
    <row r="22" spans="1:16" ht="14.25" customHeight="1">
      <c r="A22" s="20">
        <v>26</v>
      </c>
      <c r="B22" s="20">
        <v>24</v>
      </c>
      <c r="C22" s="20" t="s">
        <v>337</v>
      </c>
      <c r="D22" s="20" t="s">
        <v>471</v>
      </c>
      <c r="E22" s="20" t="s">
        <v>472</v>
      </c>
      <c r="F22" s="20" t="s">
        <v>466</v>
      </c>
      <c r="H22" s="20" t="s">
        <v>431</v>
      </c>
      <c r="I22" s="20">
        <v>11</v>
      </c>
      <c r="J22" s="20">
        <v>2</v>
      </c>
      <c r="K22" s="20" t="s">
        <v>1137</v>
      </c>
      <c r="L22" s="20">
        <v>3</v>
      </c>
      <c r="M22" s="20" t="s">
        <v>445</v>
      </c>
      <c r="N22" s="20">
        <v>4011</v>
      </c>
      <c r="O22" s="20">
        <v>4</v>
      </c>
      <c r="P22" s="20">
        <v>2</v>
      </c>
    </row>
    <row r="23" spans="1:16" ht="14.25" customHeight="1">
      <c r="A23" s="20">
        <v>27</v>
      </c>
      <c r="B23" s="20">
        <v>36</v>
      </c>
      <c r="C23" s="20" t="s">
        <v>332</v>
      </c>
      <c r="D23" s="20" t="s">
        <v>473</v>
      </c>
      <c r="E23" s="20" t="s">
        <v>474</v>
      </c>
      <c r="F23" s="20" t="s">
        <v>425</v>
      </c>
      <c r="H23" s="20" t="s">
        <v>426</v>
      </c>
      <c r="I23" s="20">
        <v>9</v>
      </c>
      <c r="J23" s="20">
        <v>4</v>
      </c>
      <c r="K23" s="20" t="s">
        <v>1139</v>
      </c>
      <c r="L23" s="20">
        <v>1</v>
      </c>
      <c r="M23" s="20" t="s">
        <v>427</v>
      </c>
      <c r="N23" s="20">
        <v>3407</v>
      </c>
      <c r="O23" s="20">
        <v>5</v>
      </c>
      <c r="P23" s="20">
        <v>3</v>
      </c>
    </row>
    <row r="24" spans="1:16" ht="14.25" customHeight="1">
      <c r="A24" s="20">
        <v>28</v>
      </c>
      <c r="B24" s="20">
        <v>34</v>
      </c>
      <c r="C24" s="20" t="s">
        <v>337</v>
      </c>
      <c r="D24" s="20" t="s">
        <v>475</v>
      </c>
      <c r="E24" s="20" t="s">
        <v>476</v>
      </c>
      <c r="F24" s="20" t="s">
        <v>425</v>
      </c>
      <c r="H24" s="20" t="s">
        <v>431</v>
      </c>
      <c r="I24" s="20">
        <v>7</v>
      </c>
      <c r="J24" s="20">
        <v>4</v>
      </c>
      <c r="K24" s="20" t="s">
        <v>1139</v>
      </c>
      <c r="L24" s="20">
        <v>2</v>
      </c>
      <c r="M24" s="20" t="s">
        <v>427</v>
      </c>
      <c r="N24" s="20">
        <v>11994</v>
      </c>
      <c r="O24" s="20">
        <v>12</v>
      </c>
      <c r="P24" s="20">
        <v>6</v>
      </c>
    </row>
    <row r="25" spans="1:16" ht="14.25" customHeight="1">
      <c r="A25" s="20">
        <v>30</v>
      </c>
      <c r="B25" s="20">
        <v>21</v>
      </c>
      <c r="C25" s="20" t="s">
        <v>332</v>
      </c>
      <c r="D25" s="20" t="s">
        <v>477</v>
      </c>
      <c r="E25" s="20" t="s">
        <v>478</v>
      </c>
      <c r="F25" s="20" t="s">
        <v>425</v>
      </c>
      <c r="H25" s="20" t="s">
        <v>431</v>
      </c>
      <c r="I25" s="20">
        <v>15</v>
      </c>
      <c r="J25" s="20">
        <v>2</v>
      </c>
      <c r="K25" s="20" t="s">
        <v>1137</v>
      </c>
      <c r="L25" s="20">
        <v>4</v>
      </c>
      <c r="M25" s="20" t="s">
        <v>427</v>
      </c>
      <c r="N25" s="20">
        <v>1232</v>
      </c>
      <c r="O25" s="20">
        <v>0</v>
      </c>
      <c r="P25" s="20">
        <v>0</v>
      </c>
    </row>
    <row r="26" spans="1:16" ht="14.25" customHeight="1">
      <c r="A26" s="20">
        <v>31</v>
      </c>
      <c r="B26" s="20">
        <v>34</v>
      </c>
      <c r="C26" s="20" t="s">
        <v>332</v>
      </c>
      <c r="D26" s="20" t="s">
        <v>479</v>
      </c>
      <c r="E26" s="20" t="s">
        <v>480</v>
      </c>
      <c r="F26" s="20" t="s">
        <v>425</v>
      </c>
      <c r="H26" s="20" t="s">
        <v>431</v>
      </c>
      <c r="I26" s="20">
        <v>6</v>
      </c>
      <c r="J26" s="20">
        <v>1</v>
      </c>
      <c r="K26" s="20" t="s">
        <v>1136</v>
      </c>
      <c r="L26" s="20">
        <v>1</v>
      </c>
      <c r="M26" s="20" t="s">
        <v>427</v>
      </c>
      <c r="N26" s="20">
        <v>2960</v>
      </c>
      <c r="O26" s="20">
        <v>4</v>
      </c>
      <c r="P26" s="20">
        <v>2</v>
      </c>
    </row>
    <row r="27" spans="1:16" ht="14.25" customHeight="1">
      <c r="A27" s="20">
        <v>32</v>
      </c>
      <c r="B27" s="20">
        <v>53</v>
      </c>
      <c r="C27" s="20" t="s">
        <v>337</v>
      </c>
      <c r="D27" s="20" t="s">
        <v>481</v>
      </c>
      <c r="E27" s="20" t="s">
        <v>482</v>
      </c>
      <c r="F27" s="20" t="s">
        <v>425</v>
      </c>
      <c r="H27" s="20" t="s">
        <v>431</v>
      </c>
      <c r="I27" s="20">
        <v>5</v>
      </c>
      <c r="J27" s="20">
        <v>3</v>
      </c>
      <c r="K27" s="20" t="s">
        <v>1138</v>
      </c>
      <c r="L27" s="20">
        <v>3</v>
      </c>
      <c r="M27" s="20" t="s">
        <v>445</v>
      </c>
      <c r="N27" s="20">
        <v>19094</v>
      </c>
      <c r="O27" s="20">
        <v>14</v>
      </c>
      <c r="P27" s="20">
        <v>13</v>
      </c>
    </row>
    <row r="28" spans="1:16" ht="14.25" customHeight="1">
      <c r="A28" s="20">
        <v>33</v>
      </c>
      <c r="B28" s="20">
        <v>32</v>
      </c>
      <c r="C28" s="20" t="s">
        <v>337</v>
      </c>
      <c r="D28" s="20" t="s">
        <v>483</v>
      </c>
      <c r="E28" s="20" t="s">
        <v>484</v>
      </c>
      <c r="F28" s="20" t="s">
        <v>430</v>
      </c>
      <c r="H28" s="20" t="s">
        <v>431</v>
      </c>
      <c r="I28" s="20">
        <v>16</v>
      </c>
      <c r="J28" s="20">
        <v>1</v>
      </c>
      <c r="K28" s="20" t="s">
        <v>1136</v>
      </c>
      <c r="L28" s="20">
        <v>1</v>
      </c>
      <c r="M28" s="20" t="s">
        <v>427</v>
      </c>
      <c r="N28" s="20">
        <v>3919</v>
      </c>
      <c r="O28" s="20">
        <v>10</v>
      </c>
      <c r="P28" s="20">
        <v>2</v>
      </c>
    </row>
    <row r="29" spans="1:16" ht="14.25" customHeight="1">
      <c r="A29" s="20">
        <v>35</v>
      </c>
      <c r="B29" s="20">
        <v>42</v>
      </c>
      <c r="C29" s="20" t="s">
        <v>332</v>
      </c>
      <c r="D29" s="20" t="s">
        <v>485</v>
      </c>
      <c r="E29" s="20" t="s">
        <v>486</v>
      </c>
      <c r="F29" s="20" t="s">
        <v>425</v>
      </c>
      <c r="H29" s="20" t="s">
        <v>426</v>
      </c>
      <c r="I29" s="20">
        <v>8</v>
      </c>
      <c r="J29" s="20">
        <v>4</v>
      </c>
      <c r="K29" s="20" t="s">
        <v>1139</v>
      </c>
      <c r="L29" s="20">
        <v>2</v>
      </c>
      <c r="M29" s="20" t="s">
        <v>432</v>
      </c>
      <c r="N29" s="20">
        <v>6825</v>
      </c>
      <c r="O29" s="20">
        <v>9</v>
      </c>
      <c r="P29" s="20">
        <v>7</v>
      </c>
    </row>
    <row r="30" spans="1:16" ht="14.25" customHeight="1">
      <c r="A30" s="20">
        <v>36</v>
      </c>
      <c r="B30" s="20">
        <v>44</v>
      </c>
      <c r="C30" s="20" t="s">
        <v>337</v>
      </c>
      <c r="D30" s="20" t="s">
        <v>487</v>
      </c>
      <c r="E30" s="20" t="s">
        <v>488</v>
      </c>
      <c r="F30" s="20" t="s">
        <v>425</v>
      </c>
      <c r="H30" s="20" t="s">
        <v>431</v>
      </c>
      <c r="I30" s="20">
        <v>7</v>
      </c>
      <c r="J30" s="20">
        <v>4</v>
      </c>
      <c r="K30" s="20" t="s">
        <v>1139</v>
      </c>
      <c r="L30" s="20">
        <v>4</v>
      </c>
      <c r="M30" s="20" t="s">
        <v>432</v>
      </c>
      <c r="N30" s="20">
        <v>10248</v>
      </c>
      <c r="O30" s="20">
        <v>22</v>
      </c>
      <c r="P30" s="20">
        <v>6</v>
      </c>
    </row>
    <row r="31" spans="1:16" ht="14.25" customHeight="1">
      <c r="A31" s="20">
        <v>38</v>
      </c>
      <c r="B31" s="20">
        <v>46</v>
      </c>
      <c r="C31" s="20" t="s">
        <v>337</v>
      </c>
      <c r="D31" s="20" t="s">
        <v>489</v>
      </c>
      <c r="E31" s="20" t="s">
        <v>490</v>
      </c>
      <c r="F31" s="20" t="s">
        <v>425</v>
      </c>
      <c r="H31" s="20" t="s">
        <v>426</v>
      </c>
      <c r="I31" s="20">
        <v>2</v>
      </c>
      <c r="J31" s="20">
        <v>4</v>
      </c>
      <c r="K31" s="20" t="s">
        <v>1139</v>
      </c>
      <c r="L31" s="20">
        <v>1</v>
      </c>
      <c r="M31" s="20" t="s">
        <v>427</v>
      </c>
      <c r="N31" s="20">
        <v>18947</v>
      </c>
      <c r="O31" s="20">
        <v>2</v>
      </c>
      <c r="P31" s="20">
        <v>2</v>
      </c>
    </row>
    <row r="32" spans="1:16" ht="14.25" customHeight="1">
      <c r="A32" s="20">
        <v>39</v>
      </c>
      <c r="B32" s="20">
        <v>33</v>
      </c>
      <c r="C32" s="20" t="s">
        <v>332</v>
      </c>
      <c r="D32" s="20" t="s">
        <v>491</v>
      </c>
      <c r="E32" s="20" t="s">
        <v>492</v>
      </c>
      <c r="F32" s="20" t="s">
        <v>425</v>
      </c>
      <c r="H32" s="20" t="s">
        <v>431</v>
      </c>
      <c r="I32" s="20">
        <v>2</v>
      </c>
      <c r="J32" s="20">
        <v>3</v>
      </c>
      <c r="K32" s="20" t="s">
        <v>1138</v>
      </c>
      <c r="L32" s="20">
        <v>4</v>
      </c>
      <c r="M32" s="20" t="s">
        <v>427</v>
      </c>
      <c r="N32" s="20">
        <v>2496</v>
      </c>
      <c r="O32" s="20">
        <v>1</v>
      </c>
      <c r="P32" s="20">
        <v>1</v>
      </c>
    </row>
    <row r="33" spans="1:16" ht="14.25" customHeight="1">
      <c r="A33" s="20">
        <v>40</v>
      </c>
      <c r="B33" s="20">
        <v>44</v>
      </c>
      <c r="C33" s="20" t="s">
        <v>332</v>
      </c>
      <c r="D33" s="20" t="s">
        <v>493</v>
      </c>
      <c r="E33" s="20" t="s">
        <v>494</v>
      </c>
      <c r="F33" s="20" t="s">
        <v>425</v>
      </c>
      <c r="H33" s="20" t="s">
        <v>431</v>
      </c>
      <c r="I33" s="20">
        <v>10</v>
      </c>
      <c r="J33" s="20">
        <v>4</v>
      </c>
      <c r="K33" s="20" t="s">
        <v>1139</v>
      </c>
      <c r="L33" s="20">
        <v>4</v>
      </c>
      <c r="M33" s="20" t="s">
        <v>432</v>
      </c>
      <c r="N33" s="20">
        <v>6465</v>
      </c>
      <c r="O33" s="20">
        <v>4</v>
      </c>
      <c r="P33" s="20">
        <v>2</v>
      </c>
    </row>
    <row r="34" spans="1:16" ht="14.25" customHeight="1">
      <c r="A34" s="20">
        <v>41</v>
      </c>
      <c r="B34" s="20">
        <v>30</v>
      </c>
      <c r="C34" s="20" t="s">
        <v>332</v>
      </c>
      <c r="D34" s="20" t="s">
        <v>495</v>
      </c>
      <c r="E34" s="20" t="s">
        <v>496</v>
      </c>
      <c r="F34" s="20" t="s">
        <v>425</v>
      </c>
      <c r="H34" s="20" t="s">
        <v>431</v>
      </c>
      <c r="I34" s="20">
        <v>9</v>
      </c>
      <c r="J34" s="20">
        <v>2</v>
      </c>
      <c r="K34" s="20" t="s">
        <v>1137</v>
      </c>
      <c r="L34" s="20">
        <v>3</v>
      </c>
      <c r="M34" s="20" t="s">
        <v>427</v>
      </c>
      <c r="N34" s="20">
        <v>2206</v>
      </c>
      <c r="O34" s="20">
        <v>10</v>
      </c>
      <c r="P34" s="20">
        <v>0</v>
      </c>
    </row>
    <row r="35" spans="1:16" ht="14.25" customHeight="1">
      <c r="A35" s="20">
        <v>42</v>
      </c>
      <c r="B35" s="20">
        <v>39</v>
      </c>
      <c r="C35" s="20" t="s">
        <v>332</v>
      </c>
      <c r="D35" s="20" t="s">
        <v>497</v>
      </c>
      <c r="E35" s="20" t="s">
        <v>498</v>
      </c>
      <c r="F35" s="20" t="s">
        <v>425</v>
      </c>
      <c r="H35" s="20" t="s">
        <v>426</v>
      </c>
      <c r="I35" s="20">
        <v>5</v>
      </c>
      <c r="J35" s="20">
        <v>3</v>
      </c>
      <c r="K35" s="20" t="s">
        <v>1138</v>
      </c>
      <c r="L35" s="20">
        <v>4</v>
      </c>
      <c r="M35" s="20" t="s">
        <v>432</v>
      </c>
      <c r="N35" s="20">
        <v>2086</v>
      </c>
      <c r="O35" s="20">
        <v>1</v>
      </c>
      <c r="P35" s="20">
        <v>0</v>
      </c>
    </row>
    <row r="36" spans="1:16" ht="14.25" customHeight="1">
      <c r="A36" s="20">
        <v>45</v>
      </c>
      <c r="B36" s="20">
        <v>24</v>
      </c>
      <c r="C36" s="20" t="s">
        <v>332</v>
      </c>
      <c r="D36" s="20" t="s">
        <v>499</v>
      </c>
      <c r="E36" s="20" t="s">
        <v>500</v>
      </c>
      <c r="F36" s="20" t="s">
        <v>425</v>
      </c>
      <c r="H36" s="20" t="s">
        <v>431</v>
      </c>
      <c r="I36" s="20">
        <v>1</v>
      </c>
      <c r="J36" s="20">
        <v>3</v>
      </c>
      <c r="K36" s="20" t="s">
        <v>1138</v>
      </c>
      <c r="L36" s="20">
        <v>4</v>
      </c>
      <c r="M36" s="20" t="s">
        <v>432</v>
      </c>
      <c r="N36" s="20">
        <v>2293</v>
      </c>
      <c r="O36" s="20">
        <v>2</v>
      </c>
      <c r="P36" s="20">
        <v>0</v>
      </c>
    </row>
    <row r="37" spans="1:16" ht="14.25" customHeight="1">
      <c r="A37" s="20">
        <v>46</v>
      </c>
      <c r="B37" s="20">
        <v>43</v>
      </c>
      <c r="C37" s="20" t="s">
        <v>337</v>
      </c>
      <c r="D37" s="20" t="s">
        <v>501</v>
      </c>
      <c r="E37" s="20" t="s">
        <v>502</v>
      </c>
      <c r="F37" s="20" t="s">
        <v>425</v>
      </c>
      <c r="H37" s="20" t="s">
        <v>431</v>
      </c>
      <c r="I37" s="20">
        <v>2</v>
      </c>
      <c r="J37" s="20">
        <v>2</v>
      </c>
      <c r="K37" s="20" t="s">
        <v>1137</v>
      </c>
      <c r="L37" s="20">
        <v>3</v>
      </c>
      <c r="M37" s="20" t="s">
        <v>445</v>
      </c>
      <c r="N37" s="20">
        <v>2645</v>
      </c>
      <c r="O37" s="20">
        <v>5</v>
      </c>
      <c r="P37" s="20">
        <v>3</v>
      </c>
    </row>
    <row r="38" spans="1:16" ht="14.25" customHeight="1">
      <c r="A38" s="20">
        <v>47</v>
      </c>
      <c r="B38" s="20">
        <v>50</v>
      </c>
      <c r="C38" s="20" t="s">
        <v>332</v>
      </c>
      <c r="D38" s="20" t="s">
        <v>503</v>
      </c>
      <c r="E38" s="20" t="s">
        <v>504</v>
      </c>
      <c r="F38" s="20" t="s">
        <v>425</v>
      </c>
      <c r="H38" s="20" t="s">
        <v>426</v>
      </c>
      <c r="I38" s="20">
        <v>3</v>
      </c>
      <c r="J38" s="20">
        <v>2</v>
      </c>
      <c r="K38" s="20" t="s">
        <v>1137</v>
      </c>
      <c r="L38" s="20">
        <v>3</v>
      </c>
      <c r="M38" s="20" t="s">
        <v>432</v>
      </c>
      <c r="N38" s="20">
        <v>2683</v>
      </c>
      <c r="O38" s="20">
        <v>3</v>
      </c>
      <c r="P38" s="20">
        <v>2</v>
      </c>
    </row>
    <row r="39" spans="1:16" ht="14.25" customHeight="1">
      <c r="A39" s="20">
        <v>49</v>
      </c>
      <c r="B39" s="20">
        <v>35</v>
      </c>
      <c r="C39" s="20" t="s">
        <v>337</v>
      </c>
      <c r="D39" s="20" t="s">
        <v>505</v>
      </c>
      <c r="E39" s="20" t="s">
        <v>506</v>
      </c>
      <c r="F39" s="20" t="s">
        <v>425</v>
      </c>
      <c r="H39" s="20" t="s">
        <v>426</v>
      </c>
      <c r="I39" s="20">
        <v>2</v>
      </c>
      <c r="J39" s="20">
        <v>3</v>
      </c>
      <c r="K39" s="20" t="s">
        <v>1138</v>
      </c>
      <c r="L39" s="20">
        <v>4</v>
      </c>
      <c r="M39" s="20" t="s">
        <v>432</v>
      </c>
      <c r="N39" s="20">
        <v>2014</v>
      </c>
      <c r="O39" s="20">
        <v>2</v>
      </c>
      <c r="P39" s="20">
        <v>2</v>
      </c>
    </row>
    <row r="40" spans="1:16" ht="14.25" customHeight="1">
      <c r="A40" s="20">
        <v>51</v>
      </c>
      <c r="B40" s="20">
        <v>36</v>
      </c>
      <c r="C40" s="20" t="s">
        <v>337</v>
      </c>
      <c r="D40" s="20" t="s">
        <v>507</v>
      </c>
      <c r="E40" s="20" t="s">
        <v>508</v>
      </c>
      <c r="F40" s="20" t="s">
        <v>425</v>
      </c>
      <c r="H40" s="20" t="s">
        <v>431</v>
      </c>
      <c r="I40" s="20">
        <v>5</v>
      </c>
      <c r="J40" s="20">
        <v>4</v>
      </c>
      <c r="K40" s="20" t="s">
        <v>1139</v>
      </c>
      <c r="L40" s="20">
        <v>1</v>
      </c>
      <c r="M40" s="20" t="s">
        <v>432</v>
      </c>
      <c r="N40" s="20">
        <v>3419</v>
      </c>
      <c r="O40" s="20">
        <v>1</v>
      </c>
      <c r="P40" s="20">
        <v>1</v>
      </c>
    </row>
    <row r="41" spans="1:16" ht="14.25" customHeight="1">
      <c r="A41" s="20">
        <v>52</v>
      </c>
      <c r="B41" s="20">
        <v>33</v>
      </c>
      <c r="C41" s="20" t="s">
        <v>337</v>
      </c>
      <c r="D41" s="20" t="s">
        <v>509</v>
      </c>
      <c r="E41" s="20" t="s">
        <v>510</v>
      </c>
      <c r="F41" s="20" t="s">
        <v>430</v>
      </c>
      <c r="H41" s="20" t="s">
        <v>426</v>
      </c>
      <c r="I41" s="20">
        <v>1</v>
      </c>
      <c r="J41" s="20">
        <v>3</v>
      </c>
      <c r="K41" s="20" t="s">
        <v>1138</v>
      </c>
      <c r="L41" s="20">
        <v>1</v>
      </c>
      <c r="M41" s="20" t="s">
        <v>432</v>
      </c>
      <c r="N41" s="20">
        <v>5376</v>
      </c>
      <c r="O41" s="20">
        <v>5</v>
      </c>
      <c r="P41" s="20">
        <v>3</v>
      </c>
    </row>
    <row r="42" spans="1:16" ht="14.25" customHeight="1">
      <c r="A42" s="20">
        <v>53</v>
      </c>
      <c r="B42" s="20">
        <v>35</v>
      </c>
      <c r="C42" s="20" t="s">
        <v>332</v>
      </c>
      <c r="D42" s="20" t="s">
        <v>511</v>
      </c>
      <c r="E42" s="20" t="s">
        <v>512</v>
      </c>
      <c r="F42" s="20" t="s">
        <v>425</v>
      </c>
      <c r="H42" s="20" t="s">
        <v>431</v>
      </c>
      <c r="I42" s="20">
        <v>4</v>
      </c>
      <c r="J42" s="20">
        <v>2</v>
      </c>
      <c r="K42" s="20" t="s">
        <v>1137</v>
      </c>
      <c r="L42" s="20">
        <v>4</v>
      </c>
      <c r="M42" s="20" t="s">
        <v>445</v>
      </c>
      <c r="N42" s="20">
        <v>1951</v>
      </c>
      <c r="O42" s="20">
        <v>1</v>
      </c>
      <c r="P42" s="20">
        <v>0</v>
      </c>
    </row>
    <row r="43" spans="1:16" ht="14.25" customHeight="1">
      <c r="A43" s="20">
        <v>54</v>
      </c>
      <c r="B43" s="20">
        <v>27</v>
      </c>
      <c r="C43" s="20" t="s">
        <v>337</v>
      </c>
      <c r="D43" s="20" t="s">
        <v>513</v>
      </c>
      <c r="E43" s="20" t="s">
        <v>514</v>
      </c>
      <c r="F43" s="20" t="s">
        <v>425</v>
      </c>
      <c r="H43" s="20" t="s">
        <v>431</v>
      </c>
      <c r="I43" s="20">
        <v>2</v>
      </c>
      <c r="J43" s="20">
        <v>4</v>
      </c>
      <c r="K43" s="20" t="s">
        <v>1139</v>
      </c>
      <c r="L43" s="20">
        <v>1</v>
      </c>
      <c r="M43" s="20" t="s">
        <v>445</v>
      </c>
      <c r="N43" s="20">
        <v>2341</v>
      </c>
      <c r="O43" s="20">
        <v>1</v>
      </c>
      <c r="P43" s="20">
        <v>0</v>
      </c>
    </row>
    <row r="44" spans="1:16" ht="14.25" customHeight="1">
      <c r="A44" s="20">
        <v>55</v>
      </c>
      <c r="B44" s="20">
        <v>26</v>
      </c>
      <c r="C44" s="20" t="s">
        <v>332</v>
      </c>
      <c r="D44" s="20" t="s">
        <v>515</v>
      </c>
      <c r="E44" s="20" t="s">
        <v>516</v>
      </c>
      <c r="F44" s="20" t="s">
        <v>425</v>
      </c>
      <c r="H44" s="20" t="s">
        <v>431</v>
      </c>
      <c r="I44" s="20">
        <v>25</v>
      </c>
      <c r="J44" s="20">
        <v>3</v>
      </c>
      <c r="K44" s="20" t="s">
        <v>1138</v>
      </c>
      <c r="L44" s="20">
        <v>3</v>
      </c>
      <c r="M44" s="20" t="s">
        <v>427</v>
      </c>
      <c r="N44" s="20">
        <v>2293</v>
      </c>
      <c r="O44" s="20">
        <v>1</v>
      </c>
      <c r="P44" s="20">
        <v>0</v>
      </c>
    </row>
    <row r="45" spans="1:16" ht="14.25" customHeight="1">
      <c r="A45" s="20">
        <v>56</v>
      </c>
      <c r="B45" s="20">
        <v>27</v>
      </c>
      <c r="C45" s="20" t="s">
        <v>332</v>
      </c>
      <c r="D45" s="20" t="s">
        <v>517</v>
      </c>
      <c r="E45" s="20" t="s">
        <v>518</v>
      </c>
      <c r="F45" s="20" t="s">
        <v>430</v>
      </c>
      <c r="H45" s="20" t="s">
        <v>426</v>
      </c>
      <c r="I45" s="20">
        <v>8</v>
      </c>
      <c r="J45" s="20">
        <v>3</v>
      </c>
      <c r="K45" s="20" t="s">
        <v>1138</v>
      </c>
      <c r="L45" s="20">
        <v>3</v>
      </c>
      <c r="M45" s="20" t="s">
        <v>427</v>
      </c>
      <c r="N45" s="20">
        <v>8726</v>
      </c>
      <c r="O45" s="20">
        <v>9</v>
      </c>
      <c r="P45" s="20">
        <v>8</v>
      </c>
    </row>
    <row r="46" spans="1:16" ht="14.25" customHeight="1">
      <c r="A46" s="20">
        <v>57</v>
      </c>
      <c r="B46" s="20">
        <v>30</v>
      </c>
      <c r="C46" s="20" t="s">
        <v>337</v>
      </c>
      <c r="D46" s="20" t="s">
        <v>519</v>
      </c>
      <c r="E46" s="20" t="s">
        <v>520</v>
      </c>
      <c r="F46" s="20" t="s">
        <v>430</v>
      </c>
      <c r="H46" s="20" t="s">
        <v>431</v>
      </c>
      <c r="I46" s="20">
        <v>1</v>
      </c>
      <c r="J46" s="20">
        <v>2</v>
      </c>
      <c r="K46" s="20" t="s">
        <v>1137</v>
      </c>
      <c r="L46" s="20">
        <v>4</v>
      </c>
      <c r="M46" s="20" t="s">
        <v>427</v>
      </c>
      <c r="N46" s="20">
        <v>4011</v>
      </c>
      <c r="O46" s="20">
        <v>12</v>
      </c>
      <c r="P46" s="20">
        <v>8</v>
      </c>
    </row>
    <row r="47" spans="1:16" ht="14.25" customHeight="1">
      <c r="A47" s="20">
        <v>58</v>
      </c>
      <c r="B47" s="20">
        <v>41</v>
      </c>
      <c r="C47" s="20" t="s">
        <v>337</v>
      </c>
      <c r="D47" s="20" t="s">
        <v>521</v>
      </c>
      <c r="E47" s="20" t="s">
        <v>522</v>
      </c>
      <c r="F47" s="20" t="s">
        <v>425</v>
      </c>
      <c r="H47" s="20" t="s">
        <v>431</v>
      </c>
      <c r="I47" s="20">
        <v>12</v>
      </c>
      <c r="J47" s="20">
        <v>3</v>
      </c>
      <c r="K47" s="20" t="s">
        <v>1138</v>
      </c>
      <c r="L47" s="20">
        <v>3</v>
      </c>
      <c r="M47" s="20" t="s">
        <v>432</v>
      </c>
      <c r="N47" s="20">
        <v>19545</v>
      </c>
      <c r="O47" s="20">
        <v>22</v>
      </c>
      <c r="P47" s="20">
        <v>15</v>
      </c>
    </row>
    <row r="48" spans="1:16" ht="14.25" customHeight="1">
      <c r="A48" s="20">
        <v>60</v>
      </c>
      <c r="B48" s="20">
        <v>34</v>
      </c>
      <c r="C48" s="20" t="s">
        <v>332</v>
      </c>
      <c r="D48" s="20" t="s">
        <v>523</v>
      </c>
      <c r="E48" s="20" t="s">
        <v>524</v>
      </c>
      <c r="F48" s="20" t="s">
        <v>466</v>
      </c>
      <c r="H48" s="20" t="s">
        <v>426</v>
      </c>
      <c r="I48" s="20">
        <v>23</v>
      </c>
      <c r="J48" s="20">
        <v>4</v>
      </c>
      <c r="K48" s="20" t="s">
        <v>1139</v>
      </c>
      <c r="L48" s="20">
        <v>3</v>
      </c>
      <c r="M48" s="20" t="s">
        <v>427</v>
      </c>
      <c r="N48" s="20">
        <v>4568</v>
      </c>
      <c r="O48" s="20">
        <v>9</v>
      </c>
      <c r="P48" s="20">
        <v>5</v>
      </c>
    </row>
    <row r="49" spans="1:16" ht="14.25" customHeight="1">
      <c r="A49" s="20">
        <v>61</v>
      </c>
      <c r="B49" s="20">
        <v>37</v>
      </c>
      <c r="C49" s="20" t="s">
        <v>332</v>
      </c>
      <c r="D49" s="20" t="s">
        <v>525</v>
      </c>
      <c r="E49" s="20" t="s">
        <v>526</v>
      </c>
      <c r="F49" s="20" t="s">
        <v>425</v>
      </c>
      <c r="H49" s="20" t="s">
        <v>431</v>
      </c>
      <c r="I49" s="20">
        <v>19</v>
      </c>
      <c r="J49" s="20">
        <v>2</v>
      </c>
      <c r="K49" s="20" t="s">
        <v>1137</v>
      </c>
      <c r="L49" s="20">
        <v>2</v>
      </c>
      <c r="M49" s="20" t="s">
        <v>432</v>
      </c>
      <c r="N49" s="20">
        <v>3022</v>
      </c>
      <c r="O49" s="20">
        <v>1</v>
      </c>
      <c r="P49" s="20">
        <v>0</v>
      </c>
    </row>
    <row r="50" spans="1:16" ht="14.25" customHeight="1">
      <c r="A50" s="20">
        <v>62</v>
      </c>
      <c r="B50" s="20">
        <v>46</v>
      </c>
      <c r="C50" s="20" t="s">
        <v>332</v>
      </c>
      <c r="D50" s="20" t="s">
        <v>527</v>
      </c>
      <c r="E50" s="20" t="s">
        <v>528</v>
      </c>
      <c r="F50" s="20" t="s">
        <v>430</v>
      </c>
      <c r="H50" s="20" t="s">
        <v>426</v>
      </c>
      <c r="I50" s="20">
        <v>5</v>
      </c>
      <c r="J50" s="20">
        <v>4</v>
      </c>
      <c r="K50" s="20" t="s">
        <v>1139</v>
      </c>
      <c r="L50" s="20">
        <v>4</v>
      </c>
      <c r="M50" s="20" t="s">
        <v>427</v>
      </c>
      <c r="N50" s="20">
        <v>5772</v>
      </c>
      <c r="O50" s="20">
        <v>9</v>
      </c>
      <c r="P50" s="20">
        <v>6</v>
      </c>
    </row>
    <row r="51" spans="1:16" ht="14.25" customHeight="1">
      <c r="A51" s="20">
        <v>63</v>
      </c>
      <c r="B51" s="20">
        <v>35</v>
      </c>
      <c r="C51" s="20" t="s">
        <v>332</v>
      </c>
      <c r="D51" s="20" t="s">
        <v>529</v>
      </c>
      <c r="E51" s="20" t="s">
        <v>530</v>
      </c>
      <c r="F51" s="20" t="s">
        <v>425</v>
      </c>
      <c r="H51" s="20" t="s">
        <v>431</v>
      </c>
      <c r="I51" s="20">
        <v>8</v>
      </c>
      <c r="J51" s="20">
        <v>1</v>
      </c>
      <c r="K51" s="20" t="s">
        <v>1136</v>
      </c>
      <c r="L51" s="20">
        <v>4</v>
      </c>
      <c r="M51" s="20" t="s">
        <v>432</v>
      </c>
      <c r="N51" s="20">
        <v>2269</v>
      </c>
      <c r="O51" s="20">
        <v>1</v>
      </c>
      <c r="P51" s="20">
        <v>0</v>
      </c>
    </row>
    <row r="52" spans="1:16" ht="14.25" customHeight="1">
      <c r="A52" s="20">
        <v>64</v>
      </c>
      <c r="B52" s="20">
        <v>48</v>
      </c>
      <c r="C52" s="20" t="s">
        <v>332</v>
      </c>
      <c r="D52" s="20" t="s">
        <v>531</v>
      </c>
      <c r="E52" s="20" t="s">
        <v>532</v>
      </c>
      <c r="F52" s="20" t="s">
        <v>425</v>
      </c>
      <c r="H52" s="20" t="s">
        <v>431</v>
      </c>
      <c r="I52" s="20">
        <v>1</v>
      </c>
      <c r="J52" s="20">
        <v>2</v>
      </c>
      <c r="K52" s="20" t="s">
        <v>1137</v>
      </c>
      <c r="L52" s="20">
        <v>3</v>
      </c>
      <c r="M52" s="20" t="s">
        <v>427</v>
      </c>
      <c r="N52" s="20">
        <v>5381</v>
      </c>
      <c r="O52" s="20">
        <v>1</v>
      </c>
      <c r="P52" s="20">
        <v>0</v>
      </c>
    </row>
    <row r="53" spans="1:16" ht="14.25" customHeight="1">
      <c r="A53" s="20">
        <v>65</v>
      </c>
      <c r="B53" s="20">
        <v>28</v>
      </c>
      <c r="C53" s="20" t="s">
        <v>332</v>
      </c>
      <c r="D53" s="20" t="s">
        <v>533</v>
      </c>
      <c r="E53" s="20" t="s">
        <v>534</v>
      </c>
      <c r="F53" s="20" t="s">
        <v>425</v>
      </c>
      <c r="H53" s="20" t="s">
        <v>431</v>
      </c>
      <c r="I53" s="20">
        <v>5</v>
      </c>
      <c r="J53" s="20">
        <v>4</v>
      </c>
      <c r="K53" s="20" t="s">
        <v>1139</v>
      </c>
      <c r="L53" s="20">
        <v>3</v>
      </c>
      <c r="M53" s="20" t="s">
        <v>427</v>
      </c>
      <c r="N53" s="20">
        <v>3441</v>
      </c>
      <c r="O53" s="20">
        <v>2</v>
      </c>
      <c r="P53" s="20">
        <v>2</v>
      </c>
    </row>
    <row r="54" spans="1:16" ht="14.25" customHeight="1">
      <c r="A54" s="20">
        <v>68</v>
      </c>
      <c r="B54" s="20">
        <v>44</v>
      </c>
      <c r="C54" s="20" t="s">
        <v>337</v>
      </c>
      <c r="D54" s="20" t="s">
        <v>535</v>
      </c>
      <c r="E54" s="20" t="s">
        <v>536</v>
      </c>
      <c r="F54" s="20" t="s">
        <v>425</v>
      </c>
      <c r="H54" s="20" t="s">
        <v>426</v>
      </c>
      <c r="I54" s="20">
        <v>1</v>
      </c>
      <c r="J54" s="20">
        <v>5</v>
      </c>
      <c r="K54" s="20" t="s">
        <v>1140</v>
      </c>
      <c r="L54" s="20">
        <v>1</v>
      </c>
      <c r="M54" s="20" t="s">
        <v>445</v>
      </c>
      <c r="N54" s="20">
        <v>5454</v>
      </c>
      <c r="O54" s="20">
        <v>4</v>
      </c>
      <c r="P54" s="20">
        <v>3</v>
      </c>
    </row>
    <row r="55" spans="1:16" ht="14.25" customHeight="1">
      <c r="A55" s="20">
        <v>70</v>
      </c>
      <c r="B55" s="20">
        <v>35</v>
      </c>
      <c r="C55" s="20" t="s">
        <v>332</v>
      </c>
      <c r="D55" s="20" t="s">
        <v>537</v>
      </c>
      <c r="E55" s="20" t="s">
        <v>538</v>
      </c>
      <c r="F55" s="20" t="s">
        <v>466</v>
      </c>
      <c r="H55" s="20" t="s">
        <v>431</v>
      </c>
      <c r="I55" s="20">
        <v>11</v>
      </c>
      <c r="J55" s="20">
        <v>2</v>
      </c>
      <c r="K55" s="20" t="s">
        <v>1137</v>
      </c>
      <c r="L55" s="20">
        <v>1</v>
      </c>
      <c r="M55" s="20" t="s">
        <v>432</v>
      </c>
      <c r="N55" s="20">
        <v>9884</v>
      </c>
      <c r="O55" s="20">
        <v>4</v>
      </c>
      <c r="P55" s="20">
        <v>0</v>
      </c>
    </row>
    <row r="56" spans="1:16" ht="14.25" customHeight="1">
      <c r="A56" s="20">
        <v>72</v>
      </c>
      <c r="B56" s="20">
        <v>26</v>
      </c>
      <c r="C56" s="20" t="s">
        <v>337</v>
      </c>
      <c r="D56" s="20" t="s">
        <v>539</v>
      </c>
      <c r="E56" s="20" t="s">
        <v>540</v>
      </c>
      <c r="F56" s="20" t="s">
        <v>425</v>
      </c>
      <c r="H56" s="20" t="s">
        <v>426</v>
      </c>
      <c r="I56" s="20">
        <v>23</v>
      </c>
      <c r="J56" s="20">
        <v>3</v>
      </c>
      <c r="K56" s="20" t="s">
        <v>1138</v>
      </c>
      <c r="L56" s="20">
        <v>4</v>
      </c>
      <c r="M56" s="20" t="s">
        <v>432</v>
      </c>
      <c r="N56" s="20">
        <v>4157</v>
      </c>
      <c r="O56" s="20">
        <v>2</v>
      </c>
      <c r="P56" s="20">
        <v>2</v>
      </c>
    </row>
    <row r="57" spans="1:16" ht="14.25" customHeight="1">
      <c r="A57" s="20">
        <v>73</v>
      </c>
      <c r="B57" s="20">
        <v>33</v>
      </c>
      <c r="C57" s="20" t="s">
        <v>337</v>
      </c>
      <c r="D57" s="20" t="s">
        <v>541</v>
      </c>
      <c r="E57" s="20" t="s">
        <v>542</v>
      </c>
      <c r="F57" s="20" t="s">
        <v>430</v>
      </c>
      <c r="H57" s="20" t="s">
        <v>431</v>
      </c>
      <c r="I57" s="20">
        <v>1</v>
      </c>
      <c r="J57" s="20">
        <v>2</v>
      </c>
      <c r="K57" s="20" t="s">
        <v>1137</v>
      </c>
      <c r="L57" s="20">
        <v>4</v>
      </c>
      <c r="M57" s="20" t="s">
        <v>427</v>
      </c>
      <c r="N57" s="20">
        <v>13458</v>
      </c>
      <c r="O57" s="20">
        <v>15</v>
      </c>
      <c r="P57" s="20">
        <v>14</v>
      </c>
    </row>
    <row r="58" spans="1:16" ht="14.25" customHeight="1">
      <c r="A58" s="20">
        <v>74</v>
      </c>
      <c r="B58" s="20">
        <v>35</v>
      </c>
      <c r="C58" s="20" t="s">
        <v>332</v>
      </c>
      <c r="D58" s="20" t="s">
        <v>543</v>
      </c>
      <c r="E58" s="20" t="s">
        <v>544</v>
      </c>
      <c r="F58" s="20" t="s">
        <v>430</v>
      </c>
      <c r="H58" s="20" t="s">
        <v>426</v>
      </c>
      <c r="I58" s="20">
        <v>18</v>
      </c>
      <c r="J58" s="20">
        <v>5</v>
      </c>
      <c r="K58" s="20" t="s">
        <v>1140</v>
      </c>
      <c r="L58" s="20">
        <v>1</v>
      </c>
      <c r="M58" s="20" t="s">
        <v>432</v>
      </c>
      <c r="N58" s="20">
        <v>9069</v>
      </c>
      <c r="O58" s="20">
        <v>9</v>
      </c>
      <c r="P58" s="20">
        <v>8</v>
      </c>
    </row>
    <row r="59" spans="1:16" ht="14.25" customHeight="1">
      <c r="A59" s="20">
        <v>75</v>
      </c>
      <c r="B59" s="20">
        <v>35</v>
      </c>
      <c r="C59" s="20" t="s">
        <v>337</v>
      </c>
      <c r="D59" s="20" t="s">
        <v>545</v>
      </c>
      <c r="E59" s="20" t="s">
        <v>546</v>
      </c>
      <c r="F59" s="20" t="s">
        <v>425</v>
      </c>
      <c r="H59" s="20" t="s">
        <v>431</v>
      </c>
      <c r="I59" s="20">
        <v>23</v>
      </c>
      <c r="J59" s="20">
        <v>4</v>
      </c>
      <c r="K59" s="20" t="s">
        <v>1139</v>
      </c>
      <c r="L59" s="20">
        <v>1</v>
      </c>
      <c r="M59" s="20" t="s">
        <v>432</v>
      </c>
      <c r="N59" s="20">
        <v>4014</v>
      </c>
      <c r="O59" s="20">
        <v>2</v>
      </c>
      <c r="P59" s="20">
        <v>2</v>
      </c>
    </row>
    <row r="60" spans="1:16" ht="14.25" customHeight="1">
      <c r="A60" s="20">
        <v>76</v>
      </c>
      <c r="B60" s="20">
        <v>31</v>
      </c>
      <c r="C60" s="20" t="s">
        <v>332</v>
      </c>
      <c r="D60" s="20" t="s">
        <v>547</v>
      </c>
      <c r="E60" s="20" t="s">
        <v>548</v>
      </c>
      <c r="F60" s="20" t="s">
        <v>425</v>
      </c>
      <c r="H60" s="20" t="s">
        <v>431</v>
      </c>
      <c r="I60" s="20">
        <v>7</v>
      </c>
      <c r="J60" s="20">
        <v>4</v>
      </c>
      <c r="K60" s="20" t="s">
        <v>1139</v>
      </c>
      <c r="L60" s="20">
        <v>4</v>
      </c>
      <c r="M60" s="20" t="s">
        <v>445</v>
      </c>
      <c r="N60" s="20">
        <v>5915</v>
      </c>
      <c r="O60" s="20">
        <v>7</v>
      </c>
      <c r="P60" s="20">
        <v>7</v>
      </c>
    </row>
    <row r="61" spans="1:16" ht="14.25" customHeight="1">
      <c r="A61" s="20">
        <v>77</v>
      </c>
      <c r="B61" s="20">
        <v>37</v>
      </c>
      <c r="C61" s="20" t="s">
        <v>332</v>
      </c>
      <c r="D61" s="20" t="s">
        <v>549</v>
      </c>
      <c r="E61" s="20" t="s">
        <v>550</v>
      </c>
      <c r="F61" s="20" t="s">
        <v>425</v>
      </c>
      <c r="H61" s="20" t="s">
        <v>431</v>
      </c>
      <c r="I61" s="20">
        <v>1</v>
      </c>
      <c r="J61" s="20">
        <v>4</v>
      </c>
      <c r="K61" s="20" t="s">
        <v>1139</v>
      </c>
      <c r="L61" s="20">
        <v>3</v>
      </c>
      <c r="M61" s="20" t="s">
        <v>445</v>
      </c>
      <c r="N61" s="20">
        <v>5993</v>
      </c>
      <c r="O61" s="20">
        <v>7</v>
      </c>
      <c r="P61" s="20">
        <v>5</v>
      </c>
    </row>
    <row r="62" spans="1:16" ht="14.25" customHeight="1">
      <c r="A62" s="20">
        <v>78</v>
      </c>
      <c r="B62" s="20">
        <v>32</v>
      </c>
      <c r="C62" s="20" t="s">
        <v>332</v>
      </c>
      <c r="D62" s="20" t="s">
        <v>551</v>
      </c>
      <c r="E62" s="20" t="s">
        <v>552</v>
      </c>
      <c r="F62" s="20" t="s">
        <v>425</v>
      </c>
      <c r="H62" s="20" t="s">
        <v>431</v>
      </c>
      <c r="I62" s="20">
        <v>1</v>
      </c>
      <c r="J62" s="20">
        <v>3</v>
      </c>
      <c r="K62" s="20" t="s">
        <v>1138</v>
      </c>
      <c r="L62" s="20">
        <v>4</v>
      </c>
      <c r="M62" s="20" t="s">
        <v>432</v>
      </c>
      <c r="N62" s="20">
        <v>6162</v>
      </c>
      <c r="O62" s="20">
        <v>9</v>
      </c>
      <c r="P62" s="20">
        <v>8</v>
      </c>
    </row>
    <row r="63" spans="1:16" ht="14.25" customHeight="1">
      <c r="A63" s="20">
        <v>79</v>
      </c>
      <c r="B63" s="20">
        <v>38</v>
      </c>
      <c r="C63" s="20" t="s">
        <v>337</v>
      </c>
      <c r="D63" s="20" t="s">
        <v>553</v>
      </c>
      <c r="E63" s="20" t="s">
        <v>554</v>
      </c>
      <c r="F63" s="20" t="s">
        <v>430</v>
      </c>
      <c r="H63" s="20" t="s">
        <v>431</v>
      </c>
      <c r="I63" s="20">
        <v>29</v>
      </c>
      <c r="J63" s="20">
        <v>5</v>
      </c>
      <c r="K63" s="20" t="s">
        <v>1140</v>
      </c>
      <c r="L63" s="20">
        <v>4</v>
      </c>
      <c r="M63" s="20" t="s">
        <v>427</v>
      </c>
      <c r="N63" s="20">
        <v>2406</v>
      </c>
      <c r="O63" s="20">
        <v>10</v>
      </c>
      <c r="P63" s="20">
        <v>3</v>
      </c>
    </row>
    <row r="64" spans="1:16" ht="14.25" customHeight="1">
      <c r="A64" s="20">
        <v>80</v>
      </c>
      <c r="B64" s="20">
        <v>50</v>
      </c>
      <c r="C64" s="20" t="s">
        <v>337</v>
      </c>
      <c r="D64" s="20" t="s">
        <v>555</v>
      </c>
      <c r="E64" s="20" t="s">
        <v>556</v>
      </c>
      <c r="F64" s="20" t="s">
        <v>425</v>
      </c>
      <c r="H64" s="20" t="s">
        <v>431</v>
      </c>
      <c r="I64" s="20">
        <v>7</v>
      </c>
      <c r="J64" s="20">
        <v>2</v>
      </c>
      <c r="K64" s="20" t="s">
        <v>1137</v>
      </c>
      <c r="L64" s="20">
        <v>3</v>
      </c>
      <c r="M64" s="20" t="s">
        <v>445</v>
      </c>
      <c r="N64" s="20">
        <v>18740</v>
      </c>
      <c r="O64" s="20">
        <v>27</v>
      </c>
      <c r="P64" s="20">
        <v>3</v>
      </c>
    </row>
    <row r="65" spans="1:16" ht="14.25" customHeight="1">
      <c r="A65" s="20">
        <v>81</v>
      </c>
      <c r="B65" s="20">
        <v>59</v>
      </c>
      <c r="C65" s="20" t="s">
        <v>337</v>
      </c>
      <c r="D65" s="20" t="s">
        <v>557</v>
      </c>
      <c r="E65" s="20" t="s">
        <v>558</v>
      </c>
      <c r="F65" s="20" t="s">
        <v>425</v>
      </c>
      <c r="H65" s="20" t="s">
        <v>426</v>
      </c>
      <c r="I65" s="20">
        <v>25</v>
      </c>
      <c r="J65" s="20">
        <v>3</v>
      </c>
      <c r="K65" s="20" t="s">
        <v>1138</v>
      </c>
      <c r="L65" s="20">
        <v>1</v>
      </c>
      <c r="M65" s="20" t="s">
        <v>427</v>
      </c>
      <c r="N65" s="20">
        <v>7637</v>
      </c>
      <c r="O65" s="20">
        <v>21</v>
      </c>
      <c r="P65" s="20">
        <v>16</v>
      </c>
    </row>
    <row r="66" spans="1:16" ht="14.25" customHeight="1">
      <c r="A66" s="20">
        <v>83</v>
      </c>
      <c r="B66" s="20">
        <v>36</v>
      </c>
      <c r="C66" s="20" t="s">
        <v>337</v>
      </c>
      <c r="D66" s="20" t="s">
        <v>559</v>
      </c>
      <c r="E66" s="20" t="s">
        <v>560</v>
      </c>
      <c r="F66" s="20" t="s">
        <v>425</v>
      </c>
      <c r="H66" s="20" t="s">
        <v>431</v>
      </c>
      <c r="I66" s="20">
        <v>8</v>
      </c>
      <c r="J66" s="20">
        <v>3</v>
      </c>
      <c r="K66" s="20" t="s">
        <v>1138</v>
      </c>
      <c r="L66" s="20">
        <v>3</v>
      </c>
      <c r="M66" s="20" t="s">
        <v>445</v>
      </c>
      <c r="N66" s="20">
        <v>10096</v>
      </c>
      <c r="O66" s="20">
        <v>17</v>
      </c>
      <c r="P66" s="20">
        <v>14</v>
      </c>
    </row>
    <row r="67" spans="1:16" ht="14.25" customHeight="1">
      <c r="A67" s="20">
        <v>84</v>
      </c>
      <c r="B67" s="20">
        <v>55</v>
      </c>
      <c r="C67" s="20" t="s">
        <v>337</v>
      </c>
      <c r="D67" s="20" t="s">
        <v>561</v>
      </c>
      <c r="E67" s="20" t="s">
        <v>562</v>
      </c>
      <c r="F67" s="20" t="s">
        <v>425</v>
      </c>
      <c r="H67" s="20" t="s">
        <v>431</v>
      </c>
      <c r="I67" s="20">
        <v>8</v>
      </c>
      <c r="J67" s="20">
        <v>3</v>
      </c>
      <c r="K67" s="20" t="s">
        <v>1138</v>
      </c>
      <c r="L67" s="20">
        <v>3</v>
      </c>
      <c r="M67" s="20" t="s">
        <v>445</v>
      </c>
      <c r="N67" s="20">
        <v>14756</v>
      </c>
      <c r="O67" s="20">
        <v>5</v>
      </c>
      <c r="P67" s="20">
        <v>0</v>
      </c>
    </row>
    <row r="68" spans="1:16" ht="14.25" customHeight="1">
      <c r="A68" s="20">
        <v>85</v>
      </c>
      <c r="B68" s="20">
        <v>36</v>
      </c>
      <c r="C68" s="20" t="s">
        <v>332</v>
      </c>
      <c r="D68" s="20" t="s">
        <v>563</v>
      </c>
      <c r="E68" s="20" t="s">
        <v>564</v>
      </c>
      <c r="F68" s="20" t="s">
        <v>430</v>
      </c>
      <c r="H68" s="20" t="s">
        <v>431</v>
      </c>
      <c r="I68" s="20">
        <v>11</v>
      </c>
      <c r="J68" s="20">
        <v>3</v>
      </c>
      <c r="K68" s="20" t="s">
        <v>1138</v>
      </c>
      <c r="L68" s="20">
        <v>2</v>
      </c>
      <c r="M68" s="20" t="s">
        <v>427</v>
      </c>
      <c r="N68" s="20">
        <v>6499</v>
      </c>
      <c r="O68" s="20">
        <v>6</v>
      </c>
      <c r="P68" s="20">
        <v>5</v>
      </c>
    </row>
    <row r="69" spans="1:16" ht="14.25" customHeight="1">
      <c r="A69" s="20">
        <v>86</v>
      </c>
      <c r="B69" s="20">
        <v>45</v>
      </c>
      <c r="C69" s="20" t="s">
        <v>332</v>
      </c>
      <c r="D69" s="20" t="s">
        <v>565</v>
      </c>
      <c r="E69" s="20" t="s">
        <v>566</v>
      </c>
      <c r="F69" s="20" t="s">
        <v>425</v>
      </c>
      <c r="H69" s="20" t="s">
        <v>431</v>
      </c>
      <c r="I69" s="20">
        <v>7</v>
      </c>
      <c r="J69" s="20">
        <v>3</v>
      </c>
      <c r="K69" s="20" t="s">
        <v>1138</v>
      </c>
      <c r="L69" s="20">
        <v>1</v>
      </c>
      <c r="M69" s="20" t="s">
        <v>445</v>
      </c>
      <c r="N69" s="20">
        <v>9724</v>
      </c>
      <c r="O69" s="20">
        <v>1</v>
      </c>
      <c r="P69" s="20">
        <v>0</v>
      </c>
    </row>
    <row r="70" spans="1:16" ht="14.25" customHeight="1">
      <c r="A70" s="20">
        <v>88</v>
      </c>
      <c r="B70" s="20">
        <v>35</v>
      </c>
      <c r="C70" s="20" t="s">
        <v>332</v>
      </c>
      <c r="D70" s="20" t="s">
        <v>567</v>
      </c>
      <c r="E70" s="20" t="s">
        <v>568</v>
      </c>
      <c r="F70" s="20" t="s">
        <v>430</v>
      </c>
      <c r="H70" s="20" t="s">
        <v>431</v>
      </c>
      <c r="I70" s="20">
        <v>1</v>
      </c>
      <c r="J70" s="20">
        <v>3</v>
      </c>
      <c r="K70" s="20" t="s">
        <v>1138</v>
      </c>
      <c r="L70" s="20">
        <v>1</v>
      </c>
      <c r="M70" s="20" t="s">
        <v>432</v>
      </c>
      <c r="N70" s="20">
        <v>2194</v>
      </c>
      <c r="O70" s="20">
        <v>3</v>
      </c>
      <c r="P70" s="20">
        <v>2</v>
      </c>
    </row>
    <row r="71" spans="1:16" ht="14.25" customHeight="1">
      <c r="A71" s="20">
        <v>90</v>
      </c>
      <c r="B71" s="20">
        <v>36</v>
      </c>
      <c r="C71" s="20" t="s">
        <v>332</v>
      </c>
      <c r="D71" s="20" t="s">
        <v>569</v>
      </c>
      <c r="E71" s="20" t="s">
        <v>570</v>
      </c>
      <c r="F71" s="20" t="s">
        <v>425</v>
      </c>
      <c r="H71" s="20" t="s">
        <v>431</v>
      </c>
      <c r="I71" s="20">
        <v>9</v>
      </c>
      <c r="J71" s="20">
        <v>3</v>
      </c>
      <c r="K71" s="20" t="s">
        <v>1138</v>
      </c>
      <c r="L71" s="20">
        <v>3</v>
      </c>
      <c r="M71" s="20" t="s">
        <v>432</v>
      </c>
      <c r="N71" s="20">
        <v>3388</v>
      </c>
      <c r="O71" s="20">
        <v>1</v>
      </c>
      <c r="P71" s="20">
        <v>0</v>
      </c>
    </row>
    <row r="72" spans="1:16" ht="14.25" customHeight="1">
      <c r="A72" s="20">
        <v>91</v>
      </c>
      <c r="B72" s="20">
        <v>59</v>
      </c>
      <c r="C72" s="20" t="s">
        <v>337</v>
      </c>
      <c r="D72" s="20" t="s">
        <v>571</v>
      </c>
      <c r="E72" s="20" t="s">
        <v>572</v>
      </c>
      <c r="F72" s="20" t="s">
        <v>430</v>
      </c>
      <c r="H72" s="20" t="s">
        <v>426</v>
      </c>
      <c r="I72" s="20">
        <v>1</v>
      </c>
      <c r="J72" s="20">
        <v>1</v>
      </c>
      <c r="K72" s="20" t="s">
        <v>1136</v>
      </c>
      <c r="L72" s="20">
        <v>3</v>
      </c>
      <c r="M72" s="20" t="s">
        <v>427</v>
      </c>
      <c r="N72" s="20">
        <v>5473</v>
      </c>
      <c r="O72" s="20">
        <v>4</v>
      </c>
      <c r="P72" s="20">
        <v>3</v>
      </c>
    </row>
    <row r="73" spans="1:16" ht="14.25" customHeight="1">
      <c r="A73" s="20">
        <v>94</v>
      </c>
      <c r="B73" s="20">
        <v>29</v>
      </c>
      <c r="C73" s="20" t="s">
        <v>332</v>
      </c>
      <c r="D73" s="20" t="s">
        <v>573</v>
      </c>
      <c r="E73" s="20" t="s">
        <v>574</v>
      </c>
      <c r="F73" s="20" t="s">
        <v>425</v>
      </c>
      <c r="H73" s="20" t="s">
        <v>431</v>
      </c>
      <c r="I73" s="20">
        <v>2</v>
      </c>
      <c r="J73" s="20">
        <v>3</v>
      </c>
      <c r="K73" s="20" t="s">
        <v>1138</v>
      </c>
      <c r="L73" s="20">
        <v>2</v>
      </c>
      <c r="M73" s="20" t="s">
        <v>432</v>
      </c>
      <c r="N73" s="20">
        <v>2703</v>
      </c>
      <c r="O73" s="20">
        <v>5</v>
      </c>
      <c r="P73" s="20">
        <v>4</v>
      </c>
    </row>
    <row r="74" spans="1:16" ht="14.25" customHeight="1">
      <c r="A74" s="20">
        <v>95</v>
      </c>
      <c r="B74" s="20">
        <v>31</v>
      </c>
      <c r="C74" s="20" t="s">
        <v>332</v>
      </c>
      <c r="D74" s="20" t="s">
        <v>575</v>
      </c>
      <c r="E74" s="20" t="s">
        <v>576</v>
      </c>
      <c r="F74" s="20" t="s">
        <v>425</v>
      </c>
      <c r="H74" s="20" t="s">
        <v>431</v>
      </c>
      <c r="I74" s="20">
        <v>1</v>
      </c>
      <c r="J74" s="20">
        <v>4</v>
      </c>
      <c r="K74" s="20" t="s">
        <v>1139</v>
      </c>
      <c r="L74" s="20">
        <v>2</v>
      </c>
      <c r="M74" s="20" t="s">
        <v>427</v>
      </c>
      <c r="N74" s="20">
        <v>2501</v>
      </c>
      <c r="O74" s="20">
        <v>1</v>
      </c>
      <c r="P74" s="20">
        <v>1</v>
      </c>
    </row>
    <row r="75" spans="1:16" ht="14.25" customHeight="1">
      <c r="A75" s="20">
        <v>96</v>
      </c>
      <c r="B75" s="20">
        <v>32</v>
      </c>
      <c r="C75" s="20" t="s">
        <v>332</v>
      </c>
      <c r="D75" s="20" t="s">
        <v>577</v>
      </c>
      <c r="E75" s="20" t="s">
        <v>578</v>
      </c>
      <c r="F75" s="20" t="s">
        <v>425</v>
      </c>
      <c r="H75" s="20" t="s">
        <v>431</v>
      </c>
      <c r="I75" s="20">
        <v>1</v>
      </c>
      <c r="J75" s="20">
        <v>3</v>
      </c>
      <c r="K75" s="20" t="s">
        <v>1138</v>
      </c>
      <c r="L75" s="20">
        <v>2</v>
      </c>
      <c r="M75" s="20" t="s">
        <v>432</v>
      </c>
      <c r="N75" s="20">
        <v>6220</v>
      </c>
      <c r="O75" s="20">
        <v>10</v>
      </c>
      <c r="P75" s="20">
        <v>4</v>
      </c>
    </row>
    <row r="76" spans="1:16" ht="14.25" customHeight="1">
      <c r="A76" s="20">
        <v>97</v>
      </c>
      <c r="B76" s="20">
        <v>36</v>
      </c>
      <c r="C76" s="20" t="s">
        <v>337</v>
      </c>
      <c r="D76" s="20" t="s">
        <v>579</v>
      </c>
      <c r="E76" s="20" t="s">
        <v>580</v>
      </c>
      <c r="F76" s="20" t="s">
        <v>425</v>
      </c>
      <c r="H76" s="20" t="s">
        <v>431</v>
      </c>
      <c r="I76" s="20">
        <v>6</v>
      </c>
      <c r="J76" s="20">
        <v>3</v>
      </c>
      <c r="K76" s="20" t="s">
        <v>1138</v>
      </c>
      <c r="L76" s="20">
        <v>4</v>
      </c>
      <c r="M76" s="20" t="s">
        <v>432</v>
      </c>
      <c r="N76" s="20">
        <v>3038</v>
      </c>
      <c r="O76" s="20">
        <v>1</v>
      </c>
      <c r="P76" s="20">
        <v>0</v>
      </c>
    </row>
    <row r="77" spans="1:16" ht="14.25" customHeight="1">
      <c r="A77" s="20">
        <v>98</v>
      </c>
      <c r="B77" s="20">
        <v>31</v>
      </c>
      <c r="C77" s="20" t="s">
        <v>337</v>
      </c>
      <c r="D77" s="20" t="s">
        <v>581</v>
      </c>
      <c r="E77" s="20" t="s">
        <v>582</v>
      </c>
      <c r="F77" s="20" t="s">
        <v>425</v>
      </c>
      <c r="H77" s="20" t="s">
        <v>431</v>
      </c>
      <c r="I77" s="20">
        <v>8</v>
      </c>
      <c r="J77" s="20">
        <v>4</v>
      </c>
      <c r="K77" s="20" t="s">
        <v>1139</v>
      </c>
      <c r="L77" s="20">
        <v>4</v>
      </c>
      <c r="M77" s="20" t="s">
        <v>427</v>
      </c>
      <c r="N77" s="20">
        <v>4424</v>
      </c>
      <c r="O77" s="20">
        <v>11</v>
      </c>
      <c r="P77" s="20">
        <v>7</v>
      </c>
    </row>
    <row r="78" spans="1:16" ht="14.25" customHeight="1">
      <c r="A78" s="20">
        <v>100</v>
      </c>
      <c r="B78" s="20">
        <v>35</v>
      </c>
      <c r="C78" s="20" t="s">
        <v>332</v>
      </c>
      <c r="D78" s="20" t="s">
        <v>583</v>
      </c>
      <c r="E78" s="20" t="s">
        <v>584</v>
      </c>
      <c r="F78" s="20" t="s">
        <v>425</v>
      </c>
      <c r="H78" s="20" t="s">
        <v>426</v>
      </c>
      <c r="I78" s="20">
        <v>1</v>
      </c>
      <c r="J78" s="20">
        <v>4</v>
      </c>
      <c r="K78" s="20" t="s">
        <v>1139</v>
      </c>
      <c r="L78" s="20">
        <v>1</v>
      </c>
      <c r="M78" s="20" t="s">
        <v>427</v>
      </c>
      <c r="N78" s="20">
        <v>4312</v>
      </c>
      <c r="O78" s="20">
        <v>15</v>
      </c>
      <c r="P78" s="20">
        <v>13</v>
      </c>
    </row>
    <row r="79" spans="1:16" ht="14.25" customHeight="1">
      <c r="A79" s="20">
        <v>101</v>
      </c>
      <c r="B79" s="20">
        <v>45</v>
      </c>
      <c r="C79" s="20" t="s">
        <v>332</v>
      </c>
      <c r="D79" s="20" t="s">
        <v>585</v>
      </c>
      <c r="E79" s="20" t="s">
        <v>586</v>
      </c>
      <c r="F79" s="20" t="s">
        <v>425</v>
      </c>
      <c r="H79" s="20" t="s">
        <v>431</v>
      </c>
      <c r="I79" s="20">
        <v>6</v>
      </c>
      <c r="J79" s="20">
        <v>4</v>
      </c>
      <c r="K79" s="20" t="s">
        <v>1139</v>
      </c>
      <c r="L79" s="20">
        <v>1</v>
      </c>
      <c r="M79" s="20" t="s">
        <v>432</v>
      </c>
      <c r="N79" s="20">
        <v>13245</v>
      </c>
      <c r="O79" s="20">
        <v>0</v>
      </c>
      <c r="P79" s="20">
        <v>0</v>
      </c>
    </row>
    <row r="80" spans="1:16" ht="14.25" customHeight="1">
      <c r="A80" s="20">
        <v>102</v>
      </c>
      <c r="B80" s="20">
        <v>37</v>
      </c>
      <c r="C80" s="20" t="s">
        <v>332</v>
      </c>
      <c r="D80" s="20" t="s">
        <v>587</v>
      </c>
      <c r="E80" s="20" t="s">
        <v>588</v>
      </c>
      <c r="F80" s="20" t="s">
        <v>425</v>
      </c>
      <c r="H80" s="20" t="s">
        <v>431</v>
      </c>
      <c r="I80" s="20">
        <v>7</v>
      </c>
      <c r="J80" s="20">
        <v>4</v>
      </c>
      <c r="K80" s="20" t="s">
        <v>1139</v>
      </c>
      <c r="L80" s="20">
        <v>3</v>
      </c>
      <c r="M80" s="20" t="s">
        <v>427</v>
      </c>
      <c r="N80" s="20">
        <v>13664</v>
      </c>
      <c r="O80" s="20">
        <v>5</v>
      </c>
      <c r="P80" s="20">
        <v>2</v>
      </c>
    </row>
    <row r="81" spans="1:16" ht="14.25" customHeight="1">
      <c r="A81" s="20">
        <v>103</v>
      </c>
      <c r="B81" s="20">
        <v>46</v>
      </c>
      <c r="C81" s="20" t="s">
        <v>332</v>
      </c>
      <c r="D81" s="20" t="s">
        <v>589</v>
      </c>
      <c r="E81" s="20" t="s">
        <v>590</v>
      </c>
      <c r="F81" s="20" t="s">
        <v>425</v>
      </c>
      <c r="H81" s="20" t="s">
        <v>591</v>
      </c>
      <c r="I81" s="20">
        <v>5</v>
      </c>
      <c r="J81" s="20">
        <v>2</v>
      </c>
      <c r="K81" s="20" t="s">
        <v>1137</v>
      </c>
      <c r="L81" s="20">
        <v>2</v>
      </c>
      <c r="M81" s="20" t="s">
        <v>445</v>
      </c>
      <c r="N81" s="20">
        <v>5021</v>
      </c>
      <c r="O81" s="20">
        <v>4</v>
      </c>
      <c r="P81" s="20">
        <v>2</v>
      </c>
    </row>
    <row r="82" spans="1:16" ht="14.25" customHeight="1">
      <c r="A82" s="20">
        <v>104</v>
      </c>
      <c r="B82" s="20">
        <v>30</v>
      </c>
      <c r="C82" s="20" t="s">
        <v>332</v>
      </c>
      <c r="D82" s="20" t="s">
        <v>592</v>
      </c>
      <c r="E82" s="20" t="s">
        <v>593</v>
      </c>
      <c r="F82" s="20" t="s">
        <v>425</v>
      </c>
      <c r="H82" s="20" t="s">
        <v>431</v>
      </c>
      <c r="I82" s="20">
        <v>1</v>
      </c>
      <c r="J82" s="20">
        <v>1</v>
      </c>
      <c r="K82" s="20" t="s">
        <v>1136</v>
      </c>
      <c r="L82" s="20">
        <v>4</v>
      </c>
      <c r="M82" s="20" t="s">
        <v>432</v>
      </c>
      <c r="N82" s="20">
        <v>5126</v>
      </c>
      <c r="O82" s="20">
        <v>10</v>
      </c>
      <c r="P82" s="20">
        <v>8</v>
      </c>
    </row>
    <row r="83" spans="1:16" ht="14.25" customHeight="1">
      <c r="A83" s="20">
        <v>105</v>
      </c>
      <c r="B83" s="20">
        <v>35</v>
      </c>
      <c r="C83" s="20" t="s">
        <v>332</v>
      </c>
      <c r="D83" s="20" t="s">
        <v>594</v>
      </c>
      <c r="E83" s="20" t="s">
        <v>595</v>
      </c>
      <c r="F83" s="20" t="s">
        <v>425</v>
      </c>
      <c r="H83" s="20" t="s">
        <v>431</v>
      </c>
      <c r="I83" s="20">
        <v>1</v>
      </c>
      <c r="J83" s="20">
        <v>3</v>
      </c>
      <c r="K83" s="20" t="s">
        <v>1138</v>
      </c>
      <c r="L83" s="20">
        <v>3</v>
      </c>
      <c r="M83" s="20" t="s">
        <v>427</v>
      </c>
      <c r="N83" s="20">
        <v>2859</v>
      </c>
      <c r="O83" s="20">
        <v>6</v>
      </c>
      <c r="P83" s="20">
        <v>4</v>
      </c>
    </row>
    <row r="84" spans="1:16" ht="14.25" customHeight="1">
      <c r="A84" s="20">
        <v>106</v>
      </c>
      <c r="B84" s="20">
        <v>55</v>
      </c>
      <c r="C84" s="20" t="s">
        <v>332</v>
      </c>
      <c r="D84" s="20" t="s">
        <v>596</v>
      </c>
      <c r="E84" s="20" t="s">
        <v>597</v>
      </c>
      <c r="F84" s="20" t="s">
        <v>425</v>
      </c>
      <c r="H84" s="20" t="s">
        <v>426</v>
      </c>
      <c r="I84" s="20">
        <v>1</v>
      </c>
      <c r="J84" s="20">
        <v>2</v>
      </c>
      <c r="K84" s="20" t="s">
        <v>1137</v>
      </c>
      <c r="L84" s="20">
        <v>4</v>
      </c>
      <c r="M84" s="20" t="s">
        <v>432</v>
      </c>
      <c r="N84" s="20">
        <v>10239</v>
      </c>
      <c r="O84" s="20">
        <v>1</v>
      </c>
      <c r="P84" s="20">
        <v>0</v>
      </c>
    </row>
    <row r="85" spans="1:16" ht="14.25" customHeight="1">
      <c r="A85" s="20">
        <v>107</v>
      </c>
      <c r="B85" s="20">
        <v>38</v>
      </c>
      <c r="C85" s="20" t="s">
        <v>337</v>
      </c>
      <c r="D85" s="20" t="s">
        <v>598</v>
      </c>
      <c r="E85" s="20" t="s">
        <v>599</v>
      </c>
      <c r="F85" s="20" t="s">
        <v>466</v>
      </c>
      <c r="H85" s="20" t="s">
        <v>431</v>
      </c>
      <c r="I85" s="20">
        <v>6</v>
      </c>
      <c r="J85" s="20">
        <v>3</v>
      </c>
      <c r="K85" s="20" t="s">
        <v>1138</v>
      </c>
      <c r="L85" s="20">
        <v>4</v>
      </c>
      <c r="M85" s="20" t="s">
        <v>445</v>
      </c>
      <c r="N85" s="20">
        <v>5329</v>
      </c>
      <c r="O85" s="20">
        <v>13</v>
      </c>
      <c r="P85" s="20">
        <v>11</v>
      </c>
    </row>
    <row r="86" spans="1:16" ht="14.25" customHeight="1">
      <c r="A86" s="20">
        <v>110</v>
      </c>
      <c r="B86" s="20">
        <v>34</v>
      </c>
      <c r="C86" s="20" t="s">
        <v>332</v>
      </c>
      <c r="D86" s="20" t="s">
        <v>600</v>
      </c>
      <c r="E86" s="20" t="s">
        <v>601</v>
      </c>
      <c r="F86" s="20" t="s">
        <v>425</v>
      </c>
      <c r="H86" s="20" t="s">
        <v>431</v>
      </c>
      <c r="I86" s="20">
        <v>1</v>
      </c>
      <c r="J86" s="20">
        <v>2</v>
      </c>
      <c r="K86" s="20" t="s">
        <v>1137</v>
      </c>
      <c r="L86" s="20">
        <v>2</v>
      </c>
      <c r="M86" s="20" t="s">
        <v>432</v>
      </c>
      <c r="N86" s="20">
        <v>4325</v>
      </c>
      <c r="O86" s="20">
        <v>5</v>
      </c>
      <c r="P86" s="20">
        <v>2</v>
      </c>
    </row>
    <row r="87" spans="1:16" ht="14.25" customHeight="1">
      <c r="A87" s="20">
        <v>112</v>
      </c>
      <c r="B87" s="20">
        <v>56</v>
      </c>
      <c r="C87" s="20" t="s">
        <v>332</v>
      </c>
      <c r="D87" s="20" t="s">
        <v>602</v>
      </c>
      <c r="E87" s="20" t="s">
        <v>603</v>
      </c>
      <c r="F87" s="20" t="s">
        <v>425</v>
      </c>
      <c r="H87" s="20" t="s">
        <v>431</v>
      </c>
      <c r="I87" s="20">
        <v>7</v>
      </c>
      <c r="J87" s="20">
        <v>3</v>
      </c>
      <c r="K87" s="20" t="s">
        <v>1138</v>
      </c>
      <c r="L87" s="20">
        <v>4</v>
      </c>
      <c r="M87" s="20" t="s">
        <v>427</v>
      </c>
      <c r="N87" s="20">
        <v>7260</v>
      </c>
      <c r="O87" s="20">
        <v>6</v>
      </c>
      <c r="P87" s="20">
        <v>4</v>
      </c>
    </row>
    <row r="88" spans="1:16" ht="14.25" customHeight="1">
      <c r="A88" s="20">
        <v>113</v>
      </c>
      <c r="B88" s="20">
        <v>23</v>
      </c>
      <c r="C88" s="20" t="s">
        <v>332</v>
      </c>
      <c r="D88" s="20" t="s">
        <v>604</v>
      </c>
      <c r="E88" s="20" t="s">
        <v>605</v>
      </c>
      <c r="F88" s="20" t="s">
        <v>425</v>
      </c>
      <c r="H88" s="20" t="s">
        <v>426</v>
      </c>
      <c r="I88" s="20">
        <v>2</v>
      </c>
      <c r="J88" s="20">
        <v>1</v>
      </c>
      <c r="K88" s="20" t="s">
        <v>1136</v>
      </c>
      <c r="L88" s="20">
        <v>1</v>
      </c>
      <c r="M88" s="20" t="s">
        <v>445</v>
      </c>
      <c r="N88" s="20">
        <v>2322</v>
      </c>
      <c r="O88" s="20">
        <v>0</v>
      </c>
      <c r="P88" s="20">
        <v>0</v>
      </c>
    </row>
    <row r="89" spans="1:16" ht="14.25" customHeight="1">
      <c r="A89" s="20">
        <v>116</v>
      </c>
      <c r="B89" s="20">
        <v>51</v>
      </c>
      <c r="C89" s="20" t="s">
        <v>332</v>
      </c>
      <c r="D89" s="20" t="s">
        <v>606</v>
      </c>
      <c r="E89" s="20" t="s">
        <v>607</v>
      </c>
      <c r="F89" s="20" t="s">
        <v>425</v>
      </c>
      <c r="H89" s="20" t="s">
        <v>431</v>
      </c>
      <c r="I89" s="20">
        <v>9</v>
      </c>
      <c r="J89" s="20">
        <v>4</v>
      </c>
      <c r="K89" s="20" t="s">
        <v>1139</v>
      </c>
      <c r="L89" s="20">
        <v>4</v>
      </c>
      <c r="M89" s="20" t="s">
        <v>432</v>
      </c>
      <c r="N89" s="20">
        <v>2075</v>
      </c>
      <c r="O89" s="20">
        <v>4</v>
      </c>
      <c r="P89" s="20">
        <v>2</v>
      </c>
    </row>
    <row r="90" spans="1:16" ht="14.25" customHeight="1">
      <c r="A90" s="20">
        <v>117</v>
      </c>
      <c r="B90" s="20">
        <v>30</v>
      </c>
      <c r="C90" s="20" t="s">
        <v>332</v>
      </c>
      <c r="D90" s="20" t="s">
        <v>608</v>
      </c>
      <c r="E90" s="20" t="s">
        <v>609</v>
      </c>
      <c r="F90" s="20" t="s">
        <v>425</v>
      </c>
      <c r="H90" s="20" t="s">
        <v>431</v>
      </c>
      <c r="I90" s="20">
        <v>2</v>
      </c>
      <c r="J90" s="20">
        <v>3</v>
      </c>
      <c r="K90" s="20" t="s">
        <v>1138</v>
      </c>
      <c r="L90" s="20">
        <v>4</v>
      </c>
      <c r="M90" s="20" t="s">
        <v>432</v>
      </c>
      <c r="N90" s="20">
        <v>4152</v>
      </c>
      <c r="O90" s="20">
        <v>11</v>
      </c>
      <c r="P90" s="20">
        <v>10</v>
      </c>
    </row>
    <row r="91" spans="1:16" ht="14.25" customHeight="1">
      <c r="A91" s="20">
        <v>118</v>
      </c>
      <c r="B91" s="20">
        <v>46</v>
      </c>
      <c r="C91" s="20" t="s">
        <v>332</v>
      </c>
      <c r="D91" s="20" t="s">
        <v>610</v>
      </c>
      <c r="E91" s="20" t="s">
        <v>611</v>
      </c>
      <c r="F91" s="20" t="s">
        <v>425</v>
      </c>
      <c r="H91" s="20" t="s">
        <v>426</v>
      </c>
      <c r="I91" s="20">
        <v>9</v>
      </c>
      <c r="J91" s="20">
        <v>2</v>
      </c>
      <c r="K91" s="20" t="s">
        <v>1137</v>
      </c>
      <c r="L91" s="20">
        <v>4</v>
      </c>
      <c r="M91" s="20" t="s">
        <v>427</v>
      </c>
      <c r="N91" s="20">
        <v>9619</v>
      </c>
      <c r="O91" s="20">
        <v>9</v>
      </c>
      <c r="P91" s="20">
        <v>8</v>
      </c>
    </row>
    <row r="92" spans="1:16" ht="14.25" customHeight="1">
      <c r="A92" s="20">
        <v>119</v>
      </c>
      <c r="B92" s="20">
        <v>40</v>
      </c>
      <c r="C92" s="20" t="s">
        <v>332</v>
      </c>
      <c r="D92" s="20" t="s">
        <v>612</v>
      </c>
      <c r="E92" s="20" t="s">
        <v>613</v>
      </c>
      <c r="F92" s="20" t="s">
        <v>430</v>
      </c>
      <c r="H92" s="20" t="s">
        <v>431</v>
      </c>
      <c r="I92" s="20">
        <v>1</v>
      </c>
      <c r="J92" s="20">
        <v>4</v>
      </c>
      <c r="K92" s="20" t="s">
        <v>1139</v>
      </c>
      <c r="L92" s="20">
        <v>2</v>
      </c>
      <c r="M92" s="20" t="s">
        <v>432</v>
      </c>
      <c r="N92" s="20">
        <v>13503</v>
      </c>
      <c r="O92" s="20">
        <v>22</v>
      </c>
      <c r="P92" s="20">
        <v>3</v>
      </c>
    </row>
    <row r="93" spans="1:16" ht="14.25" customHeight="1">
      <c r="A93" s="20">
        <v>120</v>
      </c>
      <c r="B93" s="20">
        <v>51</v>
      </c>
      <c r="C93" s="20" t="s">
        <v>332</v>
      </c>
      <c r="D93" s="20" t="s">
        <v>614</v>
      </c>
      <c r="E93" s="20" t="s">
        <v>615</v>
      </c>
      <c r="F93" s="20" t="s">
        <v>425</v>
      </c>
      <c r="H93" s="20" t="s">
        <v>426</v>
      </c>
      <c r="I93" s="20">
        <v>21</v>
      </c>
      <c r="J93" s="20">
        <v>4</v>
      </c>
      <c r="K93" s="20" t="s">
        <v>1139</v>
      </c>
      <c r="L93" s="20">
        <v>4</v>
      </c>
      <c r="M93" s="20" t="s">
        <v>427</v>
      </c>
      <c r="N93" s="20">
        <v>5441</v>
      </c>
      <c r="O93" s="20">
        <v>10</v>
      </c>
      <c r="P93" s="20">
        <v>7</v>
      </c>
    </row>
    <row r="94" spans="1:16" ht="14.25" customHeight="1">
      <c r="A94" s="20">
        <v>121</v>
      </c>
      <c r="B94" s="20">
        <v>30</v>
      </c>
      <c r="C94" s="20" t="s">
        <v>337</v>
      </c>
      <c r="D94" s="20" t="s">
        <v>616</v>
      </c>
      <c r="E94" s="20" t="s">
        <v>617</v>
      </c>
      <c r="F94" s="20" t="s">
        <v>425</v>
      </c>
      <c r="H94" s="20" t="s">
        <v>426</v>
      </c>
      <c r="I94" s="20">
        <v>4</v>
      </c>
      <c r="J94" s="20">
        <v>2</v>
      </c>
      <c r="K94" s="20" t="s">
        <v>1137</v>
      </c>
      <c r="L94" s="20">
        <v>2</v>
      </c>
      <c r="M94" s="20" t="s">
        <v>445</v>
      </c>
      <c r="N94" s="20">
        <v>5209</v>
      </c>
      <c r="O94" s="20">
        <v>11</v>
      </c>
      <c r="P94" s="20">
        <v>8</v>
      </c>
    </row>
    <row r="95" spans="1:16" ht="14.25" customHeight="1">
      <c r="A95" s="20">
        <v>124</v>
      </c>
      <c r="B95" s="20">
        <v>46</v>
      </c>
      <c r="C95" s="20" t="s">
        <v>332</v>
      </c>
      <c r="D95" s="20" t="s">
        <v>618</v>
      </c>
      <c r="E95" s="20" t="s">
        <v>619</v>
      </c>
      <c r="F95" s="20" t="s">
        <v>430</v>
      </c>
      <c r="H95" s="20" t="s">
        <v>431</v>
      </c>
      <c r="I95" s="20">
        <v>1</v>
      </c>
      <c r="J95" s="20">
        <v>3</v>
      </c>
      <c r="K95" s="20" t="s">
        <v>1138</v>
      </c>
      <c r="L95" s="20">
        <v>1</v>
      </c>
      <c r="M95" s="20" t="s">
        <v>432</v>
      </c>
      <c r="N95" s="20">
        <v>10673</v>
      </c>
      <c r="O95" s="20">
        <v>10</v>
      </c>
      <c r="P95" s="20">
        <v>9</v>
      </c>
    </row>
    <row r="96" spans="1:16" ht="14.25" customHeight="1">
      <c r="A96" s="20">
        <v>125</v>
      </c>
      <c r="B96" s="20">
        <v>32</v>
      </c>
      <c r="C96" s="20" t="s">
        <v>332</v>
      </c>
      <c r="D96" s="20" t="s">
        <v>620</v>
      </c>
      <c r="E96" s="20" t="s">
        <v>621</v>
      </c>
      <c r="F96" s="20" t="s">
        <v>425</v>
      </c>
      <c r="H96" s="20" t="s">
        <v>426</v>
      </c>
      <c r="I96" s="20">
        <v>6</v>
      </c>
      <c r="J96" s="20">
        <v>4</v>
      </c>
      <c r="K96" s="20" t="s">
        <v>1139</v>
      </c>
      <c r="L96" s="20">
        <v>3</v>
      </c>
      <c r="M96" s="20" t="s">
        <v>427</v>
      </c>
      <c r="N96" s="20">
        <v>5010</v>
      </c>
      <c r="O96" s="20">
        <v>11</v>
      </c>
      <c r="P96" s="20">
        <v>8</v>
      </c>
    </row>
    <row r="97" spans="1:16" ht="14.25" customHeight="1">
      <c r="A97" s="20">
        <v>126</v>
      </c>
      <c r="B97" s="20">
        <v>54</v>
      </c>
      <c r="C97" s="20" t="s">
        <v>337</v>
      </c>
      <c r="D97" s="20" t="s">
        <v>622</v>
      </c>
      <c r="E97" s="20" t="s">
        <v>623</v>
      </c>
      <c r="F97" s="20" t="s">
        <v>425</v>
      </c>
      <c r="H97" s="20" t="s">
        <v>431</v>
      </c>
      <c r="I97" s="20">
        <v>2</v>
      </c>
      <c r="J97" s="20">
        <v>4</v>
      </c>
      <c r="K97" s="20" t="s">
        <v>1139</v>
      </c>
      <c r="L97" s="20">
        <v>3</v>
      </c>
      <c r="M97" s="20" t="s">
        <v>432</v>
      </c>
      <c r="N97" s="20">
        <v>13549</v>
      </c>
      <c r="O97" s="20">
        <v>4</v>
      </c>
      <c r="P97" s="20">
        <v>3</v>
      </c>
    </row>
    <row r="98" spans="1:16" ht="14.25" customHeight="1">
      <c r="A98" s="20">
        <v>128</v>
      </c>
      <c r="B98" s="20">
        <v>24</v>
      </c>
      <c r="C98" s="20" t="s">
        <v>337</v>
      </c>
      <c r="D98" s="20" t="s">
        <v>624</v>
      </c>
      <c r="E98" s="20" t="s">
        <v>625</v>
      </c>
      <c r="F98" s="20" t="s">
        <v>425</v>
      </c>
      <c r="H98" s="20" t="s">
        <v>426</v>
      </c>
      <c r="I98" s="20">
        <v>3</v>
      </c>
      <c r="J98" s="20">
        <v>2</v>
      </c>
      <c r="K98" s="20" t="s">
        <v>1137</v>
      </c>
      <c r="L98" s="20">
        <v>3</v>
      </c>
      <c r="M98" s="20" t="s">
        <v>432</v>
      </c>
      <c r="N98" s="20">
        <v>4999</v>
      </c>
      <c r="O98" s="20">
        <v>3</v>
      </c>
      <c r="P98" s="20">
        <v>2</v>
      </c>
    </row>
    <row r="99" spans="1:16" ht="14.25" customHeight="1">
      <c r="A99" s="20">
        <v>129</v>
      </c>
      <c r="B99" s="20">
        <v>28</v>
      </c>
      <c r="C99" s="20" t="s">
        <v>332</v>
      </c>
      <c r="D99" s="20" t="s">
        <v>626</v>
      </c>
      <c r="E99" s="20" t="s">
        <v>627</v>
      </c>
      <c r="F99" s="20" t="s">
        <v>466</v>
      </c>
      <c r="H99" s="20" t="s">
        <v>426</v>
      </c>
      <c r="I99" s="20">
        <v>4</v>
      </c>
      <c r="J99" s="20">
        <v>3</v>
      </c>
      <c r="K99" s="20" t="s">
        <v>1138</v>
      </c>
      <c r="L99" s="20">
        <v>3</v>
      </c>
      <c r="M99" s="20" t="s">
        <v>432</v>
      </c>
      <c r="N99" s="20">
        <v>4221</v>
      </c>
      <c r="O99" s="20">
        <v>5</v>
      </c>
      <c r="P99" s="20">
        <v>4</v>
      </c>
    </row>
    <row r="100" spans="1:16" ht="14.25" customHeight="1">
      <c r="A100" s="20">
        <v>131</v>
      </c>
      <c r="B100" s="20">
        <v>58</v>
      </c>
      <c r="C100" s="20" t="s">
        <v>332</v>
      </c>
      <c r="D100" s="20" t="s">
        <v>628</v>
      </c>
      <c r="E100" s="20" t="s">
        <v>629</v>
      </c>
      <c r="F100" s="20" t="s">
        <v>425</v>
      </c>
      <c r="H100" s="20" t="s">
        <v>426</v>
      </c>
      <c r="I100" s="20">
        <v>10</v>
      </c>
      <c r="J100" s="20">
        <v>4</v>
      </c>
      <c r="K100" s="20" t="s">
        <v>1139</v>
      </c>
      <c r="L100" s="20">
        <v>3</v>
      </c>
      <c r="M100" s="20" t="s">
        <v>427</v>
      </c>
      <c r="N100" s="20">
        <v>13872</v>
      </c>
      <c r="O100" s="20">
        <v>37</v>
      </c>
      <c r="P100" s="20">
        <v>10</v>
      </c>
    </row>
    <row r="101" spans="1:16" ht="14.25" customHeight="1">
      <c r="A101" s="20">
        <v>132</v>
      </c>
      <c r="B101" s="20">
        <v>44</v>
      </c>
      <c r="C101" s="20" t="s">
        <v>332</v>
      </c>
      <c r="D101" s="20" t="s">
        <v>630</v>
      </c>
      <c r="E101" s="20" t="s">
        <v>631</v>
      </c>
      <c r="F101" s="20" t="s">
        <v>466</v>
      </c>
      <c r="H101" s="20" t="s">
        <v>431</v>
      </c>
      <c r="I101" s="20">
        <v>23</v>
      </c>
      <c r="J101" s="20">
        <v>3</v>
      </c>
      <c r="K101" s="20" t="s">
        <v>1138</v>
      </c>
      <c r="L101" s="20">
        <v>2</v>
      </c>
      <c r="M101" s="20" t="s">
        <v>432</v>
      </c>
      <c r="N101" s="20">
        <v>2042</v>
      </c>
      <c r="O101" s="20">
        <v>3</v>
      </c>
      <c r="P101" s="20">
        <v>2</v>
      </c>
    </row>
    <row r="102" spans="1:16" ht="14.25" customHeight="1">
      <c r="A102" s="20">
        <v>133</v>
      </c>
      <c r="B102" s="20">
        <v>37</v>
      </c>
      <c r="C102" s="20" t="s">
        <v>332</v>
      </c>
      <c r="D102" s="20" t="s">
        <v>632</v>
      </c>
      <c r="E102" s="20" t="s">
        <v>633</v>
      </c>
      <c r="F102" s="20" t="s">
        <v>425</v>
      </c>
      <c r="H102" s="20" t="s">
        <v>591</v>
      </c>
      <c r="I102" s="20">
        <v>6</v>
      </c>
      <c r="J102" s="20">
        <v>4</v>
      </c>
      <c r="K102" s="20" t="s">
        <v>1139</v>
      </c>
      <c r="L102" s="20">
        <v>1</v>
      </c>
      <c r="M102" s="20" t="s">
        <v>445</v>
      </c>
      <c r="N102" s="20">
        <v>2073</v>
      </c>
      <c r="O102" s="20">
        <v>3</v>
      </c>
      <c r="P102" s="20">
        <v>2</v>
      </c>
    </row>
    <row r="103" spans="1:16" ht="14.25" customHeight="1">
      <c r="A103" s="20">
        <v>134</v>
      </c>
      <c r="B103" s="20">
        <v>32</v>
      </c>
      <c r="C103" s="20" t="s">
        <v>332</v>
      </c>
      <c r="D103" s="20" t="s">
        <v>634</v>
      </c>
      <c r="E103" s="20" t="s">
        <v>635</v>
      </c>
      <c r="F103" s="20" t="s">
        <v>425</v>
      </c>
      <c r="H103" s="20" t="s">
        <v>431</v>
      </c>
      <c r="I103" s="20">
        <v>1</v>
      </c>
      <c r="J103" s="20">
        <v>1</v>
      </c>
      <c r="K103" s="20" t="s">
        <v>1136</v>
      </c>
      <c r="L103" s="20">
        <v>1</v>
      </c>
      <c r="M103" s="20" t="s">
        <v>427</v>
      </c>
      <c r="N103" s="20">
        <v>2956</v>
      </c>
      <c r="O103" s="20">
        <v>1</v>
      </c>
      <c r="P103" s="20">
        <v>0</v>
      </c>
    </row>
    <row r="104" spans="1:16" ht="14.25" customHeight="1">
      <c r="A104" s="20">
        <v>137</v>
      </c>
      <c r="B104" s="20">
        <v>20</v>
      </c>
      <c r="C104" s="20" t="s">
        <v>337</v>
      </c>
      <c r="D104" s="20" t="s">
        <v>636</v>
      </c>
      <c r="E104" s="20" t="s">
        <v>637</v>
      </c>
      <c r="F104" s="20" t="s">
        <v>430</v>
      </c>
      <c r="H104" s="20" t="s">
        <v>431</v>
      </c>
      <c r="I104" s="20">
        <v>6</v>
      </c>
      <c r="J104" s="20">
        <v>3</v>
      </c>
      <c r="K104" s="20" t="s">
        <v>1138</v>
      </c>
      <c r="L104" s="20">
        <v>4</v>
      </c>
      <c r="M104" s="20" t="s">
        <v>427</v>
      </c>
      <c r="N104" s="20">
        <v>2926</v>
      </c>
      <c r="O104" s="20">
        <v>1</v>
      </c>
      <c r="P104" s="20">
        <v>0</v>
      </c>
    </row>
    <row r="105" spans="1:16" ht="14.25" customHeight="1">
      <c r="A105" s="20">
        <v>138</v>
      </c>
      <c r="B105" s="20">
        <v>34</v>
      </c>
      <c r="C105" s="20" t="s">
        <v>337</v>
      </c>
      <c r="D105" s="20" t="s">
        <v>638</v>
      </c>
      <c r="E105" s="20" t="s">
        <v>639</v>
      </c>
      <c r="F105" s="20" t="s">
        <v>425</v>
      </c>
      <c r="H105" s="20" t="s">
        <v>431</v>
      </c>
      <c r="I105" s="20">
        <v>6</v>
      </c>
      <c r="J105" s="20">
        <v>4</v>
      </c>
      <c r="K105" s="20" t="s">
        <v>1139</v>
      </c>
      <c r="L105" s="20">
        <v>3</v>
      </c>
      <c r="M105" s="20" t="s">
        <v>427</v>
      </c>
      <c r="N105" s="20">
        <v>4809</v>
      </c>
      <c r="O105" s="20">
        <v>16</v>
      </c>
      <c r="P105" s="20">
        <v>13</v>
      </c>
    </row>
    <row r="106" spans="1:16" ht="14.25" customHeight="1">
      <c r="A106" s="20">
        <v>139</v>
      </c>
      <c r="B106" s="20">
        <v>37</v>
      </c>
      <c r="C106" s="20" t="s">
        <v>332</v>
      </c>
      <c r="D106" s="20" t="s">
        <v>640</v>
      </c>
      <c r="E106" s="20" t="s">
        <v>641</v>
      </c>
      <c r="F106" s="20" t="s">
        <v>466</v>
      </c>
      <c r="H106" s="20" t="s">
        <v>431</v>
      </c>
      <c r="I106" s="20">
        <v>2</v>
      </c>
      <c r="J106" s="20">
        <v>2</v>
      </c>
      <c r="K106" s="20" t="s">
        <v>1137</v>
      </c>
      <c r="L106" s="20">
        <v>4</v>
      </c>
      <c r="M106" s="20" t="s">
        <v>445</v>
      </c>
      <c r="N106" s="20">
        <v>5163</v>
      </c>
      <c r="O106" s="20">
        <v>1</v>
      </c>
      <c r="P106" s="20">
        <v>0</v>
      </c>
    </row>
    <row r="107" spans="1:16" ht="14.25" customHeight="1">
      <c r="A107" s="20">
        <v>140</v>
      </c>
      <c r="B107" s="20">
        <v>59</v>
      </c>
      <c r="C107" s="20" t="s">
        <v>337</v>
      </c>
      <c r="D107" s="20" t="s">
        <v>642</v>
      </c>
      <c r="E107" s="20" t="s">
        <v>643</v>
      </c>
      <c r="F107" s="20" t="s">
        <v>466</v>
      </c>
      <c r="H107" s="20" t="s">
        <v>591</v>
      </c>
      <c r="I107" s="20">
        <v>2</v>
      </c>
      <c r="J107" s="20">
        <v>4</v>
      </c>
      <c r="K107" s="20" t="s">
        <v>1139</v>
      </c>
      <c r="L107" s="20">
        <v>4</v>
      </c>
      <c r="M107" s="20" t="s">
        <v>432</v>
      </c>
      <c r="N107" s="20">
        <v>18844</v>
      </c>
      <c r="O107" s="20">
        <v>3</v>
      </c>
      <c r="P107" s="20">
        <v>2</v>
      </c>
    </row>
    <row r="108" spans="1:16" ht="14.25" customHeight="1">
      <c r="A108" s="20">
        <v>141</v>
      </c>
      <c r="B108" s="20">
        <v>50</v>
      </c>
      <c r="C108" s="20" t="s">
        <v>337</v>
      </c>
      <c r="D108" s="20" t="s">
        <v>644</v>
      </c>
      <c r="E108" s="20" t="s">
        <v>645</v>
      </c>
      <c r="F108" s="20" t="s">
        <v>430</v>
      </c>
      <c r="H108" s="20" t="s">
        <v>431</v>
      </c>
      <c r="I108" s="20">
        <v>1</v>
      </c>
      <c r="J108" s="20">
        <v>3</v>
      </c>
      <c r="K108" s="20" t="s">
        <v>1138</v>
      </c>
      <c r="L108" s="20">
        <v>2</v>
      </c>
      <c r="M108" s="20" t="s">
        <v>432</v>
      </c>
      <c r="N108" s="20">
        <v>18172</v>
      </c>
      <c r="O108" s="20">
        <v>8</v>
      </c>
      <c r="P108" s="20">
        <v>3</v>
      </c>
    </row>
    <row r="109" spans="1:16" ht="14.25" customHeight="1">
      <c r="A109" s="20">
        <v>142</v>
      </c>
      <c r="B109" s="20">
        <v>25</v>
      </c>
      <c r="C109" s="20" t="s">
        <v>332</v>
      </c>
      <c r="D109" s="20" t="s">
        <v>646</v>
      </c>
      <c r="E109" s="20" t="s">
        <v>647</v>
      </c>
      <c r="F109" s="20" t="s">
        <v>425</v>
      </c>
      <c r="H109" s="20" t="s">
        <v>426</v>
      </c>
      <c r="I109" s="20">
        <v>5</v>
      </c>
      <c r="J109" s="20">
        <v>3</v>
      </c>
      <c r="K109" s="20" t="s">
        <v>1138</v>
      </c>
      <c r="L109" s="20">
        <v>3</v>
      </c>
      <c r="M109" s="20" t="s">
        <v>427</v>
      </c>
      <c r="N109" s="20">
        <v>5744</v>
      </c>
      <c r="O109" s="20">
        <v>6</v>
      </c>
      <c r="P109" s="20">
        <v>4</v>
      </c>
    </row>
    <row r="110" spans="1:16" ht="14.25" customHeight="1">
      <c r="A110" s="20">
        <v>143</v>
      </c>
      <c r="B110" s="20">
        <v>25</v>
      </c>
      <c r="C110" s="20" t="s">
        <v>332</v>
      </c>
      <c r="D110" s="20" t="s">
        <v>648</v>
      </c>
      <c r="E110" s="20" t="s">
        <v>649</v>
      </c>
      <c r="F110" s="20" t="s">
        <v>425</v>
      </c>
      <c r="H110" s="20" t="s">
        <v>431</v>
      </c>
      <c r="I110" s="20">
        <v>7</v>
      </c>
      <c r="J110" s="20">
        <v>1</v>
      </c>
      <c r="K110" s="20" t="s">
        <v>1136</v>
      </c>
      <c r="L110" s="20">
        <v>4</v>
      </c>
      <c r="M110" s="20" t="s">
        <v>432</v>
      </c>
      <c r="N110" s="20">
        <v>2889</v>
      </c>
      <c r="O110" s="20">
        <v>2</v>
      </c>
      <c r="P110" s="20">
        <v>2</v>
      </c>
    </row>
    <row r="111" spans="1:16" ht="14.25" customHeight="1">
      <c r="A111" s="20">
        <v>144</v>
      </c>
      <c r="B111" s="20">
        <v>22</v>
      </c>
      <c r="C111" s="20" t="s">
        <v>337</v>
      </c>
      <c r="D111" s="20" t="s">
        <v>650</v>
      </c>
      <c r="E111" s="20" t="s">
        <v>651</v>
      </c>
      <c r="F111" s="20" t="s">
        <v>425</v>
      </c>
      <c r="H111" s="20" t="s">
        <v>431</v>
      </c>
      <c r="I111" s="20">
        <v>15</v>
      </c>
      <c r="J111" s="20">
        <v>3</v>
      </c>
      <c r="K111" s="20" t="s">
        <v>1138</v>
      </c>
      <c r="L111" s="20">
        <v>4</v>
      </c>
      <c r="M111" s="20" t="s">
        <v>427</v>
      </c>
      <c r="N111" s="20">
        <v>2871</v>
      </c>
      <c r="O111" s="20">
        <v>0</v>
      </c>
      <c r="P111" s="20">
        <v>0</v>
      </c>
    </row>
    <row r="112" spans="1:16" ht="14.25" customHeight="1">
      <c r="A112" s="20">
        <v>145</v>
      </c>
      <c r="B112" s="20">
        <v>51</v>
      </c>
      <c r="C112" s="20" t="s">
        <v>337</v>
      </c>
      <c r="D112" s="20" t="s">
        <v>652</v>
      </c>
      <c r="E112" s="20" t="s">
        <v>653</v>
      </c>
      <c r="F112" s="20" t="s">
        <v>430</v>
      </c>
      <c r="H112" s="20" t="s">
        <v>431</v>
      </c>
      <c r="I112" s="20">
        <v>1</v>
      </c>
      <c r="J112" s="20">
        <v>4</v>
      </c>
      <c r="K112" s="20" t="s">
        <v>1139</v>
      </c>
      <c r="L112" s="20">
        <v>1</v>
      </c>
      <c r="M112" s="20" t="s">
        <v>427</v>
      </c>
      <c r="N112" s="20">
        <v>7484</v>
      </c>
      <c r="O112" s="20">
        <v>13</v>
      </c>
      <c r="P112" s="20">
        <v>12</v>
      </c>
    </row>
    <row r="113" spans="1:16" ht="14.25" customHeight="1">
      <c r="A113" s="20">
        <v>147</v>
      </c>
      <c r="B113" s="20">
        <v>34</v>
      </c>
      <c r="C113" s="20" t="s">
        <v>332</v>
      </c>
      <c r="D113" s="20" t="s">
        <v>648</v>
      </c>
      <c r="E113" s="20" t="s">
        <v>654</v>
      </c>
      <c r="F113" s="20" t="s">
        <v>430</v>
      </c>
      <c r="H113" s="20" t="s">
        <v>431</v>
      </c>
      <c r="I113" s="20">
        <v>7</v>
      </c>
      <c r="J113" s="20">
        <v>3</v>
      </c>
      <c r="K113" s="20" t="s">
        <v>1138</v>
      </c>
      <c r="L113" s="20">
        <v>3</v>
      </c>
      <c r="M113" s="20" t="s">
        <v>427</v>
      </c>
      <c r="N113" s="20">
        <v>6074</v>
      </c>
      <c r="O113" s="20">
        <v>9</v>
      </c>
      <c r="P113" s="20">
        <v>7</v>
      </c>
    </row>
    <row r="114" spans="1:16" ht="14.25" customHeight="1">
      <c r="A114" s="20">
        <v>148</v>
      </c>
      <c r="B114" s="20">
        <v>54</v>
      </c>
      <c r="C114" s="20" t="s">
        <v>337</v>
      </c>
      <c r="D114" s="20" t="s">
        <v>655</v>
      </c>
      <c r="E114" s="20" t="s">
        <v>656</v>
      </c>
      <c r="F114" s="20" t="s">
        <v>466</v>
      </c>
      <c r="H114" s="20" t="s">
        <v>591</v>
      </c>
      <c r="I114" s="20">
        <v>26</v>
      </c>
      <c r="J114" s="20">
        <v>3</v>
      </c>
      <c r="K114" s="20" t="s">
        <v>1138</v>
      </c>
      <c r="L114" s="20">
        <v>4</v>
      </c>
      <c r="M114" s="20" t="s">
        <v>427</v>
      </c>
      <c r="N114" s="20">
        <v>17328</v>
      </c>
      <c r="O114" s="20">
        <v>5</v>
      </c>
      <c r="P114" s="20">
        <v>3</v>
      </c>
    </row>
    <row r="115" spans="1:16" ht="14.25" customHeight="1">
      <c r="A115" s="20">
        <v>150</v>
      </c>
      <c r="B115" s="20">
        <v>24</v>
      </c>
      <c r="C115" s="20" t="s">
        <v>332</v>
      </c>
      <c r="D115" s="20" t="s">
        <v>657</v>
      </c>
      <c r="E115" s="20" t="s">
        <v>658</v>
      </c>
      <c r="F115" s="20" t="s">
        <v>425</v>
      </c>
      <c r="H115" s="20" t="s">
        <v>431</v>
      </c>
      <c r="I115" s="20">
        <v>18</v>
      </c>
      <c r="J115" s="20">
        <v>1</v>
      </c>
      <c r="K115" s="20" t="s">
        <v>1136</v>
      </c>
      <c r="L115" s="20">
        <v>3</v>
      </c>
      <c r="M115" s="20" t="s">
        <v>432</v>
      </c>
      <c r="N115" s="20">
        <v>2774</v>
      </c>
      <c r="O115" s="20">
        <v>5</v>
      </c>
      <c r="P115" s="20">
        <v>3</v>
      </c>
    </row>
    <row r="116" spans="1:16" ht="14.25" customHeight="1">
      <c r="A116" s="20">
        <v>151</v>
      </c>
      <c r="B116" s="20">
        <v>34</v>
      </c>
      <c r="C116" s="20" t="s">
        <v>337</v>
      </c>
      <c r="D116" s="20" t="s">
        <v>659</v>
      </c>
      <c r="E116" s="20" t="s">
        <v>660</v>
      </c>
      <c r="F116" s="20" t="s">
        <v>425</v>
      </c>
      <c r="H116" s="20" t="s">
        <v>431</v>
      </c>
      <c r="I116" s="20">
        <v>6</v>
      </c>
      <c r="J116" s="20">
        <v>4</v>
      </c>
      <c r="K116" s="20" t="s">
        <v>1139</v>
      </c>
      <c r="L116" s="20">
        <v>2</v>
      </c>
      <c r="M116" s="20" t="s">
        <v>445</v>
      </c>
      <c r="N116" s="20">
        <v>4505</v>
      </c>
      <c r="O116" s="20">
        <v>1</v>
      </c>
      <c r="P116" s="20">
        <v>0</v>
      </c>
    </row>
    <row r="117" spans="1:16" ht="14.25" customHeight="1">
      <c r="A117" s="20">
        <v>152</v>
      </c>
      <c r="B117" s="20">
        <v>37</v>
      </c>
      <c r="C117" s="20" t="s">
        <v>332</v>
      </c>
      <c r="D117" s="20" t="s">
        <v>661</v>
      </c>
      <c r="E117" s="20" t="s">
        <v>662</v>
      </c>
      <c r="F117" s="20" t="s">
        <v>425</v>
      </c>
      <c r="H117" s="20" t="s">
        <v>426</v>
      </c>
      <c r="I117" s="20">
        <v>3</v>
      </c>
      <c r="J117" s="20">
        <v>3</v>
      </c>
      <c r="K117" s="20" t="s">
        <v>1138</v>
      </c>
      <c r="L117" s="20">
        <v>4</v>
      </c>
      <c r="M117" s="20" t="s">
        <v>427</v>
      </c>
      <c r="N117" s="20">
        <v>7428</v>
      </c>
      <c r="O117" s="20">
        <v>5</v>
      </c>
      <c r="P117" s="20">
        <v>3</v>
      </c>
    </row>
    <row r="118" spans="1:16" ht="14.25" customHeight="1">
      <c r="A118" s="20">
        <v>153</v>
      </c>
      <c r="B118" s="20">
        <v>34</v>
      </c>
      <c r="C118" s="20" t="s">
        <v>337</v>
      </c>
      <c r="D118" s="20" t="s">
        <v>663</v>
      </c>
      <c r="E118" s="20" t="s">
        <v>664</v>
      </c>
      <c r="F118" s="20" t="s">
        <v>425</v>
      </c>
      <c r="H118" s="20" t="s">
        <v>431</v>
      </c>
      <c r="I118" s="20">
        <v>5</v>
      </c>
      <c r="J118" s="20">
        <v>3</v>
      </c>
      <c r="K118" s="20" t="s">
        <v>1138</v>
      </c>
      <c r="L118" s="20">
        <v>1</v>
      </c>
      <c r="M118" s="20" t="s">
        <v>427</v>
      </c>
      <c r="N118" s="20">
        <v>11631</v>
      </c>
      <c r="O118" s="20">
        <v>11</v>
      </c>
      <c r="P118" s="20">
        <v>10</v>
      </c>
    </row>
    <row r="119" spans="1:16" ht="14.25" customHeight="1">
      <c r="A119" s="20">
        <v>154</v>
      </c>
      <c r="B119" s="20">
        <v>36</v>
      </c>
      <c r="C119" s="20" t="s">
        <v>337</v>
      </c>
      <c r="D119" s="20" t="s">
        <v>665</v>
      </c>
      <c r="E119" s="20" t="s">
        <v>666</v>
      </c>
      <c r="F119" s="20" t="s">
        <v>430</v>
      </c>
      <c r="H119" s="20" t="s">
        <v>426</v>
      </c>
      <c r="I119" s="20">
        <v>11</v>
      </c>
      <c r="J119" s="20">
        <v>2</v>
      </c>
      <c r="K119" s="20" t="s">
        <v>1137</v>
      </c>
      <c r="L119" s="20">
        <v>4</v>
      </c>
      <c r="M119" s="20" t="s">
        <v>432</v>
      </c>
      <c r="N119" s="20">
        <v>9738</v>
      </c>
      <c r="O119" s="20">
        <v>9</v>
      </c>
      <c r="P119" s="20">
        <v>7</v>
      </c>
    </row>
    <row r="120" spans="1:16" ht="14.25" customHeight="1">
      <c r="A120" s="20">
        <v>155</v>
      </c>
      <c r="B120" s="20">
        <v>36</v>
      </c>
      <c r="C120" s="20" t="s">
        <v>337</v>
      </c>
      <c r="D120" s="20" t="s">
        <v>667</v>
      </c>
      <c r="E120" s="20" t="s">
        <v>668</v>
      </c>
      <c r="F120" s="20" t="s">
        <v>425</v>
      </c>
      <c r="H120" s="20" t="s">
        <v>431</v>
      </c>
      <c r="I120" s="20">
        <v>3</v>
      </c>
      <c r="J120" s="20">
        <v>2</v>
      </c>
      <c r="K120" s="20" t="s">
        <v>1137</v>
      </c>
      <c r="L120" s="20">
        <v>4</v>
      </c>
      <c r="M120" s="20" t="s">
        <v>445</v>
      </c>
      <c r="N120" s="20">
        <v>2835</v>
      </c>
      <c r="O120" s="20">
        <v>1</v>
      </c>
      <c r="P120" s="20">
        <v>0</v>
      </c>
    </row>
    <row r="121" spans="1:16" ht="14.25" customHeight="1">
      <c r="A121" s="20">
        <v>158</v>
      </c>
      <c r="B121" s="20">
        <v>43</v>
      </c>
      <c r="C121" s="20" t="s">
        <v>332</v>
      </c>
      <c r="D121" s="20" t="s">
        <v>669</v>
      </c>
      <c r="E121" s="20" t="s">
        <v>670</v>
      </c>
      <c r="F121" s="20" t="s">
        <v>430</v>
      </c>
      <c r="H121" s="20" t="s">
        <v>426</v>
      </c>
      <c r="I121" s="20">
        <v>26</v>
      </c>
      <c r="J121" s="20">
        <v>2</v>
      </c>
      <c r="K121" s="20" t="s">
        <v>1137</v>
      </c>
      <c r="L121" s="20">
        <v>4</v>
      </c>
      <c r="M121" s="20" t="s">
        <v>432</v>
      </c>
      <c r="N121" s="20">
        <v>16959</v>
      </c>
      <c r="O121" s="20">
        <v>25</v>
      </c>
      <c r="P121" s="20">
        <v>12</v>
      </c>
    </row>
    <row r="122" spans="1:16" ht="14.25" customHeight="1">
      <c r="A122" s="20">
        <v>159</v>
      </c>
      <c r="B122" s="20">
        <v>30</v>
      </c>
      <c r="C122" s="20" t="s">
        <v>332</v>
      </c>
      <c r="D122" s="20" t="s">
        <v>671</v>
      </c>
      <c r="E122" s="20" t="s">
        <v>672</v>
      </c>
      <c r="F122" s="20" t="s">
        <v>430</v>
      </c>
      <c r="H122" s="20" t="s">
        <v>431</v>
      </c>
      <c r="I122" s="20">
        <v>23</v>
      </c>
      <c r="J122" s="20">
        <v>3</v>
      </c>
      <c r="K122" s="20" t="s">
        <v>1138</v>
      </c>
      <c r="L122" s="20">
        <v>3</v>
      </c>
      <c r="M122" s="20" t="s">
        <v>445</v>
      </c>
      <c r="N122" s="20">
        <v>2613</v>
      </c>
      <c r="O122" s="20">
        <v>10</v>
      </c>
      <c r="P122" s="20">
        <v>7</v>
      </c>
    </row>
    <row r="123" spans="1:16" ht="14.25" customHeight="1">
      <c r="A123" s="20">
        <v>160</v>
      </c>
      <c r="B123" s="20">
        <v>33</v>
      </c>
      <c r="C123" s="20" t="s">
        <v>332</v>
      </c>
      <c r="D123" s="20" t="s">
        <v>673</v>
      </c>
      <c r="E123" s="20" t="s">
        <v>674</v>
      </c>
      <c r="F123" s="20" t="s">
        <v>466</v>
      </c>
      <c r="H123" s="20" t="s">
        <v>426</v>
      </c>
      <c r="I123" s="20">
        <v>22</v>
      </c>
      <c r="J123" s="20">
        <v>2</v>
      </c>
      <c r="K123" s="20" t="s">
        <v>1137</v>
      </c>
      <c r="L123" s="20">
        <v>2</v>
      </c>
      <c r="M123" s="20" t="s">
        <v>432</v>
      </c>
      <c r="N123" s="20">
        <v>6146</v>
      </c>
      <c r="O123" s="20">
        <v>7</v>
      </c>
      <c r="P123" s="20">
        <v>7</v>
      </c>
    </row>
    <row r="124" spans="1:16" ht="14.25" customHeight="1">
      <c r="A124" s="20">
        <v>161</v>
      </c>
      <c r="B124" s="20">
        <v>56</v>
      </c>
      <c r="C124" s="20" t="s">
        <v>337</v>
      </c>
      <c r="D124" s="20" t="s">
        <v>675</v>
      </c>
      <c r="E124" s="20" t="s">
        <v>676</v>
      </c>
      <c r="F124" s="20" t="s">
        <v>425</v>
      </c>
      <c r="H124" s="20" t="s">
        <v>431</v>
      </c>
      <c r="I124" s="20">
        <v>14</v>
      </c>
      <c r="J124" s="20">
        <v>4</v>
      </c>
      <c r="K124" s="20" t="s">
        <v>1139</v>
      </c>
      <c r="L124" s="20">
        <v>2</v>
      </c>
      <c r="M124" s="20" t="s">
        <v>432</v>
      </c>
      <c r="N124" s="20">
        <v>4963</v>
      </c>
      <c r="O124" s="20">
        <v>5</v>
      </c>
      <c r="P124" s="20">
        <v>4</v>
      </c>
    </row>
    <row r="125" spans="1:16" ht="14.25" customHeight="1">
      <c r="A125" s="20">
        <v>162</v>
      </c>
      <c r="B125" s="20">
        <v>51</v>
      </c>
      <c r="C125" s="20" t="s">
        <v>332</v>
      </c>
      <c r="D125" s="20" t="s">
        <v>677</v>
      </c>
      <c r="E125" s="20" t="s">
        <v>678</v>
      </c>
      <c r="F125" s="20" t="s">
        <v>425</v>
      </c>
      <c r="H125" s="20" t="s">
        <v>431</v>
      </c>
      <c r="I125" s="20">
        <v>6</v>
      </c>
      <c r="J125" s="20">
        <v>3</v>
      </c>
      <c r="K125" s="20" t="s">
        <v>1138</v>
      </c>
      <c r="L125" s="20">
        <v>3</v>
      </c>
      <c r="M125" s="20" t="s">
        <v>427</v>
      </c>
      <c r="N125" s="20">
        <v>19537</v>
      </c>
      <c r="O125" s="20">
        <v>20</v>
      </c>
      <c r="P125" s="20">
        <v>18</v>
      </c>
    </row>
    <row r="126" spans="1:16" ht="14.25" customHeight="1">
      <c r="A126" s="20">
        <v>163</v>
      </c>
      <c r="B126" s="20">
        <v>31</v>
      </c>
      <c r="C126" s="20" t="s">
        <v>332</v>
      </c>
      <c r="D126" s="20" t="s">
        <v>679</v>
      </c>
      <c r="E126" s="20" t="s">
        <v>680</v>
      </c>
      <c r="F126" s="20" t="s">
        <v>425</v>
      </c>
      <c r="H126" s="20" t="s">
        <v>426</v>
      </c>
      <c r="I126" s="20">
        <v>6</v>
      </c>
      <c r="J126" s="20">
        <v>4</v>
      </c>
      <c r="K126" s="20" t="s">
        <v>1139</v>
      </c>
      <c r="L126" s="20">
        <v>3</v>
      </c>
      <c r="M126" s="20" t="s">
        <v>432</v>
      </c>
      <c r="N126" s="20">
        <v>6172</v>
      </c>
      <c r="O126" s="20">
        <v>7</v>
      </c>
      <c r="P126" s="20">
        <v>7</v>
      </c>
    </row>
    <row r="127" spans="1:16" ht="14.25" customHeight="1">
      <c r="A127" s="20">
        <v>164</v>
      </c>
      <c r="B127" s="20">
        <v>26</v>
      </c>
      <c r="C127" s="20" t="s">
        <v>337</v>
      </c>
      <c r="D127" s="20" t="s">
        <v>681</v>
      </c>
      <c r="E127" s="20" t="s">
        <v>682</v>
      </c>
      <c r="F127" s="20" t="s">
        <v>425</v>
      </c>
      <c r="H127" s="20" t="s">
        <v>431</v>
      </c>
      <c r="I127" s="20">
        <v>6</v>
      </c>
      <c r="J127" s="20">
        <v>3</v>
      </c>
      <c r="K127" s="20" t="s">
        <v>1138</v>
      </c>
      <c r="L127" s="20">
        <v>2</v>
      </c>
      <c r="M127" s="20" t="s">
        <v>432</v>
      </c>
      <c r="N127" s="20">
        <v>2368</v>
      </c>
      <c r="O127" s="20">
        <v>5</v>
      </c>
      <c r="P127" s="20">
        <v>4</v>
      </c>
    </row>
    <row r="128" spans="1:16" ht="14.25" customHeight="1">
      <c r="A128" s="20">
        <v>165</v>
      </c>
      <c r="B128" s="20">
        <v>58</v>
      </c>
      <c r="C128" s="20" t="s">
        <v>337</v>
      </c>
      <c r="D128" s="20" t="s">
        <v>683</v>
      </c>
      <c r="E128" s="20" t="s">
        <v>684</v>
      </c>
      <c r="F128" s="20" t="s">
        <v>425</v>
      </c>
      <c r="H128" s="20" t="s">
        <v>431</v>
      </c>
      <c r="I128" s="20">
        <v>23</v>
      </c>
      <c r="J128" s="20">
        <v>4</v>
      </c>
      <c r="K128" s="20" t="s">
        <v>1139</v>
      </c>
      <c r="L128" s="20">
        <v>4</v>
      </c>
      <c r="M128" s="20" t="s">
        <v>432</v>
      </c>
      <c r="N128" s="20">
        <v>10312</v>
      </c>
      <c r="O128" s="20">
        <v>40</v>
      </c>
      <c r="P128" s="20">
        <v>10</v>
      </c>
    </row>
    <row r="129" spans="1:16" ht="14.25" customHeight="1">
      <c r="A129" s="20">
        <v>167</v>
      </c>
      <c r="B129" s="20">
        <v>19</v>
      </c>
      <c r="C129" s="20" t="s">
        <v>332</v>
      </c>
      <c r="D129" s="20" t="s">
        <v>685</v>
      </c>
      <c r="E129" s="20" t="s">
        <v>686</v>
      </c>
      <c r="F129" s="20" t="s">
        <v>425</v>
      </c>
      <c r="H129" s="20" t="s">
        <v>426</v>
      </c>
      <c r="I129" s="20">
        <v>22</v>
      </c>
      <c r="J129" s="20">
        <v>1</v>
      </c>
      <c r="K129" s="20" t="s">
        <v>1136</v>
      </c>
      <c r="L129" s="20">
        <v>3</v>
      </c>
      <c r="M129" s="20" t="s">
        <v>427</v>
      </c>
      <c r="N129" s="20">
        <v>1675</v>
      </c>
      <c r="O129" s="20">
        <v>0</v>
      </c>
      <c r="P129" s="20">
        <v>0</v>
      </c>
    </row>
    <row r="130" spans="1:16" ht="14.25" customHeight="1">
      <c r="A130" s="20">
        <v>169</v>
      </c>
      <c r="B130" s="20">
        <v>22</v>
      </c>
      <c r="C130" s="20" t="s">
        <v>332</v>
      </c>
      <c r="D130" s="20" t="s">
        <v>687</v>
      </c>
      <c r="E130" s="20" t="s">
        <v>688</v>
      </c>
      <c r="F130" s="20" t="s">
        <v>425</v>
      </c>
      <c r="H130" s="20" t="s">
        <v>431</v>
      </c>
      <c r="I130" s="20">
        <v>2</v>
      </c>
      <c r="J130" s="20">
        <v>1</v>
      </c>
      <c r="K130" s="20" t="s">
        <v>1136</v>
      </c>
      <c r="L130" s="20">
        <v>4</v>
      </c>
      <c r="M130" s="20" t="s">
        <v>432</v>
      </c>
      <c r="N130" s="20">
        <v>2523</v>
      </c>
      <c r="O130" s="20">
        <v>2</v>
      </c>
      <c r="P130" s="20">
        <v>1</v>
      </c>
    </row>
    <row r="131" spans="1:16" ht="14.25" customHeight="1">
      <c r="A131" s="20">
        <v>170</v>
      </c>
      <c r="B131" s="20">
        <v>49</v>
      </c>
      <c r="C131" s="20" t="s">
        <v>337</v>
      </c>
      <c r="D131" s="20" t="s">
        <v>689</v>
      </c>
      <c r="E131" s="20" t="s">
        <v>690</v>
      </c>
      <c r="F131" s="20" t="s">
        <v>425</v>
      </c>
      <c r="H131" s="20" t="s">
        <v>431</v>
      </c>
      <c r="I131" s="20">
        <v>20</v>
      </c>
      <c r="J131" s="20">
        <v>4</v>
      </c>
      <c r="K131" s="20" t="s">
        <v>1139</v>
      </c>
      <c r="L131" s="20">
        <v>1</v>
      </c>
      <c r="M131" s="20" t="s">
        <v>432</v>
      </c>
      <c r="N131" s="20">
        <v>6567</v>
      </c>
      <c r="O131" s="20">
        <v>15</v>
      </c>
      <c r="P131" s="20">
        <v>11</v>
      </c>
    </row>
    <row r="132" spans="1:16" ht="14.25" customHeight="1">
      <c r="A132" s="20">
        <v>171</v>
      </c>
      <c r="B132" s="20">
        <v>43</v>
      </c>
      <c r="C132" s="20" t="s">
        <v>337</v>
      </c>
      <c r="D132" s="20" t="s">
        <v>691</v>
      </c>
      <c r="E132" s="20" t="s">
        <v>692</v>
      </c>
      <c r="F132" s="20" t="s">
        <v>430</v>
      </c>
      <c r="H132" s="20" t="s">
        <v>431</v>
      </c>
      <c r="I132" s="20">
        <v>28</v>
      </c>
      <c r="J132" s="20">
        <v>3</v>
      </c>
      <c r="K132" s="20" t="s">
        <v>1138</v>
      </c>
      <c r="L132" s="20">
        <v>3</v>
      </c>
      <c r="M132" s="20" t="s">
        <v>427</v>
      </c>
      <c r="N132" s="20">
        <v>4739</v>
      </c>
      <c r="O132" s="20">
        <v>3</v>
      </c>
      <c r="P132" s="20">
        <v>2</v>
      </c>
    </row>
    <row r="133" spans="1:16" ht="14.25" customHeight="1">
      <c r="A133" s="20">
        <v>174</v>
      </c>
      <c r="B133" s="20">
        <v>50</v>
      </c>
      <c r="C133" s="20" t="s">
        <v>337</v>
      </c>
      <c r="D133" s="20" t="s">
        <v>693</v>
      </c>
      <c r="E133" s="20" t="s">
        <v>694</v>
      </c>
      <c r="F133" s="20" t="s">
        <v>430</v>
      </c>
      <c r="H133" s="20" t="s">
        <v>426</v>
      </c>
      <c r="I133" s="20">
        <v>12</v>
      </c>
      <c r="J133" s="20">
        <v>3</v>
      </c>
      <c r="K133" s="20" t="s">
        <v>1138</v>
      </c>
      <c r="L133" s="20">
        <v>4</v>
      </c>
      <c r="M133" s="20" t="s">
        <v>427</v>
      </c>
      <c r="N133" s="20">
        <v>9208</v>
      </c>
      <c r="O133" s="20">
        <v>2</v>
      </c>
      <c r="P133" s="20">
        <v>2</v>
      </c>
    </row>
    <row r="134" spans="1:16" ht="14.25" customHeight="1">
      <c r="A134" s="20">
        <v>175</v>
      </c>
      <c r="B134" s="20">
        <v>31</v>
      </c>
      <c r="C134" s="20" t="s">
        <v>337</v>
      </c>
      <c r="D134" s="20" t="s">
        <v>695</v>
      </c>
      <c r="E134" s="20" t="s">
        <v>696</v>
      </c>
      <c r="F134" s="20" t="s">
        <v>425</v>
      </c>
      <c r="H134" s="20" t="s">
        <v>426</v>
      </c>
      <c r="I134" s="20">
        <v>20</v>
      </c>
      <c r="J134" s="20">
        <v>3</v>
      </c>
      <c r="K134" s="20" t="s">
        <v>1138</v>
      </c>
      <c r="L134" s="20">
        <v>3</v>
      </c>
      <c r="M134" s="20" t="s">
        <v>432</v>
      </c>
      <c r="N134" s="20">
        <v>4559</v>
      </c>
      <c r="O134" s="20">
        <v>2</v>
      </c>
      <c r="P134" s="20">
        <v>2</v>
      </c>
    </row>
    <row r="135" spans="1:16" ht="14.25" customHeight="1">
      <c r="A135" s="20">
        <v>176</v>
      </c>
      <c r="B135" s="20">
        <v>41</v>
      </c>
      <c r="C135" s="20" t="s">
        <v>332</v>
      </c>
      <c r="D135" s="20" t="s">
        <v>697</v>
      </c>
      <c r="E135" s="20" t="s">
        <v>698</v>
      </c>
      <c r="F135" s="20" t="s">
        <v>425</v>
      </c>
      <c r="H135" s="20" t="s">
        <v>426</v>
      </c>
      <c r="I135" s="20">
        <v>9</v>
      </c>
      <c r="J135" s="20">
        <v>1</v>
      </c>
      <c r="K135" s="20" t="s">
        <v>1136</v>
      </c>
      <c r="L135" s="20">
        <v>3</v>
      </c>
      <c r="M135" s="20" t="s">
        <v>445</v>
      </c>
      <c r="N135" s="20">
        <v>8189</v>
      </c>
      <c r="O135" s="20">
        <v>9</v>
      </c>
      <c r="P135" s="20">
        <v>7</v>
      </c>
    </row>
    <row r="136" spans="1:16" ht="14.25" customHeight="1">
      <c r="A136" s="20">
        <v>177</v>
      </c>
      <c r="B136" s="20">
        <v>26</v>
      </c>
      <c r="C136" s="20" t="s">
        <v>337</v>
      </c>
      <c r="D136" s="20" t="s">
        <v>699</v>
      </c>
      <c r="E136" s="20" t="s">
        <v>700</v>
      </c>
      <c r="F136" s="20" t="s">
        <v>425</v>
      </c>
      <c r="H136" s="20" t="s">
        <v>591</v>
      </c>
      <c r="I136" s="20">
        <v>25</v>
      </c>
      <c r="J136" s="20">
        <v>1</v>
      </c>
      <c r="K136" s="20" t="s">
        <v>1136</v>
      </c>
      <c r="L136" s="20">
        <v>3</v>
      </c>
      <c r="M136" s="20" t="s">
        <v>432</v>
      </c>
      <c r="N136" s="20">
        <v>2942</v>
      </c>
      <c r="O136" s="20">
        <v>8</v>
      </c>
      <c r="P136" s="20">
        <v>7</v>
      </c>
    </row>
    <row r="137" spans="1:16" ht="14.25" customHeight="1">
      <c r="A137" s="20">
        <v>178</v>
      </c>
      <c r="B137" s="20">
        <v>36</v>
      </c>
      <c r="C137" s="20" t="s">
        <v>332</v>
      </c>
      <c r="D137" s="20" t="s">
        <v>701</v>
      </c>
      <c r="E137" s="20" t="s">
        <v>702</v>
      </c>
      <c r="F137" s="20" t="s">
        <v>425</v>
      </c>
      <c r="H137" s="20" t="s">
        <v>431</v>
      </c>
      <c r="I137" s="20">
        <v>6</v>
      </c>
      <c r="J137" s="20">
        <v>2</v>
      </c>
      <c r="K137" s="20" t="s">
        <v>1137</v>
      </c>
      <c r="L137" s="20">
        <v>2</v>
      </c>
      <c r="M137" s="20" t="s">
        <v>445</v>
      </c>
      <c r="N137" s="20">
        <v>4941</v>
      </c>
      <c r="O137" s="20">
        <v>3</v>
      </c>
      <c r="P137" s="20">
        <v>2</v>
      </c>
    </row>
    <row r="138" spans="1:16" ht="14.25" customHeight="1">
      <c r="A138" s="20">
        <v>179</v>
      </c>
      <c r="B138" s="20">
        <v>51</v>
      </c>
      <c r="C138" s="20" t="s">
        <v>332</v>
      </c>
      <c r="D138" s="20" t="s">
        <v>703</v>
      </c>
      <c r="E138" s="20" t="s">
        <v>704</v>
      </c>
      <c r="F138" s="20" t="s">
        <v>430</v>
      </c>
      <c r="H138" s="20" t="s">
        <v>431</v>
      </c>
      <c r="I138" s="20">
        <v>8</v>
      </c>
      <c r="J138" s="20">
        <v>4</v>
      </c>
      <c r="K138" s="20" t="s">
        <v>1139</v>
      </c>
      <c r="L138" s="20">
        <v>4</v>
      </c>
      <c r="M138" s="20" t="s">
        <v>427</v>
      </c>
      <c r="N138" s="20">
        <v>10650</v>
      </c>
      <c r="O138" s="20">
        <v>4</v>
      </c>
      <c r="P138" s="20">
        <v>2</v>
      </c>
    </row>
    <row r="139" spans="1:16" ht="14.25" customHeight="1">
      <c r="A139" s="20">
        <v>182</v>
      </c>
      <c r="B139" s="20">
        <v>39</v>
      </c>
      <c r="C139" s="20" t="s">
        <v>337</v>
      </c>
      <c r="D139" s="20" t="s">
        <v>705</v>
      </c>
      <c r="E139" s="20" t="s">
        <v>706</v>
      </c>
      <c r="F139" s="20" t="s">
        <v>425</v>
      </c>
      <c r="H139" s="20" t="s">
        <v>426</v>
      </c>
      <c r="I139" s="20">
        <v>4</v>
      </c>
      <c r="J139" s="20">
        <v>4</v>
      </c>
      <c r="K139" s="20" t="s">
        <v>1139</v>
      </c>
      <c r="L139" s="20">
        <v>3</v>
      </c>
      <c r="M139" s="20" t="s">
        <v>432</v>
      </c>
      <c r="N139" s="20">
        <v>5902</v>
      </c>
      <c r="O139" s="20">
        <v>15</v>
      </c>
      <c r="P139" s="20">
        <v>11</v>
      </c>
    </row>
    <row r="140" spans="1:16" ht="14.25" customHeight="1">
      <c r="A140" s="20">
        <v>183</v>
      </c>
      <c r="B140" s="20">
        <v>25</v>
      </c>
      <c r="C140" s="20" t="s">
        <v>332</v>
      </c>
      <c r="D140" s="20" t="s">
        <v>707</v>
      </c>
      <c r="E140" s="20" t="s">
        <v>708</v>
      </c>
      <c r="F140" s="20" t="s">
        <v>425</v>
      </c>
      <c r="H140" s="20" t="s">
        <v>426</v>
      </c>
      <c r="I140" s="20">
        <v>28</v>
      </c>
      <c r="J140" s="20">
        <v>3</v>
      </c>
      <c r="K140" s="20" t="s">
        <v>1138</v>
      </c>
      <c r="L140" s="20">
        <v>3</v>
      </c>
      <c r="M140" s="20" t="s">
        <v>432</v>
      </c>
      <c r="N140" s="20">
        <v>8639</v>
      </c>
      <c r="O140" s="20">
        <v>2</v>
      </c>
      <c r="P140" s="20">
        <v>2</v>
      </c>
    </row>
    <row r="141" spans="1:16" ht="14.25" customHeight="1">
      <c r="A141" s="20">
        <v>184</v>
      </c>
      <c r="B141" s="20">
        <v>30</v>
      </c>
      <c r="C141" s="20" t="s">
        <v>332</v>
      </c>
      <c r="D141" s="20" t="s">
        <v>709</v>
      </c>
      <c r="E141" s="20" t="s">
        <v>710</v>
      </c>
      <c r="F141" s="20" t="s">
        <v>425</v>
      </c>
      <c r="H141" s="20" t="s">
        <v>591</v>
      </c>
      <c r="I141" s="20">
        <v>9</v>
      </c>
      <c r="J141" s="20">
        <v>3</v>
      </c>
      <c r="K141" s="20" t="s">
        <v>1138</v>
      </c>
      <c r="L141" s="20">
        <v>4</v>
      </c>
      <c r="M141" s="20" t="s">
        <v>432</v>
      </c>
      <c r="N141" s="20">
        <v>6347</v>
      </c>
      <c r="O141" s="20">
        <v>11</v>
      </c>
      <c r="P141" s="20">
        <v>9</v>
      </c>
    </row>
    <row r="142" spans="1:16" ht="14.25" customHeight="1">
      <c r="A142" s="20">
        <v>190</v>
      </c>
      <c r="B142" s="20">
        <v>32</v>
      </c>
      <c r="C142" s="20" t="s">
        <v>337</v>
      </c>
      <c r="D142" s="20" t="s">
        <v>711</v>
      </c>
      <c r="E142" s="20" t="s">
        <v>712</v>
      </c>
      <c r="F142" s="20" t="s">
        <v>425</v>
      </c>
      <c r="H142" s="20" t="s">
        <v>431</v>
      </c>
      <c r="I142" s="20">
        <v>9</v>
      </c>
      <c r="J142" s="20">
        <v>3</v>
      </c>
      <c r="K142" s="20" t="s">
        <v>1138</v>
      </c>
      <c r="L142" s="20">
        <v>1</v>
      </c>
      <c r="M142" s="20" t="s">
        <v>427</v>
      </c>
      <c r="N142" s="20">
        <v>4200</v>
      </c>
      <c r="O142" s="20">
        <v>5</v>
      </c>
      <c r="P142" s="20">
        <v>4</v>
      </c>
    </row>
    <row r="143" spans="1:16" ht="14.25" customHeight="1">
      <c r="A143" s="20">
        <v>192</v>
      </c>
      <c r="B143" s="20">
        <v>45</v>
      </c>
      <c r="C143" s="20" t="s">
        <v>332</v>
      </c>
      <c r="D143" s="20" t="s">
        <v>713</v>
      </c>
      <c r="E143" s="20" t="s">
        <v>714</v>
      </c>
      <c r="F143" s="20" t="s">
        <v>425</v>
      </c>
      <c r="H143" s="20" t="s">
        <v>431</v>
      </c>
      <c r="I143" s="20">
        <v>29</v>
      </c>
      <c r="J143" s="20">
        <v>3</v>
      </c>
      <c r="K143" s="20" t="s">
        <v>1138</v>
      </c>
      <c r="L143" s="20">
        <v>4</v>
      </c>
      <c r="M143" s="20" t="s">
        <v>427</v>
      </c>
      <c r="N143" s="20">
        <v>3452</v>
      </c>
      <c r="O143" s="20">
        <v>6</v>
      </c>
      <c r="P143" s="20">
        <v>5</v>
      </c>
    </row>
    <row r="144" spans="1:16" ht="14.25" customHeight="1">
      <c r="A144" s="20">
        <v>193</v>
      </c>
      <c r="B144" s="20">
        <v>38</v>
      </c>
      <c r="C144" s="20" t="s">
        <v>337</v>
      </c>
      <c r="D144" s="20" t="s">
        <v>715</v>
      </c>
      <c r="E144" s="20" t="s">
        <v>716</v>
      </c>
      <c r="F144" s="20" t="s">
        <v>425</v>
      </c>
      <c r="H144" s="20" t="s">
        <v>431</v>
      </c>
      <c r="I144" s="20">
        <v>3</v>
      </c>
      <c r="J144" s="20">
        <v>5</v>
      </c>
      <c r="K144" s="20" t="s">
        <v>1140</v>
      </c>
      <c r="L144" s="20">
        <v>3</v>
      </c>
      <c r="M144" s="20" t="s">
        <v>427</v>
      </c>
      <c r="N144" s="20">
        <v>4317</v>
      </c>
      <c r="O144" s="20">
        <v>3</v>
      </c>
      <c r="P144" s="20">
        <v>2</v>
      </c>
    </row>
    <row r="145" spans="1:16" ht="14.25" customHeight="1">
      <c r="A145" s="20">
        <v>194</v>
      </c>
      <c r="B145" s="20">
        <v>30</v>
      </c>
      <c r="C145" s="20" t="s">
        <v>337</v>
      </c>
      <c r="D145" s="20" t="s">
        <v>717</v>
      </c>
      <c r="E145" s="20" t="s">
        <v>718</v>
      </c>
      <c r="F145" s="20" t="s">
        <v>425</v>
      </c>
      <c r="H145" s="20" t="s">
        <v>431</v>
      </c>
      <c r="I145" s="20">
        <v>18</v>
      </c>
      <c r="J145" s="20">
        <v>3</v>
      </c>
      <c r="K145" s="20" t="s">
        <v>1138</v>
      </c>
      <c r="L145" s="20">
        <v>3</v>
      </c>
      <c r="M145" s="20" t="s">
        <v>427</v>
      </c>
      <c r="N145" s="20">
        <v>2632</v>
      </c>
      <c r="O145" s="20">
        <v>5</v>
      </c>
      <c r="P145" s="20">
        <v>4</v>
      </c>
    </row>
    <row r="146" spans="1:16" ht="14.25" customHeight="1">
      <c r="A146" s="20">
        <v>195</v>
      </c>
      <c r="B146" s="20">
        <v>32</v>
      </c>
      <c r="C146" s="20" t="s">
        <v>332</v>
      </c>
      <c r="D146" s="20" t="s">
        <v>719</v>
      </c>
      <c r="E146" s="20" t="s">
        <v>720</v>
      </c>
      <c r="F146" s="20" t="s">
        <v>430</v>
      </c>
      <c r="H146" s="20" t="s">
        <v>426</v>
      </c>
      <c r="I146" s="20">
        <v>9</v>
      </c>
      <c r="J146" s="20">
        <v>2</v>
      </c>
      <c r="K146" s="20" t="s">
        <v>1137</v>
      </c>
      <c r="L146" s="20">
        <v>4</v>
      </c>
      <c r="M146" s="20" t="s">
        <v>445</v>
      </c>
      <c r="N146" s="20">
        <v>4668</v>
      </c>
      <c r="O146" s="20">
        <v>8</v>
      </c>
      <c r="P146" s="20">
        <v>7</v>
      </c>
    </row>
    <row r="147" spans="1:16" ht="14.25" customHeight="1">
      <c r="A147" s="20">
        <v>197</v>
      </c>
      <c r="B147" s="20">
        <v>30</v>
      </c>
      <c r="C147" s="20" t="s">
        <v>337</v>
      </c>
      <c r="D147" s="20" t="s">
        <v>721</v>
      </c>
      <c r="E147" s="20" t="s">
        <v>722</v>
      </c>
      <c r="F147" s="20" t="s">
        <v>425</v>
      </c>
      <c r="H147" s="20" t="s">
        <v>431</v>
      </c>
      <c r="I147" s="20">
        <v>5</v>
      </c>
      <c r="J147" s="20">
        <v>3</v>
      </c>
      <c r="K147" s="20" t="s">
        <v>1138</v>
      </c>
      <c r="L147" s="20">
        <v>1</v>
      </c>
      <c r="M147" s="20" t="s">
        <v>445</v>
      </c>
      <c r="N147" s="20">
        <v>3204</v>
      </c>
      <c r="O147" s="20">
        <v>3</v>
      </c>
      <c r="P147" s="20">
        <v>2</v>
      </c>
    </row>
    <row r="148" spans="1:16" ht="14.25" customHeight="1">
      <c r="A148" s="20">
        <v>198</v>
      </c>
      <c r="B148" s="20">
        <v>30</v>
      </c>
      <c r="C148" s="20" t="s">
        <v>332</v>
      </c>
      <c r="D148" s="20" t="s">
        <v>723</v>
      </c>
      <c r="E148" s="20" t="s">
        <v>724</v>
      </c>
      <c r="F148" s="20" t="s">
        <v>425</v>
      </c>
      <c r="H148" s="20" t="s">
        <v>431</v>
      </c>
      <c r="I148" s="20">
        <v>2</v>
      </c>
      <c r="J148" s="20">
        <v>1</v>
      </c>
      <c r="K148" s="20" t="s">
        <v>1136</v>
      </c>
      <c r="L148" s="20">
        <v>4</v>
      </c>
      <c r="M148" s="20" t="s">
        <v>427</v>
      </c>
      <c r="N148" s="20">
        <v>2720</v>
      </c>
      <c r="O148" s="20">
        <v>5</v>
      </c>
      <c r="P148" s="20">
        <v>3</v>
      </c>
    </row>
    <row r="149" spans="1:16" ht="14.25" customHeight="1">
      <c r="A149" s="20">
        <v>199</v>
      </c>
      <c r="B149" s="20">
        <v>41</v>
      </c>
      <c r="C149" s="20" t="s">
        <v>332</v>
      </c>
      <c r="D149" s="20" t="s">
        <v>725</v>
      </c>
      <c r="E149" s="20" t="s">
        <v>726</v>
      </c>
      <c r="F149" s="20" t="s">
        <v>430</v>
      </c>
      <c r="H149" s="20" t="s">
        <v>431</v>
      </c>
      <c r="I149" s="20">
        <v>10</v>
      </c>
      <c r="J149" s="20">
        <v>3</v>
      </c>
      <c r="K149" s="20" t="s">
        <v>1138</v>
      </c>
      <c r="L149" s="20">
        <v>1</v>
      </c>
      <c r="M149" s="20" t="s">
        <v>445</v>
      </c>
      <c r="N149" s="20">
        <v>17181</v>
      </c>
      <c r="O149" s="20">
        <v>7</v>
      </c>
      <c r="P149" s="20">
        <v>6</v>
      </c>
    </row>
    <row r="150" spans="1:16" ht="14.25" customHeight="1">
      <c r="A150" s="20">
        <v>200</v>
      </c>
      <c r="B150" s="20">
        <v>41</v>
      </c>
      <c r="C150" s="20" t="s">
        <v>332</v>
      </c>
      <c r="D150" s="20" t="s">
        <v>727</v>
      </c>
      <c r="E150" s="20" t="s">
        <v>728</v>
      </c>
      <c r="F150" s="20" t="s">
        <v>425</v>
      </c>
      <c r="H150" s="20" t="s">
        <v>431</v>
      </c>
      <c r="I150" s="20">
        <v>9</v>
      </c>
      <c r="J150" s="20">
        <v>4</v>
      </c>
      <c r="K150" s="20" t="s">
        <v>1139</v>
      </c>
      <c r="L150" s="20">
        <v>1</v>
      </c>
      <c r="M150" s="20" t="s">
        <v>432</v>
      </c>
      <c r="N150" s="20">
        <v>2238</v>
      </c>
      <c r="O150" s="20">
        <v>5</v>
      </c>
      <c r="P150" s="20">
        <v>0</v>
      </c>
    </row>
    <row r="151" spans="1:16" ht="14.25" customHeight="1">
      <c r="A151" s="20">
        <v>201</v>
      </c>
      <c r="B151" s="20">
        <v>19</v>
      </c>
      <c r="C151" s="20" t="s">
        <v>337</v>
      </c>
      <c r="D151" s="20" t="s">
        <v>729</v>
      </c>
      <c r="E151" s="20" t="s">
        <v>730</v>
      </c>
      <c r="F151" s="20" t="s">
        <v>425</v>
      </c>
      <c r="H151" s="20" t="s">
        <v>431</v>
      </c>
      <c r="I151" s="20">
        <v>3</v>
      </c>
      <c r="J151" s="20">
        <v>1</v>
      </c>
      <c r="K151" s="20" t="s">
        <v>1136</v>
      </c>
      <c r="L151" s="20">
        <v>2</v>
      </c>
      <c r="M151" s="20" t="s">
        <v>427</v>
      </c>
      <c r="N151" s="20">
        <v>1483</v>
      </c>
      <c r="O151" s="20">
        <v>1</v>
      </c>
      <c r="P151" s="20">
        <v>0</v>
      </c>
    </row>
    <row r="152" spans="1:16" ht="14.25" customHeight="1">
      <c r="A152" s="20">
        <v>202</v>
      </c>
      <c r="B152" s="20">
        <v>40</v>
      </c>
      <c r="C152" s="20" t="s">
        <v>337</v>
      </c>
      <c r="D152" s="20" t="s">
        <v>731</v>
      </c>
      <c r="E152" s="20" t="s">
        <v>732</v>
      </c>
      <c r="F152" s="20" t="s">
        <v>430</v>
      </c>
      <c r="H152" s="20" t="s">
        <v>431</v>
      </c>
      <c r="I152" s="20">
        <v>26</v>
      </c>
      <c r="J152" s="20">
        <v>3</v>
      </c>
      <c r="K152" s="20" t="s">
        <v>1138</v>
      </c>
      <c r="L152" s="20">
        <v>2</v>
      </c>
      <c r="M152" s="20" t="s">
        <v>445</v>
      </c>
      <c r="N152" s="20">
        <v>5605</v>
      </c>
      <c r="O152" s="20">
        <v>20</v>
      </c>
      <c r="P152" s="20">
        <v>7</v>
      </c>
    </row>
    <row r="153" spans="1:16" ht="14.25" customHeight="1">
      <c r="A153" s="20">
        <v>204</v>
      </c>
      <c r="B153" s="20">
        <v>35</v>
      </c>
      <c r="C153" s="20" t="s">
        <v>332</v>
      </c>
      <c r="D153" s="20" t="s">
        <v>733</v>
      </c>
      <c r="E153" s="20" t="s">
        <v>734</v>
      </c>
      <c r="F153" s="20" t="s">
        <v>425</v>
      </c>
      <c r="H153" s="20" t="s">
        <v>426</v>
      </c>
      <c r="I153" s="20">
        <v>1</v>
      </c>
      <c r="J153" s="20">
        <v>5</v>
      </c>
      <c r="K153" s="20" t="s">
        <v>1140</v>
      </c>
      <c r="L153" s="20">
        <v>2</v>
      </c>
      <c r="M153" s="20" t="s">
        <v>432</v>
      </c>
      <c r="N153" s="20">
        <v>7295</v>
      </c>
      <c r="O153" s="20">
        <v>10</v>
      </c>
      <c r="P153" s="20">
        <v>8</v>
      </c>
    </row>
    <row r="154" spans="1:16" ht="14.25" customHeight="1">
      <c r="A154" s="20">
        <v>205</v>
      </c>
      <c r="B154" s="20">
        <v>53</v>
      </c>
      <c r="C154" s="20" t="s">
        <v>332</v>
      </c>
      <c r="D154" s="20" t="s">
        <v>735</v>
      </c>
      <c r="E154" s="20" t="s">
        <v>736</v>
      </c>
      <c r="F154" s="20" t="s">
        <v>425</v>
      </c>
      <c r="H154" s="20" t="s">
        <v>426</v>
      </c>
      <c r="I154" s="20">
        <v>6</v>
      </c>
      <c r="J154" s="20">
        <v>2</v>
      </c>
      <c r="K154" s="20" t="s">
        <v>1137</v>
      </c>
      <c r="L154" s="20">
        <v>3</v>
      </c>
      <c r="M154" s="20" t="s">
        <v>432</v>
      </c>
      <c r="N154" s="20">
        <v>2306</v>
      </c>
      <c r="O154" s="20">
        <v>7</v>
      </c>
      <c r="P154" s="20">
        <v>7</v>
      </c>
    </row>
    <row r="155" spans="1:16" ht="14.25" customHeight="1">
      <c r="A155" s="20">
        <v>206</v>
      </c>
      <c r="B155" s="20">
        <v>45</v>
      </c>
      <c r="C155" s="20" t="s">
        <v>332</v>
      </c>
      <c r="D155" s="20" t="s">
        <v>737</v>
      </c>
      <c r="E155" s="20" t="s">
        <v>738</v>
      </c>
      <c r="F155" s="20" t="s">
        <v>425</v>
      </c>
      <c r="H155" s="20" t="s">
        <v>431</v>
      </c>
      <c r="I155" s="20">
        <v>9</v>
      </c>
      <c r="J155" s="20">
        <v>3</v>
      </c>
      <c r="K155" s="20" t="s">
        <v>1138</v>
      </c>
      <c r="L155" s="20">
        <v>2</v>
      </c>
      <c r="M155" s="20" t="s">
        <v>445</v>
      </c>
      <c r="N155" s="20">
        <v>2348</v>
      </c>
      <c r="O155" s="20">
        <v>17</v>
      </c>
      <c r="P155" s="20">
        <v>9</v>
      </c>
    </row>
    <row r="156" spans="1:16" ht="14.25" customHeight="1">
      <c r="A156" s="20">
        <v>207</v>
      </c>
      <c r="B156" s="20">
        <v>32</v>
      </c>
      <c r="C156" s="20" t="s">
        <v>337</v>
      </c>
      <c r="D156" s="20" t="s">
        <v>739</v>
      </c>
      <c r="E156" s="20" t="s">
        <v>740</v>
      </c>
      <c r="F156" s="20" t="s">
        <v>430</v>
      </c>
      <c r="H156" s="20" t="s">
        <v>426</v>
      </c>
      <c r="I156" s="20">
        <v>8</v>
      </c>
      <c r="J156" s="20">
        <v>3</v>
      </c>
      <c r="K156" s="20" t="s">
        <v>1138</v>
      </c>
      <c r="L156" s="20">
        <v>4</v>
      </c>
      <c r="M156" s="20" t="s">
        <v>427</v>
      </c>
      <c r="N156" s="20">
        <v>8998</v>
      </c>
      <c r="O156" s="20">
        <v>9</v>
      </c>
      <c r="P156" s="20">
        <v>8</v>
      </c>
    </row>
    <row r="157" spans="1:16" ht="14.25" customHeight="1">
      <c r="A157" s="20">
        <v>208</v>
      </c>
      <c r="B157" s="20">
        <v>29</v>
      </c>
      <c r="C157" s="20" t="s">
        <v>332</v>
      </c>
      <c r="D157" s="20" t="s">
        <v>741</v>
      </c>
      <c r="E157" s="20" t="s">
        <v>742</v>
      </c>
      <c r="F157" s="20" t="s">
        <v>466</v>
      </c>
      <c r="H157" s="20" t="s">
        <v>431</v>
      </c>
      <c r="I157" s="20">
        <v>1</v>
      </c>
      <c r="J157" s="20">
        <v>1</v>
      </c>
      <c r="K157" s="20" t="s">
        <v>1136</v>
      </c>
      <c r="L157" s="20">
        <v>3</v>
      </c>
      <c r="M157" s="20" t="s">
        <v>432</v>
      </c>
      <c r="N157" s="20">
        <v>4319</v>
      </c>
      <c r="O157" s="20">
        <v>10</v>
      </c>
      <c r="P157" s="20">
        <v>7</v>
      </c>
    </row>
    <row r="158" spans="1:16" ht="14.25" customHeight="1">
      <c r="A158" s="20">
        <v>211</v>
      </c>
      <c r="B158" s="20">
        <v>51</v>
      </c>
      <c r="C158" s="20" t="s">
        <v>332</v>
      </c>
      <c r="D158" s="20" t="s">
        <v>743</v>
      </c>
      <c r="E158" s="20" t="s">
        <v>744</v>
      </c>
      <c r="F158" s="20" t="s">
        <v>425</v>
      </c>
      <c r="H158" s="20" t="s">
        <v>431</v>
      </c>
      <c r="I158" s="20">
        <v>7</v>
      </c>
      <c r="J158" s="20">
        <v>4</v>
      </c>
      <c r="K158" s="20" t="s">
        <v>1139</v>
      </c>
      <c r="L158" s="20">
        <v>3</v>
      </c>
      <c r="M158" s="20" t="s">
        <v>432</v>
      </c>
      <c r="N158" s="20">
        <v>6132</v>
      </c>
      <c r="O158" s="20">
        <v>1</v>
      </c>
      <c r="P158" s="20">
        <v>0</v>
      </c>
    </row>
    <row r="159" spans="1:16" ht="14.25" customHeight="1">
      <c r="A159" s="20">
        <v>214</v>
      </c>
      <c r="B159" s="20">
        <v>58</v>
      </c>
      <c r="C159" s="20" t="s">
        <v>337</v>
      </c>
      <c r="D159" s="20" t="s">
        <v>745</v>
      </c>
      <c r="E159" s="20" t="s">
        <v>746</v>
      </c>
      <c r="F159" s="20" t="s">
        <v>425</v>
      </c>
      <c r="H159" s="20" t="s">
        <v>431</v>
      </c>
      <c r="I159" s="20">
        <v>9</v>
      </c>
      <c r="J159" s="20">
        <v>3</v>
      </c>
      <c r="K159" s="20" t="s">
        <v>1138</v>
      </c>
      <c r="L159" s="20">
        <v>2</v>
      </c>
      <c r="M159" s="20" t="s">
        <v>432</v>
      </c>
      <c r="N159" s="20">
        <v>3346</v>
      </c>
      <c r="O159" s="20">
        <v>1</v>
      </c>
      <c r="P159" s="20">
        <v>0</v>
      </c>
    </row>
    <row r="160" spans="1:16" ht="14.25" customHeight="1">
      <c r="A160" s="20">
        <v>215</v>
      </c>
      <c r="B160" s="20">
        <v>40</v>
      </c>
      <c r="C160" s="20" t="s">
        <v>332</v>
      </c>
      <c r="D160" s="20" t="s">
        <v>747</v>
      </c>
      <c r="E160" s="20" t="s">
        <v>748</v>
      </c>
      <c r="F160" s="20" t="s">
        <v>425</v>
      </c>
      <c r="H160" s="20" t="s">
        <v>426</v>
      </c>
      <c r="I160" s="20">
        <v>4</v>
      </c>
      <c r="J160" s="20">
        <v>4</v>
      </c>
      <c r="K160" s="20" t="s">
        <v>1139</v>
      </c>
      <c r="L160" s="20">
        <v>4</v>
      </c>
      <c r="M160" s="20" t="s">
        <v>432</v>
      </c>
      <c r="N160" s="20">
        <v>10855</v>
      </c>
      <c r="O160" s="20">
        <v>12</v>
      </c>
      <c r="P160" s="20">
        <v>11</v>
      </c>
    </row>
    <row r="161" spans="1:16" ht="14.25" customHeight="1">
      <c r="A161" s="20">
        <v>216</v>
      </c>
      <c r="B161" s="20">
        <v>34</v>
      </c>
      <c r="C161" s="20" t="s">
        <v>337</v>
      </c>
      <c r="D161" s="20" t="s">
        <v>749</v>
      </c>
      <c r="E161" s="20" t="s">
        <v>750</v>
      </c>
      <c r="F161" s="20" t="s">
        <v>430</v>
      </c>
      <c r="H161" s="20" t="s">
        <v>426</v>
      </c>
      <c r="I161" s="20">
        <v>2</v>
      </c>
      <c r="J161" s="20">
        <v>4</v>
      </c>
      <c r="K161" s="20" t="s">
        <v>1139</v>
      </c>
      <c r="L161" s="20">
        <v>3</v>
      </c>
      <c r="M161" s="20" t="s">
        <v>432</v>
      </c>
      <c r="N161" s="20">
        <v>2231</v>
      </c>
      <c r="O161" s="20">
        <v>4</v>
      </c>
      <c r="P161" s="20">
        <v>3</v>
      </c>
    </row>
    <row r="162" spans="1:16" ht="14.25" customHeight="1">
      <c r="A162" s="20">
        <v>217</v>
      </c>
      <c r="B162" s="20">
        <v>22</v>
      </c>
      <c r="C162" s="20" t="s">
        <v>332</v>
      </c>
      <c r="D162" s="20" t="s">
        <v>751</v>
      </c>
      <c r="E162" s="20" t="s">
        <v>752</v>
      </c>
      <c r="F162" s="20" t="s">
        <v>425</v>
      </c>
      <c r="H162" s="20" t="s">
        <v>431</v>
      </c>
      <c r="I162" s="20">
        <v>19</v>
      </c>
      <c r="J162" s="20">
        <v>1</v>
      </c>
      <c r="K162" s="20" t="s">
        <v>1136</v>
      </c>
      <c r="L162" s="20">
        <v>4</v>
      </c>
      <c r="M162" s="20" t="s">
        <v>432</v>
      </c>
      <c r="N162" s="20">
        <v>2323</v>
      </c>
      <c r="O162" s="20">
        <v>2</v>
      </c>
      <c r="P162" s="20">
        <v>2</v>
      </c>
    </row>
    <row r="163" spans="1:16" ht="14.25" customHeight="1">
      <c r="A163" s="20">
        <v>218</v>
      </c>
      <c r="B163" s="20">
        <v>27</v>
      </c>
      <c r="C163" s="20" t="s">
        <v>332</v>
      </c>
      <c r="D163" s="20" t="s">
        <v>753</v>
      </c>
      <c r="E163" s="20" t="s">
        <v>754</v>
      </c>
      <c r="F163" s="20" t="s">
        <v>466</v>
      </c>
      <c r="H163" s="20" t="s">
        <v>431</v>
      </c>
      <c r="I163" s="20">
        <v>9</v>
      </c>
      <c r="J163" s="20">
        <v>3</v>
      </c>
      <c r="K163" s="20" t="s">
        <v>1138</v>
      </c>
      <c r="L163" s="20">
        <v>2</v>
      </c>
      <c r="M163" s="20" t="s">
        <v>445</v>
      </c>
      <c r="N163" s="20">
        <v>2024</v>
      </c>
      <c r="O163" s="20">
        <v>2</v>
      </c>
      <c r="P163" s="20">
        <v>2</v>
      </c>
    </row>
    <row r="164" spans="1:16" ht="14.25" customHeight="1">
      <c r="A164" s="20">
        <v>221</v>
      </c>
      <c r="B164" s="20">
        <v>28</v>
      </c>
      <c r="C164" s="20" t="s">
        <v>332</v>
      </c>
      <c r="D164" s="20" t="s">
        <v>755</v>
      </c>
      <c r="E164" s="20" t="s">
        <v>756</v>
      </c>
      <c r="F164" s="20" t="s">
        <v>425</v>
      </c>
      <c r="H164" s="20" t="s">
        <v>431</v>
      </c>
      <c r="I164" s="20">
        <v>21</v>
      </c>
      <c r="J164" s="20">
        <v>3</v>
      </c>
      <c r="K164" s="20" t="s">
        <v>1138</v>
      </c>
      <c r="L164" s="20">
        <v>4</v>
      </c>
      <c r="M164" s="20" t="s">
        <v>432</v>
      </c>
      <c r="N164" s="20">
        <v>2713</v>
      </c>
      <c r="O164" s="20">
        <v>5</v>
      </c>
      <c r="P164" s="20">
        <v>2</v>
      </c>
    </row>
    <row r="165" spans="1:16" ht="14.25" customHeight="1">
      <c r="A165" s="20">
        <v>223</v>
      </c>
      <c r="B165" s="20">
        <v>57</v>
      </c>
      <c r="C165" s="20" t="s">
        <v>332</v>
      </c>
      <c r="D165" s="20" t="s">
        <v>757</v>
      </c>
      <c r="E165" s="20" t="s">
        <v>758</v>
      </c>
      <c r="F165" s="20" t="s">
        <v>425</v>
      </c>
      <c r="H165" s="20" t="s">
        <v>431</v>
      </c>
      <c r="I165" s="20">
        <v>24</v>
      </c>
      <c r="J165" s="20">
        <v>2</v>
      </c>
      <c r="K165" s="20" t="s">
        <v>1137</v>
      </c>
      <c r="L165" s="20">
        <v>4</v>
      </c>
      <c r="M165" s="20" t="s">
        <v>445</v>
      </c>
      <c r="N165" s="20">
        <v>9439</v>
      </c>
      <c r="O165" s="20">
        <v>5</v>
      </c>
      <c r="P165" s="20">
        <v>3</v>
      </c>
    </row>
    <row r="166" spans="1:16" ht="14.25" customHeight="1">
      <c r="A166" s="20">
        <v>224</v>
      </c>
      <c r="B166" s="20">
        <v>27</v>
      </c>
      <c r="C166" s="20" t="s">
        <v>332</v>
      </c>
      <c r="D166" s="20" t="s">
        <v>759</v>
      </c>
      <c r="E166" s="20" t="s">
        <v>760</v>
      </c>
      <c r="F166" s="20" t="s">
        <v>466</v>
      </c>
      <c r="H166" s="20" t="s">
        <v>431</v>
      </c>
      <c r="I166" s="20">
        <v>3</v>
      </c>
      <c r="J166" s="20">
        <v>3</v>
      </c>
      <c r="K166" s="20" t="s">
        <v>1138</v>
      </c>
      <c r="L166" s="20">
        <v>3</v>
      </c>
      <c r="M166" s="20" t="s">
        <v>445</v>
      </c>
      <c r="N166" s="20">
        <v>2566</v>
      </c>
      <c r="O166" s="20">
        <v>1</v>
      </c>
      <c r="P166" s="20">
        <v>1</v>
      </c>
    </row>
    <row r="167" spans="1:16" ht="14.25" customHeight="1">
      <c r="A167" s="20">
        <v>226</v>
      </c>
      <c r="B167" s="20">
        <v>50</v>
      </c>
      <c r="C167" s="20" t="s">
        <v>337</v>
      </c>
      <c r="D167" s="20" t="s">
        <v>761</v>
      </c>
      <c r="E167" s="20" t="s">
        <v>762</v>
      </c>
      <c r="F167" s="20" t="s">
        <v>425</v>
      </c>
      <c r="H167" s="20" t="s">
        <v>431</v>
      </c>
      <c r="I167" s="20">
        <v>11</v>
      </c>
      <c r="J167" s="20">
        <v>3</v>
      </c>
      <c r="K167" s="20" t="s">
        <v>1138</v>
      </c>
      <c r="L167" s="20">
        <v>2</v>
      </c>
      <c r="M167" s="20" t="s">
        <v>427</v>
      </c>
      <c r="N167" s="20">
        <v>19926</v>
      </c>
      <c r="O167" s="20">
        <v>5</v>
      </c>
      <c r="P167" s="20">
        <v>4</v>
      </c>
    </row>
    <row r="168" spans="1:16" ht="14.25" customHeight="1">
      <c r="A168" s="20">
        <v>227</v>
      </c>
      <c r="B168" s="20">
        <v>41</v>
      </c>
      <c r="C168" s="20" t="s">
        <v>332</v>
      </c>
      <c r="D168" s="20" t="s">
        <v>763</v>
      </c>
      <c r="E168" s="20" t="s">
        <v>764</v>
      </c>
      <c r="F168" s="20" t="s">
        <v>425</v>
      </c>
      <c r="H168" s="20" t="s">
        <v>431</v>
      </c>
      <c r="I168" s="20">
        <v>14</v>
      </c>
      <c r="J168" s="20">
        <v>3</v>
      </c>
      <c r="K168" s="20" t="s">
        <v>1138</v>
      </c>
      <c r="L168" s="20">
        <v>3</v>
      </c>
      <c r="M168" s="20" t="s">
        <v>445</v>
      </c>
      <c r="N168" s="20">
        <v>2451</v>
      </c>
      <c r="O168" s="20">
        <v>9</v>
      </c>
      <c r="P168" s="20">
        <v>8</v>
      </c>
    </row>
    <row r="169" spans="1:16" ht="14.25" customHeight="1">
      <c r="A169" s="20">
        <v>228</v>
      </c>
      <c r="B169" s="20">
        <v>30</v>
      </c>
      <c r="C169" s="20" t="s">
        <v>337</v>
      </c>
      <c r="D169" s="20" t="s">
        <v>765</v>
      </c>
      <c r="E169" s="20" t="s">
        <v>766</v>
      </c>
      <c r="F169" s="20" t="s">
        <v>425</v>
      </c>
      <c r="H169" s="20" t="s">
        <v>426</v>
      </c>
      <c r="I169" s="20">
        <v>5</v>
      </c>
      <c r="J169" s="20">
        <v>3</v>
      </c>
      <c r="K169" s="20" t="s">
        <v>1138</v>
      </c>
      <c r="L169" s="20">
        <v>4</v>
      </c>
      <c r="M169" s="20" t="s">
        <v>432</v>
      </c>
      <c r="N169" s="20">
        <v>9419</v>
      </c>
      <c r="O169" s="20">
        <v>10</v>
      </c>
      <c r="P169" s="20">
        <v>9</v>
      </c>
    </row>
    <row r="170" spans="1:16" ht="14.25" customHeight="1">
      <c r="A170" s="20">
        <v>230</v>
      </c>
      <c r="B170" s="20">
        <v>38</v>
      </c>
      <c r="C170" s="20" t="s">
        <v>337</v>
      </c>
      <c r="D170" s="20" t="s">
        <v>767</v>
      </c>
      <c r="E170" s="20" t="s">
        <v>768</v>
      </c>
      <c r="F170" s="20" t="s">
        <v>425</v>
      </c>
      <c r="H170" s="20" t="s">
        <v>426</v>
      </c>
      <c r="I170" s="20">
        <v>1</v>
      </c>
      <c r="J170" s="20">
        <v>4</v>
      </c>
      <c r="K170" s="20" t="s">
        <v>1139</v>
      </c>
      <c r="L170" s="20">
        <v>4</v>
      </c>
      <c r="M170" s="20" t="s">
        <v>427</v>
      </c>
      <c r="N170" s="20">
        <v>8686</v>
      </c>
      <c r="O170" s="20">
        <v>8</v>
      </c>
      <c r="P170" s="20">
        <v>3</v>
      </c>
    </row>
    <row r="171" spans="1:16" ht="14.25" customHeight="1">
      <c r="A171" s="20">
        <v>231</v>
      </c>
      <c r="B171" s="20">
        <v>32</v>
      </c>
      <c r="C171" s="20" t="s">
        <v>332</v>
      </c>
      <c r="D171" s="20" t="s">
        <v>769</v>
      </c>
      <c r="E171" s="20" t="s">
        <v>770</v>
      </c>
      <c r="F171" s="20" t="s">
        <v>425</v>
      </c>
      <c r="H171" s="20" t="s">
        <v>431</v>
      </c>
      <c r="I171" s="20">
        <v>6</v>
      </c>
      <c r="J171" s="20">
        <v>5</v>
      </c>
      <c r="K171" s="20" t="s">
        <v>1140</v>
      </c>
      <c r="L171" s="20">
        <v>3</v>
      </c>
      <c r="M171" s="20" t="s">
        <v>427</v>
      </c>
      <c r="N171" s="20">
        <v>3038</v>
      </c>
      <c r="O171" s="20">
        <v>5</v>
      </c>
      <c r="P171" s="20">
        <v>4</v>
      </c>
    </row>
    <row r="172" spans="1:16" ht="14.25" customHeight="1">
      <c r="A172" s="20">
        <v>233</v>
      </c>
      <c r="B172" s="20">
        <v>27</v>
      </c>
      <c r="C172" s="20" t="s">
        <v>332</v>
      </c>
      <c r="D172" s="20" t="s">
        <v>771</v>
      </c>
      <c r="E172" s="20" t="s">
        <v>772</v>
      </c>
      <c r="F172" s="20" t="s">
        <v>425</v>
      </c>
      <c r="H172" s="20" t="s">
        <v>431</v>
      </c>
      <c r="I172" s="20">
        <v>17</v>
      </c>
      <c r="J172" s="20">
        <v>3</v>
      </c>
      <c r="K172" s="20" t="s">
        <v>1138</v>
      </c>
      <c r="L172" s="20">
        <v>2</v>
      </c>
      <c r="M172" s="20" t="s">
        <v>432</v>
      </c>
      <c r="N172" s="20">
        <v>3058</v>
      </c>
      <c r="O172" s="20">
        <v>5</v>
      </c>
      <c r="P172" s="20">
        <v>2</v>
      </c>
    </row>
    <row r="173" spans="1:16" ht="14.25" customHeight="1">
      <c r="A173" s="20">
        <v>235</v>
      </c>
      <c r="B173" s="20">
        <v>19</v>
      </c>
      <c r="C173" s="20" t="s">
        <v>337</v>
      </c>
      <c r="D173" s="20" t="s">
        <v>773</v>
      </c>
      <c r="E173" s="20" t="s">
        <v>774</v>
      </c>
      <c r="F173" s="20" t="s">
        <v>430</v>
      </c>
      <c r="H173" s="20" t="s">
        <v>426</v>
      </c>
      <c r="I173" s="20">
        <v>1</v>
      </c>
      <c r="J173" s="20">
        <v>1</v>
      </c>
      <c r="K173" s="20" t="s">
        <v>1136</v>
      </c>
      <c r="L173" s="20">
        <v>1</v>
      </c>
      <c r="M173" s="20" t="s">
        <v>427</v>
      </c>
      <c r="N173" s="20">
        <v>2325</v>
      </c>
      <c r="O173" s="20">
        <v>0</v>
      </c>
      <c r="P173" s="20">
        <v>0</v>
      </c>
    </row>
    <row r="174" spans="1:16" ht="14.25" customHeight="1">
      <c r="A174" s="20">
        <v>238</v>
      </c>
      <c r="B174" s="20">
        <v>36</v>
      </c>
      <c r="C174" s="20" t="s">
        <v>332</v>
      </c>
      <c r="D174" s="20" t="s">
        <v>775</v>
      </c>
      <c r="E174" s="20" t="s">
        <v>776</v>
      </c>
      <c r="F174" s="20" t="s">
        <v>430</v>
      </c>
      <c r="H174" s="20" t="s">
        <v>431</v>
      </c>
      <c r="I174" s="20">
        <v>3</v>
      </c>
      <c r="J174" s="20">
        <v>2</v>
      </c>
      <c r="K174" s="20" t="s">
        <v>1137</v>
      </c>
      <c r="L174" s="20">
        <v>2</v>
      </c>
      <c r="M174" s="20" t="s">
        <v>427</v>
      </c>
      <c r="N174" s="20">
        <v>2088</v>
      </c>
      <c r="O174" s="20">
        <v>8</v>
      </c>
      <c r="P174" s="20">
        <v>7</v>
      </c>
    </row>
    <row r="175" spans="1:16" ht="14.25" customHeight="1">
      <c r="A175" s="20">
        <v>239</v>
      </c>
      <c r="B175" s="20">
        <v>30</v>
      </c>
      <c r="C175" s="20" t="s">
        <v>332</v>
      </c>
      <c r="D175" s="20" t="s">
        <v>777</v>
      </c>
      <c r="E175" s="20" t="s">
        <v>778</v>
      </c>
      <c r="F175" s="20" t="s">
        <v>466</v>
      </c>
      <c r="H175" s="20" t="s">
        <v>431</v>
      </c>
      <c r="I175" s="20">
        <v>9</v>
      </c>
      <c r="J175" s="20">
        <v>3</v>
      </c>
      <c r="K175" s="20" t="s">
        <v>1138</v>
      </c>
      <c r="L175" s="20">
        <v>1</v>
      </c>
      <c r="M175" s="20" t="s">
        <v>445</v>
      </c>
      <c r="N175" s="20">
        <v>3072</v>
      </c>
      <c r="O175" s="20">
        <v>12</v>
      </c>
      <c r="P175" s="20">
        <v>9</v>
      </c>
    </row>
    <row r="176" spans="1:16" ht="14.25" customHeight="1">
      <c r="A176" s="20">
        <v>240</v>
      </c>
      <c r="B176" s="20">
        <v>45</v>
      </c>
      <c r="C176" s="20" t="s">
        <v>337</v>
      </c>
      <c r="D176" s="20" t="s">
        <v>779</v>
      </c>
      <c r="E176" s="20" t="s">
        <v>780</v>
      </c>
      <c r="F176" s="20" t="s">
        <v>425</v>
      </c>
      <c r="H176" s="20" t="s">
        <v>426</v>
      </c>
      <c r="I176" s="20">
        <v>4</v>
      </c>
      <c r="J176" s="20">
        <v>2</v>
      </c>
      <c r="K176" s="20" t="s">
        <v>1137</v>
      </c>
      <c r="L176" s="20">
        <v>1</v>
      </c>
      <c r="M176" s="20" t="s">
        <v>445</v>
      </c>
      <c r="N176" s="20">
        <v>5006</v>
      </c>
      <c r="O176" s="20">
        <v>5</v>
      </c>
      <c r="P176" s="20">
        <v>4</v>
      </c>
    </row>
    <row r="177" spans="1:16" ht="14.25" customHeight="1">
      <c r="A177" s="20">
        <v>241</v>
      </c>
      <c r="B177" s="20">
        <v>56</v>
      </c>
      <c r="C177" s="20" t="s">
        <v>337</v>
      </c>
      <c r="D177" s="20" t="s">
        <v>781</v>
      </c>
      <c r="E177" s="20" t="s">
        <v>782</v>
      </c>
      <c r="F177" s="20" t="s">
        <v>425</v>
      </c>
      <c r="H177" s="20" t="s">
        <v>431</v>
      </c>
      <c r="I177" s="20">
        <v>8</v>
      </c>
      <c r="J177" s="20">
        <v>3</v>
      </c>
      <c r="K177" s="20" t="s">
        <v>1138</v>
      </c>
      <c r="L177" s="20">
        <v>1</v>
      </c>
      <c r="M177" s="20" t="s">
        <v>445</v>
      </c>
      <c r="N177" s="20">
        <v>4257</v>
      </c>
      <c r="O177" s="20">
        <v>2</v>
      </c>
      <c r="P177" s="20">
        <v>2</v>
      </c>
    </row>
    <row r="178" spans="1:16" ht="14.25" customHeight="1">
      <c r="A178" s="20">
        <v>242</v>
      </c>
      <c r="B178" s="20">
        <v>33</v>
      </c>
      <c r="C178" s="20" t="s">
        <v>332</v>
      </c>
      <c r="D178" s="20" t="s">
        <v>783</v>
      </c>
      <c r="E178" s="20" t="s">
        <v>784</v>
      </c>
      <c r="F178" s="20" t="s">
        <v>425</v>
      </c>
      <c r="H178" s="20" t="s">
        <v>431</v>
      </c>
      <c r="I178" s="20">
        <v>2</v>
      </c>
      <c r="J178" s="20">
        <v>3</v>
      </c>
      <c r="K178" s="20" t="s">
        <v>1138</v>
      </c>
      <c r="L178" s="20">
        <v>4</v>
      </c>
      <c r="M178" s="20" t="s">
        <v>427</v>
      </c>
      <c r="N178" s="20">
        <v>2500</v>
      </c>
      <c r="O178" s="20">
        <v>3</v>
      </c>
      <c r="P178" s="20">
        <v>1</v>
      </c>
    </row>
    <row r="179" spans="1:16" ht="14.25" customHeight="1">
      <c r="A179" s="20">
        <v>243</v>
      </c>
      <c r="B179" s="20">
        <v>19</v>
      </c>
      <c r="C179" s="20" t="s">
        <v>332</v>
      </c>
      <c r="D179" s="20" t="s">
        <v>785</v>
      </c>
      <c r="E179" s="20" t="s">
        <v>786</v>
      </c>
      <c r="F179" s="20" t="s">
        <v>425</v>
      </c>
      <c r="H179" s="20" t="s">
        <v>431</v>
      </c>
      <c r="I179" s="20">
        <v>2</v>
      </c>
      <c r="J179" s="20">
        <v>3</v>
      </c>
      <c r="K179" s="20" t="s">
        <v>1138</v>
      </c>
      <c r="L179" s="20">
        <v>4</v>
      </c>
      <c r="M179" s="20" t="s">
        <v>427</v>
      </c>
      <c r="N179" s="20">
        <v>1102</v>
      </c>
      <c r="O179" s="20">
        <v>1</v>
      </c>
      <c r="P179" s="20">
        <v>0</v>
      </c>
    </row>
    <row r="180" spans="1:16" ht="14.25" customHeight="1">
      <c r="A180" s="20">
        <v>244</v>
      </c>
      <c r="B180" s="20">
        <v>46</v>
      </c>
      <c r="C180" s="20" t="s">
        <v>337</v>
      </c>
      <c r="D180" s="20" t="s">
        <v>787</v>
      </c>
      <c r="E180" s="20" t="s">
        <v>788</v>
      </c>
      <c r="F180" s="20" t="s">
        <v>425</v>
      </c>
      <c r="H180" s="20" t="s">
        <v>426</v>
      </c>
      <c r="I180" s="20">
        <v>1</v>
      </c>
      <c r="J180" s="20">
        <v>2</v>
      </c>
      <c r="K180" s="20" t="s">
        <v>1137</v>
      </c>
      <c r="L180" s="20">
        <v>1</v>
      </c>
      <c r="M180" s="20" t="s">
        <v>445</v>
      </c>
      <c r="N180" s="20">
        <v>10453</v>
      </c>
      <c r="O180" s="20">
        <v>24</v>
      </c>
      <c r="P180" s="20">
        <v>13</v>
      </c>
    </row>
    <row r="181" spans="1:16" ht="14.25" customHeight="1">
      <c r="A181" s="20">
        <v>245</v>
      </c>
      <c r="B181" s="20">
        <v>38</v>
      </c>
      <c r="C181" s="20" t="s">
        <v>337</v>
      </c>
      <c r="D181" s="20" t="s">
        <v>789</v>
      </c>
      <c r="E181" s="20" t="s">
        <v>790</v>
      </c>
      <c r="F181" s="20" t="s">
        <v>425</v>
      </c>
      <c r="H181" s="20" t="s">
        <v>431</v>
      </c>
      <c r="I181" s="20">
        <v>9</v>
      </c>
      <c r="J181" s="20">
        <v>2</v>
      </c>
      <c r="K181" s="20" t="s">
        <v>1137</v>
      </c>
      <c r="L181" s="20">
        <v>4</v>
      </c>
      <c r="M181" s="20" t="s">
        <v>427</v>
      </c>
      <c r="N181" s="20">
        <v>2288</v>
      </c>
      <c r="O181" s="20">
        <v>2</v>
      </c>
      <c r="P181" s="20">
        <v>2</v>
      </c>
    </row>
    <row r="182" spans="1:16" ht="14.25" customHeight="1">
      <c r="A182" s="20">
        <v>246</v>
      </c>
      <c r="B182" s="20">
        <v>31</v>
      </c>
      <c r="C182" s="20" t="s">
        <v>337</v>
      </c>
      <c r="D182" s="20" t="s">
        <v>791</v>
      </c>
      <c r="E182" s="20" t="s">
        <v>792</v>
      </c>
      <c r="F182" s="20" t="s">
        <v>425</v>
      </c>
      <c r="H182" s="20" t="s">
        <v>431</v>
      </c>
      <c r="I182" s="20">
        <v>12</v>
      </c>
      <c r="J182" s="20">
        <v>1</v>
      </c>
      <c r="K182" s="20" t="s">
        <v>1136</v>
      </c>
      <c r="L182" s="20">
        <v>4</v>
      </c>
      <c r="M182" s="20" t="s">
        <v>432</v>
      </c>
      <c r="N182" s="20">
        <v>3929</v>
      </c>
      <c r="O182" s="20">
        <v>4</v>
      </c>
      <c r="P182" s="20">
        <v>2</v>
      </c>
    </row>
    <row r="183" spans="1:16" ht="14.25" customHeight="1">
      <c r="A183" s="20">
        <v>247</v>
      </c>
      <c r="B183" s="20">
        <v>34</v>
      </c>
      <c r="C183" s="20" t="s">
        <v>337</v>
      </c>
      <c r="D183" s="20" t="s">
        <v>793</v>
      </c>
      <c r="E183" s="20" t="s">
        <v>794</v>
      </c>
      <c r="F183" s="20" t="s">
        <v>425</v>
      </c>
      <c r="H183" s="20" t="s">
        <v>431</v>
      </c>
      <c r="I183" s="20">
        <v>27</v>
      </c>
      <c r="J183" s="20">
        <v>2</v>
      </c>
      <c r="K183" s="20" t="s">
        <v>1137</v>
      </c>
      <c r="L183" s="20">
        <v>2</v>
      </c>
      <c r="M183" s="20" t="s">
        <v>427</v>
      </c>
      <c r="N183" s="20">
        <v>2311</v>
      </c>
      <c r="O183" s="20">
        <v>3</v>
      </c>
      <c r="P183" s="20">
        <v>2</v>
      </c>
    </row>
    <row r="184" spans="1:16" ht="14.25" customHeight="1">
      <c r="A184" s="20">
        <v>248</v>
      </c>
      <c r="B184" s="20">
        <v>41</v>
      </c>
      <c r="C184" s="20" t="s">
        <v>337</v>
      </c>
      <c r="D184" s="20" t="s">
        <v>795</v>
      </c>
      <c r="E184" s="20" t="s">
        <v>796</v>
      </c>
      <c r="F184" s="20" t="s">
        <v>425</v>
      </c>
      <c r="H184" s="20" t="s">
        <v>426</v>
      </c>
      <c r="I184" s="20">
        <v>20</v>
      </c>
      <c r="J184" s="20">
        <v>2</v>
      </c>
      <c r="K184" s="20" t="s">
        <v>1137</v>
      </c>
      <c r="L184" s="20">
        <v>2</v>
      </c>
      <c r="M184" s="20" t="s">
        <v>427</v>
      </c>
      <c r="N184" s="20">
        <v>3140</v>
      </c>
      <c r="O184" s="20">
        <v>4</v>
      </c>
      <c r="P184" s="20">
        <v>3</v>
      </c>
    </row>
    <row r="185" spans="1:16" ht="14.25" customHeight="1">
      <c r="A185" s="20">
        <v>249</v>
      </c>
      <c r="B185" s="20">
        <v>50</v>
      </c>
      <c r="C185" s="20" t="s">
        <v>332</v>
      </c>
      <c r="D185" s="20" t="s">
        <v>743</v>
      </c>
      <c r="E185" s="20" t="s">
        <v>797</v>
      </c>
      <c r="F185" s="20" t="s">
        <v>425</v>
      </c>
      <c r="H185" s="20" t="s">
        <v>431</v>
      </c>
      <c r="I185" s="20">
        <v>1</v>
      </c>
      <c r="J185" s="20">
        <v>3</v>
      </c>
      <c r="K185" s="20" t="s">
        <v>1138</v>
      </c>
      <c r="L185" s="20">
        <v>3</v>
      </c>
      <c r="M185" s="20" t="s">
        <v>432</v>
      </c>
      <c r="N185" s="20">
        <v>3690</v>
      </c>
      <c r="O185" s="20">
        <v>3</v>
      </c>
      <c r="P185" s="20">
        <v>2</v>
      </c>
    </row>
    <row r="186" spans="1:16" ht="14.25" customHeight="1">
      <c r="A186" s="20">
        <v>250</v>
      </c>
      <c r="B186" s="20">
        <v>53</v>
      </c>
      <c r="C186" s="20" t="s">
        <v>337</v>
      </c>
      <c r="D186" s="20" t="s">
        <v>798</v>
      </c>
      <c r="E186" s="20" t="s">
        <v>799</v>
      </c>
      <c r="F186" s="20" t="s">
        <v>425</v>
      </c>
      <c r="H186" s="20" t="s">
        <v>431</v>
      </c>
      <c r="I186" s="20">
        <v>13</v>
      </c>
      <c r="J186" s="20">
        <v>2</v>
      </c>
      <c r="K186" s="20" t="s">
        <v>1137</v>
      </c>
      <c r="L186" s="20">
        <v>1</v>
      </c>
      <c r="M186" s="20" t="s">
        <v>445</v>
      </c>
      <c r="N186" s="20">
        <v>4450</v>
      </c>
      <c r="O186" s="20">
        <v>4</v>
      </c>
      <c r="P186" s="20">
        <v>2</v>
      </c>
    </row>
    <row r="187" spans="1:16" ht="14.25" customHeight="1">
      <c r="A187" s="20">
        <v>252</v>
      </c>
      <c r="B187" s="20">
        <v>33</v>
      </c>
      <c r="C187" s="20" t="s">
        <v>337</v>
      </c>
      <c r="D187" s="20" t="s">
        <v>800</v>
      </c>
      <c r="E187" s="20" t="s">
        <v>801</v>
      </c>
      <c r="F187" s="20" t="s">
        <v>425</v>
      </c>
      <c r="H187" s="20" t="s">
        <v>431</v>
      </c>
      <c r="I187" s="20">
        <v>14</v>
      </c>
      <c r="J187" s="20">
        <v>3</v>
      </c>
      <c r="K187" s="20" t="s">
        <v>1138</v>
      </c>
      <c r="L187" s="20">
        <v>2</v>
      </c>
      <c r="M187" s="20" t="s">
        <v>432</v>
      </c>
      <c r="N187" s="20">
        <v>2756</v>
      </c>
      <c r="O187" s="20">
        <v>8</v>
      </c>
      <c r="P187" s="20">
        <v>7</v>
      </c>
    </row>
    <row r="188" spans="1:16" ht="14.25" customHeight="1">
      <c r="A188" s="20">
        <v>253</v>
      </c>
      <c r="B188" s="20">
        <v>40</v>
      </c>
      <c r="C188" s="20" t="s">
        <v>337</v>
      </c>
      <c r="D188" s="20" t="s">
        <v>802</v>
      </c>
      <c r="E188" s="20" t="s">
        <v>803</v>
      </c>
      <c r="F188" s="20" t="s">
        <v>425</v>
      </c>
      <c r="H188" s="20" t="s">
        <v>431</v>
      </c>
      <c r="I188" s="20">
        <v>4</v>
      </c>
      <c r="J188" s="20">
        <v>1</v>
      </c>
      <c r="K188" s="20" t="s">
        <v>1136</v>
      </c>
      <c r="L188" s="20">
        <v>3</v>
      </c>
      <c r="M188" s="20" t="s">
        <v>432</v>
      </c>
      <c r="N188" s="20">
        <v>19033</v>
      </c>
      <c r="O188" s="20">
        <v>20</v>
      </c>
      <c r="P188" s="20">
        <v>8</v>
      </c>
    </row>
    <row r="189" spans="1:16" ht="14.25" customHeight="1">
      <c r="A189" s="20">
        <v>254</v>
      </c>
      <c r="B189" s="20">
        <v>55</v>
      </c>
      <c r="C189" s="20" t="s">
        <v>332</v>
      </c>
      <c r="D189" s="20" t="s">
        <v>804</v>
      </c>
      <c r="E189" s="20" t="s">
        <v>805</v>
      </c>
      <c r="F189" s="20" t="s">
        <v>425</v>
      </c>
      <c r="H189" s="20" t="s">
        <v>431</v>
      </c>
      <c r="I189" s="20">
        <v>14</v>
      </c>
      <c r="J189" s="20">
        <v>4</v>
      </c>
      <c r="K189" s="20" t="s">
        <v>1139</v>
      </c>
      <c r="L189" s="20">
        <v>2</v>
      </c>
      <c r="M189" s="20" t="s">
        <v>427</v>
      </c>
      <c r="N189" s="20">
        <v>18722</v>
      </c>
      <c r="O189" s="20">
        <v>24</v>
      </c>
      <c r="P189" s="20">
        <v>15</v>
      </c>
    </row>
    <row r="190" spans="1:16" ht="14.25" customHeight="1">
      <c r="A190" s="20">
        <v>256</v>
      </c>
      <c r="B190" s="20">
        <v>34</v>
      </c>
      <c r="C190" s="20" t="s">
        <v>332</v>
      </c>
      <c r="D190" s="20" t="s">
        <v>806</v>
      </c>
      <c r="E190" s="20" t="s">
        <v>807</v>
      </c>
      <c r="F190" s="20" t="s">
        <v>430</v>
      </c>
      <c r="H190" s="20" t="s">
        <v>431</v>
      </c>
      <c r="I190" s="20">
        <v>2</v>
      </c>
      <c r="J190" s="20">
        <v>1</v>
      </c>
      <c r="K190" s="20" t="s">
        <v>1136</v>
      </c>
      <c r="L190" s="20">
        <v>3</v>
      </c>
      <c r="M190" s="20" t="s">
        <v>432</v>
      </c>
      <c r="N190" s="20">
        <v>9547</v>
      </c>
      <c r="O190" s="20">
        <v>10</v>
      </c>
      <c r="P190" s="20">
        <v>9</v>
      </c>
    </row>
    <row r="191" spans="1:16" ht="14.25" customHeight="1">
      <c r="A191" s="20">
        <v>258</v>
      </c>
      <c r="B191" s="20">
        <v>51</v>
      </c>
      <c r="C191" s="20" t="s">
        <v>337</v>
      </c>
      <c r="D191" s="20" t="s">
        <v>808</v>
      </c>
      <c r="E191" s="20" t="s">
        <v>809</v>
      </c>
      <c r="F191" s="20" t="s">
        <v>425</v>
      </c>
      <c r="H191" s="20" t="s">
        <v>431</v>
      </c>
      <c r="I191" s="20">
        <v>3</v>
      </c>
      <c r="J191" s="20">
        <v>3</v>
      </c>
      <c r="K191" s="20" t="s">
        <v>1138</v>
      </c>
      <c r="L191" s="20">
        <v>2</v>
      </c>
      <c r="M191" s="20" t="s">
        <v>427</v>
      </c>
      <c r="N191" s="20">
        <v>13734</v>
      </c>
      <c r="O191" s="20">
        <v>7</v>
      </c>
      <c r="P191" s="20">
        <v>7</v>
      </c>
    </row>
    <row r="192" spans="1:16" ht="14.25" customHeight="1">
      <c r="A192" s="20">
        <v>259</v>
      </c>
      <c r="B192" s="20">
        <v>52</v>
      </c>
      <c r="C192" s="20" t="s">
        <v>332</v>
      </c>
      <c r="D192" s="20" t="s">
        <v>810</v>
      </c>
      <c r="E192" s="20" t="s">
        <v>811</v>
      </c>
      <c r="F192" s="20" t="s">
        <v>425</v>
      </c>
      <c r="H192" s="20" t="s">
        <v>431</v>
      </c>
      <c r="I192" s="20">
        <v>1</v>
      </c>
      <c r="J192" s="20">
        <v>4</v>
      </c>
      <c r="K192" s="20" t="s">
        <v>1139</v>
      </c>
      <c r="L192" s="20">
        <v>3</v>
      </c>
      <c r="M192" s="20" t="s">
        <v>432</v>
      </c>
      <c r="N192" s="20">
        <v>19999</v>
      </c>
      <c r="O192" s="20">
        <v>33</v>
      </c>
      <c r="P192" s="20">
        <v>18</v>
      </c>
    </row>
    <row r="193" spans="1:16" ht="14.25" customHeight="1">
      <c r="A193" s="20">
        <v>260</v>
      </c>
      <c r="B193" s="20">
        <v>27</v>
      </c>
      <c r="C193" s="20" t="s">
        <v>337</v>
      </c>
      <c r="D193" s="20" t="s">
        <v>812</v>
      </c>
      <c r="E193" s="20" t="s">
        <v>813</v>
      </c>
      <c r="F193" s="20" t="s">
        <v>425</v>
      </c>
      <c r="H193" s="20" t="s">
        <v>431</v>
      </c>
      <c r="I193" s="20">
        <v>9</v>
      </c>
      <c r="J193" s="20">
        <v>3</v>
      </c>
      <c r="K193" s="20" t="s">
        <v>1138</v>
      </c>
      <c r="L193" s="20">
        <v>2</v>
      </c>
      <c r="M193" s="20" t="s">
        <v>427</v>
      </c>
      <c r="N193" s="20">
        <v>2279</v>
      </c>
      <c r="O193" s="20">
        <v>7</v>
      </c>
      <c r="P193" s="20">
        <v>7</v>
      </c>
    </row>
    <row r="194" spans="1:16" ht="14.25" customHeight="1">
      <c r="A194" s="20">
        <v>261</v>
      </c>
      <c r="B194" s="20">
        <v>35</v>
      </c>
      <c r="C194" s="20" t="s">
        <v>332</v>
      </c>
      <c r="D194" s="20" t="s">
        <v>814</v>
      </c>
      <c r="E194" s="20" t="s">
        <v>815</v>
      </c>
      <c r="F194" s="20" t="s">
        <v>425</v>
      </c>
      <c r="H194" s="20" t="s">
        <v>431</v>
      </c>
      <c r="I194" s="20">
        <v>23</v>
      </c>
      <c r="J194" s="20">
        <v>2</v>
      </c>
      <c r="K194" s="20" t="s">
        <v>1137</v>
      </c>
      <c r="L194" s="20">
        <v>3</v>
      </c>
      <c r="M194" s="20" t="s">
        <v>432</v>
      </c>
      <c r="N194" s="20">
        <v>5916</v>
      </c>
      <c r="O194" s="20">
        <v>1</v>
      </c>
      <c r="P194" s="20">
        <v>0</v>
      </c>
    </row>
    <row r="195" spans="1:16" ht="14.25" customHeight="1">
      <c r="A195" s="20">
        <v>262</v>
      </c>
      <c r="B195" s="20">
        <v>43</v>
      </c>
      <c r="C195" s="20" t="s">
        <v>332</v>
      </c>
      <c r="D195" s="20" t="s">
        <v>816</v>
      </c>
      <c r="E195" s="20" t="s">
        <v>817</v>
      </c>
      <c r="F195" s="20" t="s">
        <v>466</v>
      </c>
      <c r="H195" s="20" t="s">
        <v>431</v>
      </c>
      <c r="I195" s="20">
        <v>7</v>
      </c>
      <c r="J195" s="20">
        <v>3</v>
      </c>
      <c r="K195" s="20" t="s">
        <v>1138</v>
      </c>
      <c r="L195" s="20">
        <v>4</v>
      </c>
      <c r="M195" s="20" t="s">
        <v>445</v>
      </c>
      <c r="N195" s="20">
        <v>2089</v>
      </c>
      <c r="O195" s="20">
        <v>5</v>
      </c>
      <c r="P195" s="20">
        <v>4</v>
      </c>
    </row>
    <row r="196" spans="1:16" ht="14.25" customHeight="1">
      <c r="A196" s="20">
        <v>264</v>
      </c>
      <c r="B196" s="20">
        <v>45</v>
      </c>
      <c r="C196" s="20" t="s">
        <v>332</v>
      </c>
      <c r="D196" s="20" t="s">
        <v>818</v>
      </c>
      <c r="E196" s="20" t="s">
        <v>819</v>
      </c>
      <c r="F196" s="20" t="s">
        <v>466</v>
      </c>
      <c r="H196" s="20" t="s">
        <v>431</v>
      </c>
      <c r="I196" s="20">
        <v>2</v>
      </c>
      <c r="J196" s="20">
        <v>2</v>
      </c>
      <c r="K196" s="20" t="s">
        <v>1137</v>
      </c>
      <c r="L196" s="20">
        <v>4</v>
      </c>
      <c r="M196" s="20" t="s">
        <v>432</v>
      </c>
      <c r="N196" s="20">
        <v>16792</v>
      </c>
      <c r="O196" s="20">
        <v>20</v>
      </c>
      <c r="P196" s="20">
        <v>8</v>
      </c>
    </row>
    <row r="197" spans="1:16" ht="14.25" customHeight="1">
      <c r="A197" s="20">
        <v>267</v>
      </c>
      <c r="B197" s="20">
        <v>37</v>
      </c>
      <c r="C197" s="20" t="s">
        <v>332</v>
      </c>
      <c r="D197" s="20" t="s">
        <v>820</v>
      </c>
      <c r="E197" s="20" t="s">
        <v>821</v>
      </c>
      <c r="F197" s="20" t="s">
        <v>425</v>
      </c>
      <c r="H197" s="20" t="s">
        <v>431</v>
      </c>
      <c r="I197" s="20">
        <v>21</v>
      </c>
      <c r="J197" s="20">
        <v>3</v>
      </c>
      <c r="K197" s="20" t="s">
        <v>1138</v>
      </c>
      <c r="L197" s="20">
        <v>1</v>
      </c>
      <c r="M197" s="20" t="s">
        <v>432</v>
      </c>
      <c r="N197" s="20">
        <v>3564</v>
      </c>
      <c r="O197" s="20">
        <v>8</v>
      </c>
      <c r="P197" s="20">
        <v>7</v>
      </c>
    </row>
    <row r="198" spans="1:16" ht="14.25" customHeight="1">
      <c r="A198" s="20">
        <v>269</v>
      </c>
      <c r="B198" s="20">
        <v>35</v>
      </c>
      <c r="C198" s="20" t="s">
        <v>337</v>
      </c>
      <c r="D198" s="20" t="s">
        <v>822</v>
      </c>
      <c r="E198" s="20" t="s">
        <v>823</v>
      </c>
      <c r="F198" s="20" t="s">
        <v>430</v>
      </c>
      <c r="H198" s="20" t="s">
        <v>431</v>
      </c>
      <c r="I198" s="20">
        <v>2</v>
      </c>
      <c r="J198" s="20">
        <v>3</v>
      </c>
      <c r="K198" s="20" t="s">
        <v>1138</v>
      </c>
      <c r="L198" s="20">
        <v>2</v>
      </c>
      <c r="M198" s="20" t="s">
        <v>427</v>
      </c>
      <c r="N198" s="20">
        <v>4425</v>
      </c>
      <c r="O198" s="20">
        <v>6</v>
      </c>
      <c r="P198" s="20">
        <v>2</v>
      </c>
    </row>
    <row r="199" spans="1:16" ht="14.25" customHeight="1">
      <c r="A199" s="20">
        <v>270</v>
      </c>
      <c r="B199" s="20">
        <v>42</v>
      </c>
      <c r="C199" s="20" t="s">
        <v>337</v>
      </c>
      <c r="D199" s="20" t="s">
        <v>824</v>
      </c>
      <c r="E199" s="20" t="s">
        <v>825</v>
      </c>
      <c r="F199" s="20" t="s">
        <v>466</v>
      </c>
      <c r="H199" s="20" t="s">
        <v>431</v>
      </c>
      <c r="I199" s="20">
        <v>21</v>
      </c>
      <c r="J199" s="20">
        <v>2</v>
      </c>
      <c r="K199" s="20" t="s">
        <v>1137</v>
      </c>
      <c r="L199" s="20">
        <v>3</v>
      </c>
      <c r="M199" s="20" t="s">
        <v>445</v>
      </c>
      <c r="N199" s="20">
        <v>5265</v>
      </c>
      <c r="O199" s="20">
        <v>5</v>
      </c>
      <c r="P199" s="20">
        <v>3</v>
      </c>
    </row>
    <row r="200" spans="1:16" ht="14.25" customHeight="1">
      <c r="A200" s="20">
        <v>271</v>
      </c>
      <c r="B200" s="20">
        <v>38</v>
      </c>
      <c r="C200" s="20" t="s">
        <v>332</v>
      </c>
      <c r="D200" s="20" t="s">
        <v>826</v>
      </c>
      <c r="E200" s="20" t="s">
        <v>827</v>
      </c>
      <c r="F200" s="20" t="s">
        <v>425</v>
      </c>
      <c r="H200" s="20" t="s">
        <v>431</v>
      </c>
      <c r="I200" s="20">
        <v>2</v>
      </c>
      <c r="J200" s="20">
        <v>4</v>
      </c>
      <c r="K200" s="20" t="s">
        <v>1139</v>
      </c>
      <c r="L200" s="20">
        <v>3</v>
      </c>
      <c r="M200" s="20" t="s">
        <v>432</v>
      </c>
      <c r="N200" s="20">
        <v>6553</v>
      </c>
      <c r="O200" s="20">
        <v>1</v>
      </c>
      <c r="P200" s="20">
        <v>0</v>
      </c>
    </row>
    <row r="201" spans="1:16" ht="14.25" customHeight="1">
      <c r="A201" s="20">
        <v>273</v>
      </c>
      <c r="B201" s="20">
        <v>38</v>
      </c>
      <c r="C201" s="20" t="s">
        <v>332</v>
      </c>
      <c r="D201" s="20" t="s">
        <v>828</v>
      </c>
      <c r="E201" s="20" t="s">
        <v>829</v>
      </c>
      <c r="F201" s="20" t="s">
        <v>425</v>
      </c>
      <c r="H201" s="20" t="s">
        <v>431</v>
      </c>
      <c r="I201" s="20">
        <v>29</v>
      </c>
      <c r="J201" s="20">
        <v>3</v>
      </c>
      <c r="K201" s="20" t="s">
        <v>1138</v>
      </c>
      <c r="L201" s="20">
        <v>4</v>
      </c>
      <c r="M201" s="20" t="s">
        <v>432</v>
      </c>
      <c r="N201" s="20">
        <v>6261</v>
      </c>
      <c r="O201" s="20">
        <v>7</v>
      </c>
      <c r="P201" s="20">
        <v>7</v>
      </c>
    </row>
    <row r="202" spans="1:16" ht="14.25" customHeight="1">
      <c r="A202" s="20">
        <v>274</v>
      </c>
      <c r="B202" s="20">
        <v>27</v>
      </c>
      <c r="C202" s="20" t="s">
        <v>332</v>
      </c>
      <c r="D202" s="20" t="s">
        <v>830</v>
      </c>
      <c r="E202" s="20" t="s">
        <v>831</v>
      </c>
      <c r="F202" s="20" t="s">
        <v>430</v>
      </c>
      <c r="H202" s="20" t="s">
        <v>431</v>
      </c>
      <c r="I202" s="20">
        <v>1</v>
      </c>
      <c r="J202" s="20">
        <v>1</v>
      </c>
      <c r="K202" s="20" t="s">
        <v>1136</v>
      </c>
      <c r="L202" s="20">
        <v>1</v>
      </c>
      <c r="M202" s="20" t="s">
        <v>432</v>
      </c>
      <c r="N202" s="20">
        <v>4298</v>
      </c>
      <c r="O202" s="20">
        <v>2</v>
      </c>
      <c r="P202" s="20">
        <v>2</v>
      </c>
    </row>
    <row r="203" spans="1:16" ht="14.25" customHeight="1">
      <c r="A203" s="20">
        <v>275</v>
      </c>
      <c r="B203" s="20">
        <v>49</v>
      </c>
      <c r="C203" s="20" t="s">
        <v>332</v>
      </c>
      <c r="D203" s="20" t="s">
        <v>832</v>
      </c>
      <c r="E203" s="20" t="s">
        <v>833</v>
      </c>
      <c r="F203" s="20" t="s">
        <v>466</v>
      </c>
      <c r="H203" s="20" t="s">
        <v>431</v>
      </c>
      <c r="I203" s="20">
        <v>18</v>
      </c>
      <c r="J203" s="20">
        <v>4</v>
      </c>
      <c r="K203" s="20" t="s">
        <v>1139</v>
      </c>
      <c r="L203" s="20">
        <v>4</v>
      </c>
      <c r="M203" s="20" t="s">
        <v>445</v>
      </c>
      <c r="N203" s="20">
        <v>6804</v>
      </c>
      <c r="O203" s="20">
        <v>7</v>
      </c>
      <c r="P203" s="20">
        <v>7</v>
      </c>
    </row>
    <row r="204" spans="1:16" ht="14.25" customHeight="1">
      <c r="A204" s="20">
        <v>277</v>
      </c>
      <c r="B204" s="20">
        <v>34</v>
      </c>
      <c r="C204" s="20" t="s">
        <v>332</v>
      </c>
      <c r="D204" s="20" t="s">
        <v>834</v>
      </c>
      <c r="E204" s="20" t="s">
        <v>835</v>
      </c>
      <c r="F204" s="20" t="s">
        <v>430</v>
      </c>
      <c r="H204" s="20" t="s">
        <v>431</v>
      </c>
      <c r="I204" s="20">
        <v>10</v>
      </c>
      <c r="J204" s="20">
        <v>4</v>
      </c>
      <c r="K204" s="20" t="s">
        <v>1139</v>
      </c>
      <c r="L204" s="20">
        <v>3</v>
      </c>
      <c r="M204" s="20" t="s">
        <v>445</v>
      </c>
      <c r="N204" s="20">
        <v>3815</v>
      </c>
      <c r="O204" s="20">
        <v>5</v>
      </c>
      <c r="P204" s="20">
        <v>3</v>
      </c>
    </row>
    <row r="205" spans="1:16" ht="14.25" customHeight="1">
      <c r="A205" s="20">
        <v>281</v>
      </c>
      <c r="B205" s="20">
        <v>40</v>
      </c>
      <c r="C205" s="20" t="s">
        <v>332</v>
      </c>
      <c r="D205" s="20" t="s">
        <v>836</v>
      </c>
      <c r="E205" s="20" t="s">
        <v>837</v>
      </c>
      <c r="F205" s="20" t="s">
        <v>425</v>
      </c>
      <c r="H205" s="20" t="s">
        <v>431</v>
      </c>
      <c r="I205" s="20">
        <v>19</v>
      </c>
      <c r="J205" s="20">
        <v>2</v>
      </c>
      <c r="K205" s="20" t="s">
        <v>1137</v>
      </c>
      <c r="L205" s="20">
        <v>4</v>
      </c>
      <c r="M205" s="20" t="s">
        <v>432</v>
      </c>
      <c r="N205" s="20">
        <v>2741</v>
      </c>
      <c r="O205" s="20">
        <v>7</v>
      </c>
      <c r="P205" s="20">
        <v>2</v>
      </c>
    </row>
    <row r="206" spans="1:16" ht="14.25" customHeight="1">
      <c r="A206" s="20">
        <v>282</v>
      </c>
      <c r="B206" s="20">
        <v>38</v>
      </c>
      <c r="C206" s="20" t="s">
        <v>332</v>
      </c>
      <c r="D206" s="20" t="s">
        <v>838</v>
      </c>
      <c r="E206" s="20" t="s">
        <v>839</v>
      </c>
      <c r="F206" s="20" t="s">
        <v>425</v>
      </c>
      <c r="H206" s="20" t="s">
        <v>431</v>
      </c>
      <c r="I206" s="20">
        <v>29</v>
      </c>
      <c r="J206" s="20">
        <v>1</v>
      </c>
      <c r="K206" s="20" t="s">
        <v>1136</v>
      </c>
      <c r="L206" s="20">
        <v>1</v>
      </c>
      <c r="M206" s="20" t="s">
        <v>432</v>
      </c>
      <c r="N206" s="20">
        <v>6673</v>
      </c>
      <c r="O206" s="20">
        <v>1</v>
      </c>
      <c r="P206" s="20">
        <v>0</v>
      </c>
    </row>
    <row r="207" spans="1:16" ht="14.25" customHeight="1">
      <c r="A207" s="20">
        <v>283</v>
      </c>
      <c r="B207" s="20">
        <v>29</v>
      </c>
      <c r="C207" s="20" t="s">
        <v>337</v>
      </c>
      <c r="D207" s="20" t="s">
        <v>840</v>
      </c>
      <c r="E207" s="20" t="s">
        <v>841</v>
      </c>
      <c r="F207" s="20" t="s">
        <v>425</v>
      </c>
      <c r="H207" s="20" t="s">
        <v>426</v>
      </c>
      <c r="I207" s="20">
        <v>27</v>
      </c>
      <c r="J207" s="20">
        <v>3</v>
      </c>
      <c r="K207" s="20" t="s">
        <v>1138</v>
      </c>
      <c r="L207" s="20">
        <v>4</v>
      </c>
      <c r="M207" s="20" t="s">
        <v>432</v>
      </c>
      <c r="N207" s="20">
        <v>7639</v>
      </c>
      <c r="O207" s="20">
        <v>10</v>
      </c>
      <c r="P207" s="20">
        <v>4</v>
      </c>
    </row>
    <row r="208" spans="1:16" ht="14.25" customHeight="1">
      <c r="A208" s="20">
        <v>284</v>
      </c>
      <c r="B208" s="20">
        <v>22</v>
      </c>
      <c r="C208" s="20" t="s">
        <v>332</v>
      </c>
      <c r="D208" s="20" t="s">
        <v>842</v>
      </c>
      <c r="E208" s="20" t="s">
        <v>843</v>
      </c>
      <c r="F208" s="20" t="s">
        <v>425</v>
      </c>
      <c r="H208" s="20" t="s">
        <v>431</v>
      </c>
      <c r="I208" s="20">
        <v>5</v>
      </c>
      <c r="J208" s="20">
        <v>3</v>
      </c>
      <c r="K208" s="20" t="s">
        <v>1138</v>
      </c>
      <c r="L208" s="20">
        <v>2</v>
      </c>
      <c r="M208" s="20" t="s">
        <v>445</v>
      </c>
      <c r="N208" s="20">
        <v>2328</v>
      </c>
      <c r="O208" s="20">
        <v>4</v>
      </c>
      <c r="P208" s="20">
        <v>2</v>
      </c>
    </row>
    <row r="209" spans="1:16" ht="14.25" customHeight="1">
      <c r="A209" s="20">
        <v>286</v>
      </c>
      <c r="B209" s="20">
        <v>36</v>
      </c>
      <c r="C209" s="20" t="s">
        <v>337</v>
      </c>
      <c r="D209" s="20" t="s">
        <v>844</v>
      </c>
      <c r="E209" s="20" t="s">
        <v>845</v>
      </c>
      <c r="F209" s="20" t="s">
        <v>430</v>
      </c>
      <c r="H209" s="20" t="s">
        <v>431</v>
      </c>
      <c r="I209" s="20">
        <v>18</v>
      </c>
      <c r="J209" s="20">
        <v>1</v>
      </c>
      <c r="K209" s="20" t="s">
        <v>1136</v>
      </c>
      <c r="L209" s="20">
        <v>4</v>
      </c>
      <c r="M209" s="20" t="s">
        <v>427</v>
      </c>
      <c r="N209" s="20">
        <v>2153</v>
      </c>
      <c r="O209" s="20">
        <v>8</v>
      </c>
      <c r="P209" s="20">
        <v>1</v>
      </c>
    </row>
    <row r="210" spans="1:16" ht="14.25" customHeight="1">
      <c r="A210" s="20">
        <v>287</v>
      </c>
      <c r="B210" s="20">
        <v>40</v>
      </c>
      <c r="C210" s="20" t="s">
        <v>332</v>
      </c>
      <c r="D210" s="20" t="s">
        <v>846</v>
      </c>
      <c r="E210" s="20" t="s">
        <v>847</v>
      </c>
      <c r="F210" s="20" t="s">
        <v>466</v>
      </c>
      <c r="H210" s="20" t="s">
        <v>431</v>
      </c>
      <c r="I210" s="20">
        <v>9</v>
      </c>
      <c r="J210" s="20">
        <v>5</v>
      </c>
      <c r="K210" s="20" t="s">
        <v>1140</v>
      </c>
      <c r="L210" s="20">
        <v>4</v>
      </c>
      <c r="M210" s="20" t="s">
        <v>432</v>
      </c>
      <c r="N210" s="20">
        <v>4876</v>
      </c>
      <c r="O210" s="20">
        <v>3</v>
      </c>
      <c r="P210" s="20">
        <v>2</v>
      </c>
    </row>
    <row r="211" spans="1:16" ht="14.25" customHeight="1">
      <c r="A211" s="20">
        <v>288</v>
      </c>
      <c r="B211" s="20">
        <v>46</v>
      </c>
      <c r="C211" s="20" t="s">
        <v>332</v>
      </c>
      <c r="D211" s="20" t="s">
        <v>848</v>
      </c>
      <c r="E211" s="20" t="s">
        <v>849</v>
      </c>
      <c r="F211" s="20" t="s">
        <v>425</v>
      </c>
      <c r="H211" s="20" t="s">
        <v>431</v>
      </c>
      <c r="I211" s="20">
        <v>1</v>
      </c>
      <c r="J211" s="20">
        <v>4</v>
      </c>
      <c r="K211" s="20" t="s">
        <v>1139</v>
      </c>
      <c r="L211" s="20">
        <v>1</v>
      </c>
      <c r="M211" s="20" t="s">
        <v>445</v>
      </c>
      <c r="N211" s="20">
        <v>9396</v>
      </c>
      <c r="O211" s="20">
        <v>4</v>
      </c>
      <c r="P211" s="20">
        <v>2</v>
      </c>
    </row>
    <row r="212" spans="1:16" ht="14.25" customHeight="1">
      <c r="A212" s="20">
        <v>291</v>
      </c>
      <c r="B212" s="20">
        <v>32</v>
      </c>
      <c r="C212" s="20" t="s">
        <v>332</v>
      </c>
      <c r="D212" s="20" t="s">
        <v>850</v>
      </c>
      <c r="E212" s="20" t="s">
        <v>851</v>
      </c>
      <c r="F212" s="20" t="s">
        <v>425</v>
      </c>
      <c r="H212" s="20" t="s">
        <v>426</v>
      </c>
      <c r="I212" s="20">
        <v>4</v>
      </c>
      <c r="J212" s="20">
        <v>4</v>
      </c>
      <c r="K212" s="20" t="s">
        <v>1139</v>
      </c>
      <c r="L212" s="20">
        <v>4</v>
      </c>
      <c r="M212" s="20" t="s">
        <v>432</v>
      </c>
      <c r="N212" s="20">
        <v>10400</v>
      </c>
      <c r="O212" s="20">
        <v>14</v>
      </c>
      <c r="P212" s="20">
        <v>8</v>
      </c>
    </row>
    <row r="213" spans="1:16" ht="14.25" customHeight="1">
      <c r="A213" s="20">
        <v>292</v>
      </c>
      <c r="B213" s="20">
        <v>30</v>
      </c>
      <c r="C213" s="20" t="s">
        <v>332</v>
      </c>
      <c r="D213" s="20" t="s">
        <v>852</v>
      </c>
      <c r="E213" s="20" t="s">
        <v>853</v>
      </c>
      <c r="F213" s="20" t="s">
        <v>466</v>
      </c>
      <c r="H213" s="20" t="s">
        <v>431</v>
      </c>
      <c r="I213" s="20">
        <v>1</v>
      </c>
      <c r="J213" s="20">
        <v>1</v>
      </c>
      <c r="K213" s="20" t="s">
        <v>1136</v>
      </c>
      <c r="L213" s="20">
        <v>3</v>
      </c>
      <c r="M213" s="20" t="s">
        <v>427</v>
      </c>
      <c r="N213" s="20">
        <v>8474</v>
      </c>
      <c r="O213" s="20">
        <v>11</v>
      </c>
      <c r="P213" s="20">
        <v>8</v>
      </c>
    </row>
    <row r="214" spans="1:16" ht="14.25" customHeight="1">
      <c r="A214" s="20">
        <v>293</v>
      </c>
      <c r="B214" s="20">
        <v>27</v>
      </c>
      <c r="C214" s="20" t="s">
        <v>337</v>
      </c>
      <c r="D214" s="20" t="s">
        <v>854</v>
      </c>
      <c r="E214" s="20" t="s">
        <v>855</v>
      </c>
      <c r="F214" s="20" t="s">
        <v>430</v>
      </c>
      <c r="H214" s="20" t="s">
        <v>426</v>
      </c>
      <c r="I214" s="20">
        <v>20</v>
      </c>
      <c r="J214" s="20">
        <v>3</v>
      </c>
      <c r="K214" s="20" t="s">
        <v>1138</v>
      </c>
      <c r="L214" s="20">
        <v>3</v>
      </c>
      <c r="M214" s="20" t="s">
        <v>427</v>
      </c>
      <c r="N214" s="20">
        <v>9981</v>
      </c>
      <c r="O214" s="20">
        <v>7</v>
      </c>
      <c r="P214" s="20">
        <v>7</v>
      </c>
    </row>
    <row r="215" spans="1:16" ht="14.25" customHeight="1">
      <c r="A215" s="20">
        <v>296</v>
      </c>
      <c r="B215" s="20">
        <v>51</v>
      </c>
      <c r="C215" s="20" t="s">
        <v>332</v>
      </c>
      <c r="D215" s="20" t="s">
        <v>856</v>
      </c>
      <c r="E215" s="20" t="s">
        <v>857</v>
      </c>
      <c r="F215" s="20" t="s">
        <v>425</v>
      </c>
      <c r="H215" s="20" t="s">
        <v>431</v>
      </c>
      <c r="I215" s="20">
        <v>8</v>
      </c>
      <c r="J215" s="20">
        <v>4</v>
      </c>
      <c r="K215" s="20" t="s">
        <v>1139</v>
      </c>
      <c r="L215" s="20">
        <v>2</v>
      </c>
      <c r="M215" s="20" t="s">
        <v>432</v>
      </c>
      <c r="N215" s="20">
        <v>12490</v>
      </c>
      <c r="O215" s="20">
        <v>10</v>
      </c>
      <c r="P215" s="20">
        <v>9</v>
      </c>
    </row>
    <row r="216" spans="1:16" ht="14.25" customHeight="1">
      <c r="A216" s="20">
        <v>297</v>
      </c>
      <c r="B216" s="20">
        <v>30</v>
      </c>
      <c r="C216" s="20" t="s">
        <v>337</v>
      </c>
      <c r="D216" s="20" t="s">
        <v>858</v>
      </c>
      <c r="E216" s="20" t="s">
        <v>859</v>
      </c>
      <c r="F216" s="20" t="s">
        <v>425</v>
      </c>
      <c r="H216" s="20" t="s">
        <v>431</v>
      </c>
      <c r="I216" s="20">
        <v>3</v>
      </c>
      <c r="J216" s="20">
        <v>3</v>
      </c>
      <c r="K216" s="20" t="s">
        <v>1138</v>
      </c>
      <c r="L216" s="20">
        <v>1</v>
      </c>
      <c r="M216" s="20" t="s">
        <v>427</v>
      </c>
      <c r="N216" s="20">
        <v>2657</v>
      </c>
      <c r="O216" s="20">
        <v>5</v>
      </c>
      <c r="P216" s="20">
        <v>2</v>
      </c>
    </row>
    <row r="217" spans="1:16" ht="14.25" customHeight="1">
      <c r="A217" s="20">
        <v>298</v>
      </c>
      <c r="B217" s="20">
        <v>41</v>
      </c>
      <c r="C217" s="20" t="s">
        <v>337</v>
      </c>
      <c r="D217" s="20" t="s">
        <v>860</v>
      </c>
      <c r="E217" s="20" t="s">
        <v>861</v>
      </c>
      <c r="F217" s="20" t="s">
        <v>425</v>
      </c>
      <c r="H217" s="20" t="s">
        <v>426</v>
      </c>
      <c r="I217" s="20">
        <v>6</v>
      </c>
      <c r="J217" s="20">
        <v>3</v>
      </c>
      <c r="K217" s="20" t="s">
        <v>1138</v>
      </c>
      <c r="L217" s="20">
        <v>4</v>
      </c>
      <c r="M217" s="20" t="s">
        <v>427</v>
      </c>
      <c r="N217" s="20">
        <v>13591</v>
      </c>
      <c r="O217" s="20">
        <v>1</v>
      </c>
      <c r="P217" s="20">
        <v>0</v>
      </c>
    </row>
    <row r="218" spans="1:16" ht="14.25" customHeight="1">
      <c r="A218" s="20">
        <v>299</v>
      </c>
      <c r="B218" s="20">
        <v>30</v>
      </c>
      <c r="C218" s="20" t="s">
        <v>337</v>
      </c>
      <c r="D218" s="20" t="s">
        <v>862</v>
      </c>
      <c r="E218" s="20" t="s">
        <v>863</v>
      </c>
      <c r="F218" s="20" t="s">
        <v>430</v>
      </c>
      <c r="H218" s="20" t="s">
        <v>426</v>
      </c>
      <c r="I218" s="20">
        <v>26</v>
      </c>
      <c r="J218" s="20">
        <v>4</v>
      </c>
      <c r="K218" s="20" t="s">
        <v>1139</v>
      </c>
      <c r="L218" s="20">
        <v>1</v>
      </c>
      <c r="M218" s="20" t="s">
        <v>427</v>
      </c>
      <c r="N218" s="20">
        <v>6696</v>
      </c>
      <c r="O218" s="20">
        <v>6</v>
      </c>
      <c r="P218" s="20">
        <v>3</v>
      </c>
    </row>
    <row r="219" spans="1:16" ht="14.25" customHeight="1">
      <c r="A219" s="20">
        <v>300</v>
      </c>
      <c r="B219" s="20">
        <v>29</v>
      </c>
      <c r="C219" s="20" t="s">
        <v>332</v>
      </c>
      <c r="D219" s="20" t="s">
        <v>864</v>
      </c>
      <c r="E219" s="20" t="s">
        <v>865</v>
      </c>
      <c r="F219" s="20" t="s">
        <v>425</v>
      </c>
      <c r="H219" s="20" t="s">
        <v>431</v>
      </c>
      <c r="I219" s="20">
        <v>1</v>
      </c>
      <c r="J219" s="20">
        <v>3</v>
      </c>
      <c r="K219" s="20" t="s">
        <v>1138</v>
      </c>
      <c r="L219" s="20">
        <v>3</v>
      </c>
      <c r="M219" s="20" t="s">
        <v>427</v>
      </c>
      <c r="N219" s="20">
        <v>2058</v>
      </c>
      <c r="O219" s="20">
        <v>6</v>
      </c>
      <c r="P219" s="20">
        <v>2</v>
      </c>
    </row>
    <row r="220" spans="1:16" ht="14.25" customHeight="1">
      <c r="A220" s="20">
        <v>302</v>
      </c>
      <c r="B220" s="20">
        <v>45</v>
      </c>
      <c r="C220" s="20" t="s">
        <v>337</v>
      </c>
      <c r="D220" s="20" t="s">
        <v>866</v>
      </c>
      <c r="E220" s="20" t="s">
        <v>867</v>
      </c>
      <c r="F220" s="20" t="s">
        <v>466</v>
      </c>
      <c r="H220" s="20" t="s">
        <v>426</v>
      </c>
      <c r="I220" s="20">
        <v>6</v>
      </c>
      <c r="J220" s="20">
        <v>3</v>
      </c>
      <c r="K220" s="20" t="s">
        <v>1138</v>
      </c>
      <c r="L220" s="20">
        <v>4</v>
      </c>
      <c r="M220" s="20" t="s">
        <v>427</v>
      </c>
      <c r="N220" s="20">
        <v>8865</v>
      </c>
      <c r="O220" s="20">
        <v>19</v>
      </c>
      <c r="P220" s="20">
        <v>7</v>
      </c>
    </row>
    <row r="221" spans="1:16" ht="14.25" customHeight="1">
      <c r="A221" s="20">
        <v>303</v>
      </c>
      <c r="B221" s="20">
        <v>54</v>
      </c>
      <c r="C221" s="20" t="s">
        <v>337</v>
      </c>
      <c r="D221" s="20" t="s">
        <v>868</v>
      </c>
      <c r="E221" s="20" t="s">
        <v>869</v>
      </c>
      <c r="F221" s="20" t="s">
        <v>425</v>
      </c>
      <c r="H221" s="20" t="s">
        <v>426</v>
      </c>
      <c r="I221" s="20">
        <v>3</v>
      </c>
      <c r="J221" s="20">
        <v>3</v>
      </c>
      <c r="K221" s="20" t="s">
        <v>1138</v>
      </c>
      <c r="L221" s="20">
        <v>1</v>
      </c>
      <c r="M221" s="20" t="s">
        <v>432</v>
      </c>
      <c r="N221" s="20">
        <v>5940</v>
      </c>
      <c r="O221" s="20">
        <v>6</v>
      </c>
      <c r="P221" s="20">
        <v>2</v>
      </c>
    </row>
    <row r="222" spans="1:16" ht="14.25" customHeight="1">
      <c r="A222" s="20">
        <v>304</v>
      </c>
      <c r="B222" s="20">
        <v>36</v>
      </c>
      <c r="C222" s="20" t="s">
        <v>332</v>
      </c>
      <c r="D222" s="20" t="s">
        <v>870</v>
      </c>
      <c r="E222" s="20" t="s">
        <v>871</v>
      </c>
      <c r="F222" s="20" t="s">
        <v>425</v>
      </c>
      <c r="H222" s="20" t="s">
        <v>431</v>
      </c>
      <c r="I222" s="20">
        <v>5</v>
      </c>
      <c r="J222" s="20">
        <v>2</v>
      </c>
      <c r="K222" s="20" t="s">
        <v>1137</v>
      </c>
      <c r="L222" s="20">
        <v>2</v>
      </c>
      <c r="M222" s="20" t="s">
        <v>427</v>
      </c>
      <c r="N222" s="20">
        <v>5914</v>
      </c>
      <c r="O222" s="20">
        <v>13</v>
      </c>
      <c r="P222" s="20">
        <v>11</v>
      </c>
    </row>
    <row r="223" spans="1:16" ht="14.25" customHeight="1">
      <c r="A223" s="20">
        <v>305</v>
      </c>
      <c r="B223" s="20">
        <v>33</v>
      </c>
      <c r="C223" s="20" t="s">
        <v>337</v>
      </c>
      <c r="D223" s="20" t="s">
        <v>872</v>
      </c>
      <c r="E223" s="20" t="s">
        <v>873</v>
      </c>
      <c r="F223" s="20" t="s">
        <v>425</v>
      </c>
      <c r="H223" s="20" t="s">
        <v>431</v>
      </c>
      <c r="I223" s="20">
        <v>4</v>
      </c>
      <c r="J223" s="20">
        <v>4</v>
      </c>
      <c r="K223" s="20" t="s">
        <v>1139</v>
      </c>
      <c r="L223" s="20">
        <v>2</v>
      </c>
      <c r="M223" s="20" t="s">
        <v>432</v>
      </c>
      <c r="N223" s="20">
        <v>2622</v>
      </c>
      <c r="O223" s="20">
        <v>3</v>
      </c>
      <c r="P223" s="20">
        <v>2</v>
      </c>
    </row>
    <row r="224" spans="1:16" ht="14.25" customHeight="1">
      <c r="A224" s="20">
        <v>306</v>
      </c>
      <c r="B224" s="20">
        <v>37</v>
      </c>
      <c r="C224" s="20" t="s">
        <v>332</v>
      </c>
      <c r="D224" s="20" t="s">
        <v>874</v>
      </c>
      <c r="E224" s="20" t="s">
        <v>875</v>
      </c>
      <c r="F224" s="20" t="s">
        <v>430</v>
      </c>
      <c r="H224" s="20" t="s">
        <v>431</v>
      </c>
      <c r="I224" s="20">
        <v>11</v>
      </c>
      <c r="J224" s="20">
        <v>3</v>
      </c>
      <c r="K224" s="20" t="s">
        <v>1138</v>
      </c>
      <c r="L224" s="20">
        <v>4</v>
      </c>
      <c r="M224" s="20" t="s">
        <v>445</v>
      </c>
      <c r="N224" s="20">
        <v>12185</v>
      </c>
      <c r="O224" s="20">
        <v>10</v>
      </c>
      <c r="P224" s="20">
        <v>8</v>
      </c>
    </row>
    <row r="225" spans="1:16" ht="14.25" customHeight="1">
      <c r="A225" s="20">
        <v>307</v>
      </c>
      <c r="B225" s="20">
        <v>38</v>
      </c>
      <c r="C225" s="20" t="s">
        <v>332</v>
      </c>
      <c r="D225" s="20" t="s">
        <v>876</v>
      </c>
      <c r="E225" s="20" t="s">
        <v>877</v>
      </c>
      <c r="F225" s="20" t="s">
        <v>425</v>
      </c>
      <c r="H225" s="20" t="s">
        <v>426</v>
      </c>
      <c r="I225" s="20">
        <v>3</v>
      </c>
      <c r="J225" s="20">
        <v>3</v>
      </c>
      <c r="K225" s="20" t="s">
        <v>1138</v>
      </c>
      <c r="L225" s="20">
        <v>3</v>
      </c>
      <c r="M225" s="20" t="s">
        <v>445</v>
      </c>
      <c r="N225" s="20">
        <v>10609</v>
      </c>
      <c r="O225" s="20">
        <v>16</v>
      </c>
      <c r="P225" s="20">
        <v>10</v>
      </c>
    </row>
    <row r="226" spans="1:16" ht="14.25" customHeight="1">
      <c r="A226" s="20">
        <v>308</v>
      </c>
      <c r="B226" s="20">
        <v>31</v>
      </c>
      <c r="C226" s="20" t="s">
        <v>332</v>
      </c>
      <c r="D226" s="20" t="s">
        <v>878</v>
      </c>
      <c r="E226" s="20" t="s">
        <v>879</v>
      </c>
      <c r="F226" s="20" t="s">
        <v>466</v>
      </c>
      <c r="H226" s="20" t="s">
        <v>431</v>
      </c>
      <c r="I226" s="20">
        <v>1</v>
      </c>
      <c r="J226" s="20">
        <v>4</v>
      </c>
      <c r="K226" s="20" t="s">
        <v>1139</v>
      </c>
      <c r="L226" s="20">
        <v>3</v>
      </c>
      <c r="M226" s="20" t="s">
        <v>432</v>
      </c>
      <c r="N226" s="20">
        <v>4345</v>
      </c>
      <c r="O226" s="20">
        <v>5</v>
      </c>
      <c r="P226" s="20">
        <v>4</v>
      </c>
    </row>
    <row r="227" spans="1:16" ht="14.25" customHeight="1">
      <c r="A227" s="20">
        <v>309</v>
      </c>
      <c r="B227" s="20">
        <v>59</v>
      </c>
      <c r="C227" s="20" t="s">
        <v>332</v>
      </c>
      <c r="D227" s="20" t="s">
        <v>880</v>
      </c>
      <c r="E227" s="20" t="s">
        <v>881</v>
      </c>
      <c r="F227" s="20" t="s">
        <v>425</v>
      </c>
      <c r="H227" s="20" t="s">
        <v>431</v>
      </c>
      <c r="I227" s="20">
        <v>3</v>
      </c>
      <c r="J227" s="20">
        <v>3</v>
      </c>
      <c r="K227" s="20" t="s">
        <v>1138</v>
      </c>
      <c r="L227" s="20">
        <v>4</v>
      </c>
      <c r="M227" s="20" t="s">
        <v>432</v>
      </c>
      <c r="N227" s="20">
        <v>2177</v>
      </c>
      <c r="O227" s="20">
        <v>1</v>
      </c>
      <c r="P227" s="20">
        <v>0</v>
      </c>
    </row>
    <row r="228" spans="1:16" ht="14.25" customHeight="1">
      <c r="A228" s="20">
        <v>311</v>
      </c>
      <c r="B228" s="20">
        <v>37</v>
      </c>
      <c r="C228" s="20" t="s">
        <v>332</v>
      </c>
      <c r="D228" s="20" t="s">
        <v>882</v>
      </c>
      <c r="E228" s="20" t="s">
        <v>883</v>
      </c>
      <c r="F228" s="20" t="s">
        <v>430</v>
      </c>
      <c r="H228" s="20" t="s">
        <v>426</v>
      </c>
      <c r="I228" s="20">
        <v>4</v>
      </c>
      <c r="J228" s="20">
        <v>4</v>
      </c>
      <c r="K228" s="20" t="s">
        <v>1139</v>
      </c>
      <c r="L228" s="20">
        <v>4</v>
      </c>
      <c r="M228" s="20" t="s">
        <v>445</v>
      </c>
      <c r="N228" s="20">
        <v>2793</v>
      </c>
      <c r="O228" s="20">
        <v>9</v>
      </c>
      <c r="P228" s="20">
        <v>8</v>
      </c>
    </row>
    <row r="229" spans="1:16" ht="14.25" customHeight="1">
      <c r="A229" s="20">
        <v>312</v>
      </c>
      <c r="B229" s="20">
        <v>29</v>
      </c>
      <c r="C229" s="20" t="s">
        <v>337</v>
      </c>
      <c r="D229" s="20" t="s">
        <v>884</v>
      </c>
      <c r="E229" s="20" t="s">
        <v>885</v>
      </c>
      <c r="F229" s="20" t="s">
        <v>430</v>
      </c>
      <c r="H229" s="20" t="s">
        <v>426</v>
      </c>
      <c r="I229" s="20">
        <v>1</v>
      </c>
      <c r="J229" s="20">
        <v>1</v>
      </c>
      <c r="K229" s="20" t="s">
        <v>1136</v>
      </c>
      <c r="L229" s="20">
        <v>4</v>
      </c>
      <c r="M229" s="20" t="s">
        <v>432</v>
      </c>
      <c r="N229" s="20">
        <v>7918</v>
      </c>
      <c r="O229" s="20">
        <v>11</v>
      </c>
      <c r="P229" s="20">
        <v>10</v>
      </c>
    </row>
    <row r="230" spans="1:16" ht="14.25" customHeight="1">
      <c r="A230" s="20">
        <v>314</v>
      </c>
      <c r="B230" s="20">
        <v>35</v>
      </c>
      <c r="C230" s="20" t="s">
        <v>337</v>
      </c>
      <c r="D230" s="20" t="s">
        <v>886</v>
      </c>
      <c r="E230" s="20" t="s">
        <v>887</v>
      </c>
      <c r="F230" s="20" t="s">
        <v>430</v>
      </c>
      <c r="H230" s="20" t="s">
        <v>426</v>
      </c>
      <c r="I230" s="20">
        <v>1</v>
      </c>
      <c r="J230" s="20">
        <v>3</v>
      </c>
      <c r="K230" s="20" t="s">
        <v>1138</v>
      </c>
      <c r="L230" s="20">
        <v>3</v>
      </c>
      <c r="M230" s="20" t="s">
        <v>427</v>
      </c>
      <c r="N230" s="20">
        <v>8789</v>
      </c>
      <c r="O230" s="20">
        <v>10</v>
      </c>
      <c r="P230" s="20">
        <v>7</v>
      </c>
    </row>
    <row r="231" spans="1:16" ht="14.25" customHeight="1">
      <c r="A231" s="20">
        <v>315</v>
      </c>
      <c r="B231" s="20">
        <v>29</v>
      </c>
      <c r="C231" s="20" t="s">
        <v>332</v>
      </c>
      <c r="D231" s="20" t="s">
        <v>888</v>
      </c>
      <c r="E231" s="20" t="s">
        <v>889</v>
      </c>
      <c r="F231" s="20" t="s">
        <v>425</v>
      </c>
      <c r="H231" s="20" t="s">
        <v>431</v>
      </c>
      <c r="I231" s="20">
        <v>18</v>
      </c>
      <c r="J231" s="20">
        <v>1</v>
      </c>
      <c r="K231" s="20" t="s">
        <v>1136</v>
      </c>
      <c r="L231" s="20">
        <v>4</v>
      </c>
      <c r="M231" s="20" t="s">
        <v>427</v>
      </c>
      <c r="N231" s="20">
        <v>2389</v>
      </c>
      <c r="O231" s="20">
        <v>4</v>
      </c>
      <c r="P231" s="20">
        <v>3</v>
      </c>
    </row>
    <row r="232" spans="1:16" ht="14.25" customHeight="1">
      <c r="A232" s="20">
        <v>316</v>
      </c>
      <c r="B232" s="20">
        <v>52</v>
      </c>
      <c r="C232" s="20" t="s">
        <v>337</v>
      </c>
      <c r="D232" s="20" t="s">
        <v>890</v>
      </c>
      <c r="E232" s="20" t="s">
        <v>891</v>
      </c>
      <c r="F232" s="20" t="s">
        <v>425</v>
      </c>
      <c r="H232" s="20" t="s">
        <v>431</v>
      </c>
      <c r="I232" s="20">
        <v>2</v>
      </c>
      <c r="J232" s="20">
        <v>3</v>
      </c>
      <c r="K232" s="20" t="s">
        <v>1138</v>
      </c>
      <c r="L232" s="20">
        <v>4</v>
      </c>
      <c r="M232" s="20" t="s">
        <v>427</v>
      </c>
      <c r="N232" s="20">
        <v>3212</v>
      </c>
      <c r="O232" s="20">
        <v>2</v>
      </c>
      <c r="P232" s="20">
        <v>2</v>
      </c>
    </row>
    <row r="233" spans="1:16" ht="14.25" customHeight="1">
      <c r="A233" s="20">
        <v>319</v>
      </c>
      <c r="B233" s="20">
        <v>42</v>
      </c>
      <c r="C233" s="20" t="s">
        <v>332</v>
      </c>
      <c r="D233" s="20" t="s">
        <v>892</v>
      </c>
      <c r="E233" s="20" t="s">
        <v>893</v>
      </c>
      <c r="F233" s="20" t="s">
        <v>425</v>
      </c>
      <c r="H233" s="20" t="s">
        <v>431</v>
      </c>
      <c r="I233" s="20">
        <v>4</v>
      </c>
      <c r="J233" s="20">
        <v>2</v>
      </c>
      <c r="K233" s="20" t="s">
        <v>1137</v>
      </c>
      <c r="L233" s="20">
        <v>4</v>
      </c>
      <c r="M233" s="20" t="s">
        <v>432</v>
      </c>
      <c r="N233" s="20">
        <v>19232</v>
      </c>
      <c r="O233" s="20">
        <v>22</v>
      </c>
      <c r="P233" s="20">
        <v>17</v>
      </c>
    </row>
    <row r="234" spans="1:16" ht="14.25" customHeight="1">
      <c r="A234" s="20">
        <v>321</v>
      </c>
      <c r="B234" s="20">
        <v>59</v>
      </c>
      <c r="C234" s="20" t="s">
        <v>332</v>
      </c>
      <c r="D234" s="20" t="s">
        <v>894</v>
      </c>
      <c r="E234" s="20" t="s">
        <v>895</v>
      </c>
      <c r="F234" s="20" t="s">
        <v>425</v>
      </c>
      <c r="H234" s="20" t="s">
        <v>591</v>
      </c>
      <c r="I234" s="20">
        <v>6</v>
      </c>
      <c r="J234" s="20">
        <v>2</v>
      </c>
      <c r="K234" s="20" t="s">
        <v>1137</v>
      </c>
      <c r="L234" s="20">
        <v>3</v>
      </c>
      <c r="M234" s="20" t="s">
        <v>432</v>
      </c>
      <c r="N234" s="20">
        <v>2267</v>
      </c>
      <c r="O234" s="20">
        <v>2</v>
      </c>
      <c r="P234" s="20">
        <v>2</v>
      </c>
    </row>
    <row r="235" spans="1:16" ht="14.25" customHeight="1">
      <c r="A235" s="20">
        <v>323</v>
      </c>
      <c r="B235" s="20">
        <v>50</v>
      </c>
      <c r="C235" s="20" t="s">
        <v>337</v>
      </c>
      <c r="D235" s="20" t="s">
        <v>896</v>
      </c>
      <c r="E235" s="20" t="s">
        <v>897</v>
      </c>
      <c r="F235" s="20" t="s">
        <v>425</v>
      </c>
      <c r="H235" s="20" t="s">
        <v>426</v>
      </c>
      <c r="I235" s="20">
        <v>1</v>
      </c>
      <c r="J235" s="20">
        <v>4</v>
      </c>
      <c r="K235" s="20" t="s">
        <v>1139</v>
      </c>
      <c r="L235" s="20">
        <v>4</v>
      </c>
      <c r="M235" s="20" t="s">
        <v>445</v>
      </c>
      <c r="N235" s="20">
        <v>19517</v>
      </c>
      <c r="O235" s="20">
        <v>7</v>
      </c>
      <c r="P235" s="20">
        <v>0</v>
      </c>
    </row>
    <row r="236" spans="1:16" ht="14.25" customHeight="1">
      <c r="A236" s="20">
        <v>325</v>
      </c>
      <c r="B236" s="20">
        <v>33</v>
      </c>
      <c r="C236" s="20" t="s">
        <v>332</v>
      </c>
      <c r="D236" s="20" t="s">
        <v>898</v>
      </c>
      <c r="E236" s="20" t="s">
        <v>899</v>
      </c>
      <c r="F236" s="20" t="s">
        <v>425</v>
      </c>
      <c r="H236" s="20" t="s">
        <v>431</v>
      </c>
      <c r="I236" s="20">
        <v>14</v>
      </c>
      <c r="J236" s="20">
        <v>3</v>
      </c>
      <c r="K236" s="20" t="s">
        <v>1138</v>
      </c>
      <c r="L236" s="20">
        <v>4</v>
      </c>
      <c r="M236" s="20" t="s">
        <v>432</v>
      </c>
      <c r="N236" s="20">
        <v>2436</v>
      </c>
      <c r="O236" s="20">
        <v>5</v>
      </c>
      <c r="P236" s="20">
        <v>4</v>
      </c>
    </row>
    <row r="237" spans="1:16" ht="14.25" customHeight="1">
      <c r="A237" s="20">
        <v>327</v>
      </c>
      <c r="B237" s="20">
        <v>43</v>
      </c>
      <c r="C237" s="20" t="s">
        <v>337</v>
      </c>
      <c r="D237" s="20" t="s">
        <v>900</v>
      </c>
      <c r="E237" s="20" t="s">
        <v>901</v>
      </c>
      <c r="F237" s="20" t="s">
        <v>425</v>
      </c>
      <c r="H237" s="20" t="s">
        <v>426</v>
      </c>
      <c r="I237" s="20">
        <v>16</v>
      </c>
      <c r="J237" s="20">
        <v>3</v>
      </c>
      <c r="K237" s="20" t="s">
        <v>1138</v>
      </c>
      <c r="L237" s="20">
        <v>4</v>
      </c>
      <c r="M237" s="20" t="s">
        <v>432</v>
      </c>
      <c r="N237" s="20">
        <v>16064</v>
      </c>
      <c r="O237" s="20">
        <v>17</v>
      </c>
      <c r="P237" s="20">
        <v>13</v>
      </c>
    </row>
    <row r="238" spans="1:16" ht="14.25" customHeight="1">
      <c r="A238" s="20">
        <v>328</v>
      </c>
      <c r="B238" s="20">
        <v>33</v>
      </c>
      <c r="C238" s="20" t="s">
        <v>337</v>
      </c>
      <c r="D238" s="20" t="s">
        <v>902</v>
      </c>
      <c r="E238" s="20" t="s">
        <v>903</v>
      </c>
      <c r="F238" s="20" t="s">
        <v>425</v>
      </c>
      <c r="H238" s="20" t="s">
        <v>431</v>
      </c>
      <c r="I238" s="20">
        <v>2</v>
      </c>
      <c r="J238" s="20">
        <v>2</v>
      </c>
      <c r="K238" s="20" t="s">
        <v>1137</v>
      </c>
      <c r="L238" s="20">
        <v>1</v>
      </c>
      <c r="M238" s="20" t="s">
        <v>432</v>
      </c>
      <c r="N238" s="20">
        <v>2707</v>
      </c>
      <c r="O238" s="20">
        <v>9</v>
      </c>
      <c r="P238" s="20">
        <v>7</v>
      </c>
    </row>
    <row r="239" spans="1:16" ht="14.25" customHeight="1">
      <c r="A239" s="20">
        <v>329</v>
      </c>
      <c r="B239" s="20">
        <v>52</v>
      </c>
      <c r="C239" s="20" t="s">
        <v>332</v>
      </c>
      <c r="D239" s="20" t="s">
        <v>904</v>
      </c>
      <c r="E239" s="20" t="s">
        <v>905</v>
      </c>
      <c r="F239" s="20" t="s">
        <v>466</v>
      </c>
      <c r="H239" s="20" t="s">
        <v>426</v>
      </c>
      <c r="I239" s="20">
        <v>2</v>
      </c>
      <c r="J239" s="20">
        <v>4</v>
      </c>
      <c r="K239" s="20" t="s">
        <v>1139</v>
      </c>
      <c r="L239" s="20">
        <v>3</v>
      </c>
      <c r="M239" s="20" t="s">
        <v>427</v>
      </c>
      <c r="N239" s="20">
        <v>19068</v>
      </c>
      <c r="O239" s="20">
        <v>33</v>
      </c>
      <c r="P239" s="20">
        <v>7</v>
      </c>
    </row>
    <row r="240" spans="1:16" ht="14.25" customHeight="1">
      <c r="A240" s="20">
        <v>330</v>
      </c>
      <c r="B240" s="20">
        <v>32</v>
      </c>
      <c r="C240" s="20" t="s">
        <v>337</v>
      </c>
      <c r="D240" s="20" t="s">
        <v>906</v>
      </c>
      <c r="E240" s="20" t="s">
        <v>907</v>
      </c>
      <c r="F240" s="20" t="s">
        <v>425</v>
      </c>
      <c r="H240" s="20" t="s">
        <v>426</v>
      </c>
      <c r="I240" s="20">
        <v>4</v>
      </c>
      <c r="J240" s="20">
        <v>2</v>
      </c>
      <c r="K240" s="20" t="s">
        <v>1137</v>
      </c>
      <c r="L240" s="20">
        <v>2</v>
      </c>
      <c r="M240" s="20" t="s">
        <v>432</v>
      </c>
      <c r="N240" s="20">
        <v>3931</v>
      </c>
      <c r="O240" s="20">
        <v>4</v>
      </c>
      <c r="P240" s="20">
        <v>3</v>
      </c>
    </row>
    <row r="241" spans="1:16" ht="14.25" customHeight="1">
      <c r="A241" s="20">
        <v>331</v>
      </c>
      <c r="B241" s="20">
        <v>32</v>
      </c>
      <c r="C241" s="20" t="s">
        <v>332</v>
      </c>
      <c r="D241" s="20" t="s">
        <v>908</v>
      </c>
      <c r="E241" s="20" t="s">
        <v>909</v>
      </c>
      <c r="F241" s="20" t="s">
        <v>425</v>
      </c>
      <c r="H241" s="20" t="s">
        <v>431</v>
      </c>
      <c r="I241" s="20">
        <v>1</v>
      </c>
      <c r="J241" s="20">
        <v>3</v>
      </c>
      <c r="K241" s="20" t="s">
        <v>1138</v>
      </c>
      <c r="L241" s="20">
        <v>3</v>
      </c>
      <c r="M241" s="20" t="s">
        <v>427</v>
      </c>
      <c r="N241" s="20">
        <v>3730</v>
      </c>
      <c r="O241" s="20">
        <v>3</v>
      </c>
      <c r="P241" s="20">
        <v>2</v>
      </c>
    </row>
    <row r="242" spans="1:16" ht="14.25" customHeight="1">
      <c r="A242" s="20">
        <v>332</v>
      </c>
      <c r="B242" s="20">
        <v>39</v>
      </c>
      <c r="C242" s="20" t="s">
        <v>337</v>
      </c>
      <c r="D242" s="20" t="s">
        <v>910</v>
      </c>
      <c r="E242" s="20" t="s">
        <v>911</v>
      </c>
      <c r="F242" s="20" t="s">
        <v>425</v>
      </c>
      <c r="H242" s="20" t="s">
        <v>431</v>
      </c>
      <c r="I242" s="20">
        <v>1</v>
      </c>
      <c r="J242" s="20">
        <v>4</v>
      </c>
      <c r="K242" s="20" t="s">
        <v>1139</v>
      </c>
      <c r="L242" s="20">
        <v>3</v>
      </c>
      <c r="M242" s="20" t="s">
        <v>445</v>
      </c>
      <c r="N242" s="20">
        <v>2232</v>
      </c>
      <c r="O242" s="20">
        <v>3</v>
      </c>
      <c r="P242" s="20">
        <v>2</v>
      </c>
    </row>
    <row r="243" spans="1:16" ht="14.25" customHeight="1">
      <c r="A243" s="20">
        <v>333</v>
      </c>
      <c r="B243" s="20">
        <v>32</v>
      </c>
      <c r="C243" s="20" t="s">
        <v>332</v>
      </c>
      <c r="D243" s="20" t="s">
        <v>912</v>
      </c>
      <c r="E243" s="20" t="s">
        <v>913</v>
      </c>
      <c r="F243" s="20" t="s">
        <v>466</v>
      </c>
      <c r="H243" s="20" t="s">
        <v>426</v>
      </c>
      <c r="I243" s="20">
        <v>26</v>
      </c>
      <c r="J243" s="20">
        <v>4</v>
      </c>
      <c r="K243" s="20" t="s">
        <v>1139</v>
      </c>
      <c r="L243" s="20">
        <v>4</v>
      </c>
      <c r="M243" s="20" t="s">
        <v>432</v>
      </c>
      <c r="N243" s="20">
        <v>4465</v>
      </c>
      <c r="O243" s="20">
        <v>3</v>
      </c>
      <c r="P243" s="20">
        <v>2</v>
      </c>
    </row>
    <row r="244" spans="1:16" ht="14.25" customHeight="1">
      <c r="A244" s="20">
        <v>334</v>
      </c>
      <c r="B244" s="20">
        <v>41</v>
      </c>
      <c r="C244" s="20" t="s">
        <v>332</v>
      </c>
      <c r="D244" s="20" t="s">
        <v>914</v>
      </c>
      <c r="E244" s="20" t="s">
        <v>915</v>
      </c>
      <c r="F244" s="20" t="s">
        <v>425</v>
      </c>
      <c r="H244" s="20" t="s">
        <v>431</v>
      </c>
      <c r="I244" s="20">
        <v>19</v>
      </c>
      <c r="J244" s="20">
        <v>2</v>
      </c>
      <c r="K244" s="20" t="s">
        <v>1137</v>
      </c>
      <c r="L244" s="20">
        <v>1</v>
      </c>
      <c r="M244" s="20" t="s">
        <v>445</v>
      </c>
      <c r="N244" s="20">
        <v>3072</v>
      </c>
      <c r="O244" s="20">
        <v>1</v>
      </c>
      <c r="P244" s="20">
        <v>0</v>
      </c>
    </row>
    <row r="245" spans="1:16" ht="14.25" customHeight="1">
      <c r="A245" s="20">
        <v>335</v>
      </c>
      <c r="B245" s="20">
        <v>40</v>
      </c>
      <c r="C245" s="20" t="s">
        <v>332</v>
      </c>
      <c r="D245" s="20" t="s">
        <v>916</v>
      </c>
      <c r="E245" s="20" t="s">
        <v>917</v>
      </c>
      <c r="F245" s="20" t="s">
        <v>425</v>
      </c>
      <c r="H245" s="20" t="s">
        <v>431</v>
      </c>
      <c r="I245" s="20">
        <v>24</v>
      </c>
      <c r="J245" s="20">
        <v>2</v>
      </c>
      <c r="K245" s="20" t="s">
        <v>1137</v>
      </c>
      <c r="L245" s="20">
        <v>4</v>
      </c>
      <c r="M245" s="20" t="s">
        <v>445</v>
      </c>
      <c r="N245" s="20">
        <v>3319</v>
      </c>
      <c r="O245" s="20">
        <v>9</v>
      </c>
      <c r="P245" s="20">
        <v>8</v>
      </c>
    </row>
    <row r="246" spans="1:16" ht="14.25" customHeight="1">
      <c r="A246" s="20">
        <v>336</v>
      </c>
      <c r="B246" s="20">
        <v>45</v>
      </c>
      <c r="C246" s="20" t="s">
        <v>332</v>
      </c>
      <c r="D246" s="20" t="s">
        <v>918</v>
      </c>
      <c r="E246" s="20" t="s">
        <v>919</v>
      </c>
      <c r="F246" s="20" t="s">
        <v>425</v>
      </c>
      <c r="H246" s="20" t="s">
        <v>431</v>
      </c>
      <c r="I246" s="20">
        <v>1</v>
      </c>
      <c r="J246" s="20">
        <v>3</v>
      </c>
      <c r="K246" s="20" t="s">
        <v>1138</v>
      </c>
      <c r="L246" s="20">
        <v>4</v>
      </c>
      <c r="M246" s="20" t="s">
        <v>432</v>
      </c>
      <c r="N246" s="20">
        <v>19202</v>
      </c>
      <c r="O246" s="20">
        <v>24</v>
      </c>
      <c r="P246" s="20">
        <v>0</v>
      </c>
    </row>
    <row r="247" spans="1:16" ht="14.25" customHeight="1">
      <c r="A247" s="20">
        <v>337</v>
      </c>
      <c r="B247" s="20">
        <v>31</v>
      </c>
      <c r="C247" s="20" t="s">
        <v>332</v>
      </c>
      <c r="D247" s="20" t="s">
        <v>920</v>
      </c>
      <c r="E247" s="20" t="s">
        <v>921</v>
      </c>
      <c r="F247" s="20" t="s">
        <v>430</v>
      </c>
      <c r="H247" s="20" t="s">
        <v>431</v>
      </c>
      <c r="I247" s="20">
        <v>3</v>
      </c>
      <c r="J247" s="20">
        <v>4</v>
      </c>
      <c r="K247" s="20" t="s">
        <v>1139</v>
      </c>
      <c r="L247" s="20">
        <v>3</v>
      </c>
      <c r="M247" s="20" t="s">
        <v>445</v>
      </c>
      <c r="N247" s="20">
        <v>13675</v>
      </c>
      <c r="O247" s="20">
        <v>2</v>
      </c>
      <c r="P247" s="20">
        <v>2</v>
      </c>
    </row>
    <row r="248" spans="1:16" ht="14.25" customHeight="1">
      <c r="A248" s="20">
        <v>338</v>
      </c>
      <c r="B248" s="20">
        <v>33</v>
      </c>
      <c r="C248" s="20" t="s">
        <v>337</v>
      </c>
      <c r="D248" s="20" t="s">
        <v>922</v>
      </c>
      <c r="E248" s="20" t="s">
        <v>923</v>
      </c>
      <c r="F248" s="20" t="s">
        <v>425</v>
      </c>
      <c r="H248" s="20" t="s">
        <v>431</v>
      </c>
      <c r="I248" s="20">
        <v>5</v>
      </c>
      <c r="J248" s="20">
        <v>4</v>
      </c>
      <c r="K248" s="20" t="s">
        <v>1139</v>
      </c>
      <c r="L248" s="20">
        <v>4</v>
      </c>
      <c r="M248" s="20" t="s">
        <v>432</v>
      </c>
      <c r="N248" s="20">
        <v>2911</v>
      </c>
      <c r="O248" s="20">
        <v>2</v>
      </c>
      <c r="P248" s="20">
        <v>2</v>
      </c>
    </row>
    <row r="249" spans="1:16" ht="14.25" customHeight="1">
      <c r="A249" s="20">
        <v>339</v>
      </c>
      <c r="B249" s="20">
        <v>34</v>
      </c>
      <c r="C249" s="20" t="s">
        <v>332</v>
      </c>
      <c r="D249" s="20" t="s">
        <v>924</v>
      </c>
      <c r="E249" s="20" t="s">
        <v>925</v>
      </c>
      <c r="F249" s="20" t="s">
        <v>425</v>
      </c>
      <c r="H249" s="20" t="s">
        <v>431</v>
      </c>
      <c r="I249" s="20">
        <v>2</v>
      </c>
      <c r="J249" s="20">
        <v>4</v>
      </c>
      <c r="K249" s="20" t="s">
        <v>1139</v>
      </c>
      <c r="L249" s="20">
        <v>1</v>
      </c>
      <c r="M249" s="20" t="s">
        <v>432</v>
      </c>
      <c r="N249" s="20">
        <v>5957</v>
      </c>
      <c r="O249" s="20">
        <v>11</v>
      </c>
      <c r="P249" s="20">
        <v>9</v>
      </c>
    </row>
    <row r="250" spans="1:16" ht="14.25" customHeight="1">
      <c r="A250" s="20">
        <v>341</v>
      </c>
      <c r="B250" s="20">
        <v>45</v>
      </c>
      <c r="C250" s="20" t="s">
        <v>332</v>
      </c>
      <c r="D250" s="20" t="s">
        <v>926</v>
      </c>
      <c r="E250" s="20" t="s">
        <v>927</v>
      </c>
      <c r="F250" s="20" t="s">
        <v>430</v>
      </c>
      <c r="H250" s="20" t="s">
        <v>431</v>
      </c>
      <c r="I250" s="20">
        <v>7</v>
      </c>
      <c r="J250" s="20">
        <v>4</v>
      </c>
      <c r="K250" s="20" t="s">
        <v>1139</v>
      </c>
      <c r="L250" s="20">
        <v>3</v>
      </c>
      <c r="M250" s="20" t="s">
        <v>432</v>
      </c>
      <c r="N250" s="20">
        <v>6434</v>
      </c>
      <c r="O250" s="20">
        <v>3</v>
      </c>
      <c r="P250" s="20">
        <v>2</v>
      </c>
    </row>
    <row r="251" spans="1:16" ht="14.25" customHeight="1">
      <c r="A251" s="20">
        <v>342</v>
      </c>
      <c r="B251" s="20">
        <v>37</v>
      </c>
      <c r="C251" s="20" t="s">
        <v>332</v>
      </c>
      <c r="D251" s="20" t="s">
        <v>928</v>
      </c>
      <c r="E251" s="20" t="s">
        <v>929</v>
      </c>
      <c r="F251" s="20" t="s">
        <v>430</v>
      </c>
      <c r="H251" s="20" t="s">
        <v>431</v>
      </c>
      <c r="I251" s="20">
        <v>10</v>
      </c>
      <c r="J251" s="20">
        <v>3</v>
      </c>
      <c r="K251" s="20" t="s">
        <v>1138</v>
      </c>
      <c r="L251" s="20">
        <v>3</v>
      </c>
      <c r="M251" s="20" t="s">
        <v>445</v>
      </c>
      <c r="N251" s="20">
        <v>10048</v>
      </c>
      <c r="O251" s="20">
        <v>1</v>
      </c>
      <c r="P251" s="20">
        <v>0</v>
      </c>
    </row>
    <row r="252" spans="1:16" ht="14.25" customHeight="1">
      <c r="A252" s="20">
        <v>346</v>
      </c>
      <c r="B252" s="20">
        <v>29</v>
      </c>
      <c r="C252" s="20" t="s">
        <v>332</v>
      </c>
      <c r="D252" s="20" t="s">
        <v>930</v>
      </c>
      <c r="E252" s="20" t="s">
        <v>931</v>
      </c>
      <c r="F252" s="20" t="s">
        <v>425</v>
      </c>
      <c r="H252" s="20" t="s">
        <v>431</v>
      </c>
      <c r="I252" s="20">
        <v>15</v>
      </c>
      <c r="J252" s="20">
        <v>3</v>
      </c>
      <c r="K252" s="20" t="s">
        <v>1138</v>
      </c>
      <c r="L252" s="20">
        <v>4</v>
      </c>
      <c r="M252" s="20" t="s">
        <v>427</v>
      </c>
      <c r="N252" s="20">
        <v>2340</v>
      </c>
      <c r="O252" s="20">
        <v>6</v>
      </c>
      <c r="P252" s="20">
        <v>5</v>
      </c>
    </row>
    <row r="253" spans="1:16" ht="14.25" customHeight="1">
      <c r="A253" s="20">
        <v>349</v>
      </c>
      <c r="B253" s="20">
        <v>29</v>
      </c>
      <c r="C253" s="20" t="s">
        <v>332</v>
      </c>
      <c r="D253" s="20" t="s">
        <v>932</v>
      </c>
      <c r="E253" s="20" t="s">
        <v>933</v>
      </c>
      <c r="F253" s="20" t="s">
        <v>425</v>
      </c>
      <c r="H253" s="20" t="s">
        <v>426</v>
      </c>
      <c r="I253" s="20">
        <v>20</v>
      </c>
      <c r="J253" s="20">
        <v>2</v>
      </c>
      <c r="K253" s="20" t="s">
        <v>1137</v>
      </c>
      <c r="L253" s="20">
        <v>4</v>
      </c>
      <c r="M253" s="20" t="s">
        <v>445</v>
      </c>
      <c r="N253" s="20">
        <v>6931</v>
      </c>
      <c r="O253" s="20">
        <v>3</v>
      </c>
      <c r="P253" s="20">
        <v>2</v>
      </c>
    </row>
    <row r="254" spans="1:16" ht="14.25" customHeight="1">
      <c r="A254" s="20">
        <v>352</v>
      </c>
      <c r="B254" s="20">
        <v>40</v>
      </c>
      <c r="C254" s="20" t="s">
        <v>332</v>
      </c>
      <c r="D254" s="20" t="s">
        <v>934</v>
      </c>
      <c r="E254" s="20" t="s">
        <v>935</v>
      </c>
      <c r="F254" s="20" t="s">
        <v>425</v>
      </c>
      <c r="H254" s="20" t="s">
        <v>431</v>
      </c>
      <c r="I254" s="20">
        <v>2</v>
      </c>
      <c r="J254" s="20">
        <v>2</v>
      </c>
      <c r="K254" s="20" t="s">
        <v>1137</v>
      </c>
      <c r="L254" s="20">
        <v>3</v>
      </c>
      <c r="M254" s="20" t="s">
        <v>445</v>
      </c>
      <c r="N254" s="20">
        <v>19436</v>
      </c>
      <c r="O254" s="20">
        <v>21</v>
      </c>
      <c r="P254" s="20">
        <v>7</v>
      </c>
    </row>
    <row r="255" spans="1:16" ht="14.25" customHeight="1">
      <c r="A255" s="20">
        <v>353</v>
      </c>
      <c r="B255" s="20">
        <v>51</v>
      </c>
      <c r="C255" s="20" t="s">
        <v>332</v>
      </c>
      <c r="D255" s="20" t="s">
        <v>936</v>
      </c>
      <c r="E255" s="20" t="s">
        <v>937</v>
      </c>
      <c r="F255" s="20" t="s">
        <v>425</v>
      </c>
      <c r="H255" s="20" t="s">
        <v>431</v>
      </c>
      <c r="I255" s="20">
        <v>1</v>
      </c>
      <c r="J255" s="20">
        <v>3</v>
      </c>
      <c r="K255" s="20" t="s">
        <v>1138</v>
      </c>
      <c r="L255" s="20">
        <v>4</v>
      </c>
      <c r="M255" s="20" t="s">
        <v>432</v>
      </c>
      <c r="N255" s="20">
        <v>2723</v>
      </c>
      <c r="O255" s="20">
        <v>1</v>
      </c>
      <c r="P255" s="20">
        <v>0</v>
      </c>
    </row>
    <row r="256" spans="1:16" ht="14.25" customHeight="1">
      <c r="A256" s="20">
        <v>355</v>
      </c>
      <c r="B256" s="20">
        <v>31</v>
      </c>
      <c r="C256" s="20" t="s">
        <v>332</v>
      </c>
      <c r="D256" s="20" t="s">
        <v>938</v>
      </c>
      <c r="E256" s="20" t="s">
        <v>939</v>
      </c>
      <c r="F256" s="20" t="s">
        <v>430</v>
      </c>
      <c r="H256" s="20" t="s">
        <v>431</v>
      </c>
      <c r="I256" s="20">
        <v>29</v>
      </c>
      <c r="J256" s="20">
        <v>2</v>
      </c>
      <c r="K256" s="20" t="s">
        <v>1137</v>
      </c>
      <c r="L256" s="20">
        <v>2</v>
      </c>
      <c r="M256" s="20" t="s">
        <v>427</v>
      </c>
      <c r="N256" s="20">
        <v>3479</v>
      </c>
      <c r="O256" s="20">
        <v>5</v>
      </c>
      <c r="P256" s="20">
        <v>4</v>
      </c>
    </row>
    <row r="257" spans="1:16" ht="14.25" customHeight="1">
      <c r="A257" s="20">
        <v>359</v>
      </c>
      <c r="B257" s="20">
        <v>32</v>
      </c>
      <c r="C257" s="20" t="s">
        <v>332</v>
      </c>
      <c r="D257" s="20" t="s">
        <v>940</v>
      </c>
      <c r="E257" s="20" t="s">
        <v>941</v>
      </c>
      <c r="F257" s="20" t="s">
        <v>430</v>
      </c>
      <c r="H257" s="20" t="s">
        <v>431</v>
      </c>
      <c r="I257" s="20">
        <v>7</v>
      </c>
      <c r="J257" s="20">
        <v>3</v>
      </c>
      <c r="K257" s="20" t="s">
        <v>1138</v>
      </c>
      <c r="L257" s="20">
        <v>2</v>
      </c>
      <c r="M257" s="20" t="s">
        <v>432</v>
      </c>
      <c r="N257" s="20">
        <v>2794</v>
      </c>
      <c r="O257" s="20">
        <v>5</v>
      </c>
      <c r="P257" s="20">
        <v>1</v>
      </c>
    </row>
    <row r="258" spans="1:16" ht="14.25" customHeight="1">
      <c r="A258" s="20">
        <v>361</v>
      </c>
      <c r="B258" s="20">
        <v>38</v>
      </c>
      <c r="C258" s="20" t="s">
        <v>332</v>
      </c>
      <c r="D258" s="20" t="s">
        <v>942</v>
      </c>
      <c r="E258" s="20" t="s">
        <v>943</v>
      </c>
      <c r="F258" s="20" t="s">
        <v>466</v>
      </c>
      <c r="H258" s="20" t="s">
        <v>426</v>
      </c>
      <c r="I258" s="20">
        <v>2</v>
      </c>
      <c r="J258" s="20">
        <v>2</v>
      </c>
      <c r="K258" s="20" t="s">
        <v>1137</v>
      </c>
      <c r="L258" s="20">
        <v>4</v>
      </c>
      <c r="M258" s="20" t="s">
        <v>432</v>
      </c>
      <c r="N258" s="20">
        <v>5249</v>
      </c>
      <c r="O258" s="20">
        <v>8</v>
      </c>
      <c r="P258" s="20">
        <v>7</v>
      </c>
    </row>
    <row r="259" spans="1:16" ht="14.25" customHeight="1">
      <c r="A259" s="20">
        <v>362</v>
      </c>
      <c r="B259" s="20">
        <v>32</v>
      </c>
      <c r="C259" s="20" t="s">
        <v>332</v>
      </c>
      <c r="D259" s="20" t="s">
        <v>944</v>
      </c>
      <c r="E259" s="20" t="s">
        <v>945</v>
      </c>
      <c r="F259" s="20" t="s">
        <v>425</v>
      </c>
      <c r="H259" s="20" t="s">
        <v>431</v>
      </c>
      <c r="I259" s="20">
        <v>2</v>
      </c>
      <c r="J259" s="20">
        <v>1</v>
      </c>
      <c r="K259" s="20" t="s">
        <v>1136</v>
      </c>
      <c r="L259" s="20">
        <v>1</v>
      </c>
      <c r="M259" s="20" t="s">
        <v>427</v>
      </c>
      <c r="N259" s="20">
        <v>2176</v>
      </c>
      <c r="O259" s="20">
        <v>6</v>
      </c>
      <c r="P259" s="20">
        <v>2</v>
      </c>
    </row>
    <row r="260" spans="1:16" ht="14.25" customHeight="1">
      <c r="A260" s="20">
        <v>364</v>
      </c>
      <c r="B260" s="20">
        <v>28</v>
      </c>
      <c r="C260" s="20" t="s">
        <v>332</v>
      </c>
      <c r="D260" s="20" t="s">
        <v>946</v>
      </c>
      <c r="E260" s="20" t="s">
        <v>947</v>
      </c>
      <c r="F260" s="20" t="s">
        <v>425</v>
      </c>
      <c r="H260" s="20" t="s">
        <v>431</v>
      </c>
      <c r="I260" s="20">
        <v>2</v>
      </c>
      <c r="J260" s="20">
        <v>4</v>
      </c>
      <c r="K260" s="20" t="s">
        <v>1139</v>
      </c>
      <c r="L260" s="20">
        <v>3</v>
      </c>
      <c r="M260" s="20" t="s">
        <v>427</v>
      </c>
      <c r="N260" s="20">
        <v>3485</v>
      </c>
      <c r="O260" s="20">
        <v>0</v>
      </c>
      <c r="P260" s="20">
        <v>0</v>
      </c>
    </row>
    <row r="261" spans="1:16" ht="14.25" customHeight="1">
      <c r="A261" s="20">
        <v>366</v>
      </c>
      <c r="B261" s="20">
        <v>29</v>
      </c>
      <c r="C261" s="20" t="s">
        <v>332</v>
      </c>
      <c r="D261" s="20" t="s">
        <v>948</v>
      </c>
      <c r="E261" s="20" t="s">
        <v>949</v>
      </c>
      <c r="F261" s="20" t="s">
        <v>425</v>
      </c>
      <c r="H261" s="20" t="s">
        <v>426</v>
      </c>
      <c r="I261" s="20">
        <v>2</v>
      </c>
      <c r="J261" s="20">
        <v>3</v>
      </c>
      <c r="K261" s="20" t="s">
        <v>1138</v>
      </c>
      <c r="L261" s="20">
        <v>2</v>
      </c>
      <c r="M261" s="20" t="s">
        <v>432</v>
      </c>
      <c r="N261" s="20">
        <v>6644</v>
      </c>
      <c r="O261" s="20">
        <v>0</v>
      </c>
      <c r="P261" s="20">
        <v>0</v>
      </c>
    </row>
    <row r="262" spans="1:16" ht="14.25" customHeight="1">
      <c r="A262" s="20">
        <v>367</v>
      </c>
      <c r="B262" s="20">
        <v>31</v>
      </c>
      <c r="C262" s="20" t="s">
        <v>332</v>
      </c>
      <c r="D262" s="20" t="s">
        <v>950</v>
      </c>
      <c r="E262" s="20" t="s">
        <v>951</v>
      </c>
      <c r="F262" s="20" t="s">
        <v>425</v>
      </c>
      <c r="H262" s="20" t="s">
        <v>431</v>
      </c>
      <c r="I262" s="20">
        <v>23</v>
      </c>
      <c r="J262" s="20">
        <v>3</v>
      </c>
      <c r="K262" s="20" t="s">
        <v>1138</v>
      </c>
      <c r="L262" s="20">
        <v>4</v>
      </c>
      <c r="M262" s="20" t="s">
        <v>432</v>
      </c>
      <c r="N262" s="20">
        <v>5582</v>
      </c>
      <c r="O262" s="20">
        <v>9</v>
      </c>
      <c r="P262" s="20">
        <v>0</v>
      </c>
    </row>
    <row r="263" spans="1:16" ht="14.25" customHeight="1">
      <c r="A263" s="20">
        <v>369</v>
      </c>
      <c r="B263" s="20">
        <v>25</v>
      </c>
      <c r="C263" s="20" t="s">
        <v>332</v>
      </c>
      <c r="D263" s="20" t="s">
        <v>952</v>
      </c>
      <c r="E263" s="20" t="s">
        <v>953</v>
      </c>
      <c r="F263" s="20" t="s">
        <v>466</v>
      </c>
      <c r="H263" s="20" t="s">
        <v>431</v>
      </c>
      <c r="I263" s="20">
        <v>5</v>
      </c>
      <c r="J263" s="20">
        <v>2</v>
      </c>
      <c r="K263" s="20" t="s">
        <v>1137</v>
      </c>
      <c r="L263" s="20">
        <v>1</v>
      </c>
      <c r="M263" s="20" t="s">
        <v>445</v>
      </c>
      <c r="N263" s="20">
        <v>4000</v>
      </c>
      <c r="O263" s="20">
        <v>6</v>
      </c>
      <c r="P263" s="20">
        <v>3</v>
      </c>
    </row>
    <row r="264" spans="1:16" ht="14.25" customHeight="1">
      <c r="A264" s="20">
        <v>372</v>
      </c>
      <c r="B264" s="20">
        <v>45</v>
      </c>
      <c r="C264" s="20" t="s">
        <v>332</v>
      </c>
      <c r="D264" s="20" t="s">
        <v>954</v>
      </c>
      <c r="E264" s="20" t="s">
        <v>955</v>
      </c>
      <c r="F264" s="20" t="s">
        <v>425</v>
      </c>
      <c r="H264" s="20" t="s">
        <v>431</v>
      </c>
      <c r="I264" s="20">
        <v>20</v>
      </c>
      <c r="J264" s="20">
        <v>2</v>
      </c>
      <c r="K264" s="20" t="s">
        <v>1137</v>
      </c>
      <c r="L264" s="20">
        <v>4</v>
      </c>
      <c r="M264" s="20" t="s">
        <v>432</v>
      </c>
      <c r="N264" s="20">
        <v>13496</v>
      </c>
      <c r="O264" s="20">
        <v>20</v>
      </c>
      <c r="P264" s="20">
        <v>7</v>
      </c>
    </row>
    <row r="265" spans="1:16" ht="14.25" customHeight="1">
      <c r="A265" s="20">
        <v>373</v>
      </c>
      <c r="B265" s="20">
        <v>36</v>
      </c>
      <c r="C265" s="20" t="s">
        <v>332</v>
      </c>
      <c r="D265" s="20" t="s">
        <v>956</v>
      </c>
      <c r="E265" s="20" t="s">
        <v>957</v>
      </c>
      <c r="F265" s="20" t="s">
        <v>425</v>
      </c>
      <c r="H265" s="20" t="s">
        <v>431</v>
      </c>
      <c r="I265" s="20">
        <v>6</v>
      </c>
      <c r="J265" s="20">
        <v>3</v>
      </c>
      <c r="K265" s="20" t="s">
        <v>1138</v>
      </c>
      <c r="L265" s="20">
        <v>4</v>
      </c>
      <c r="M265" s="20" t="s">
        <v>432</v>
      </c>
      <c r="N265" s="20">
        <v>3210</v>
      </c>
      <c r="O265" s="20">
        <v>15</v>
      </c>
      <c r="P265" s="20">
        <v>13</v>
      </c>
    </row>
    <row r="266" spans="1:16" ht="14.25" customHeight="1">
      <c r="A266" s="20">
        <v>374</v>
      </c>
      <c r="B266" s="20">
        <v>55</v>
      </c>
      <c r="C266" s="20" t="s">
        <v>332</v>
      </c>
      <c r="D266" s="20" t="s">
        <v>958</v>
      </c>
      <c r="E266" s="20" t="s">
        <v>959</v>
      </c>
      <c r="F266" s="20" t="s">
        <v>425</v>
      </c>
      <c r="H266" s="20" t="s">
        <v>431</v>
      </c>
      <c r="I266" s="20">
        <v>1</v>
      </c>
      <c r="J266" s="20">
        <v>3</v>
      </c>
      <c r="K266" s="20" t="s">
        <v>1138</v>
      </c>
      <c r="L266" s="20">
        <v>1</v>
      </c>
      <c r="M266" s="20" t="s">
        <v>427</v>
      </c>
      <c r="N266" s="20">
        <v>19045</v>
      </c>
      <c r="O266" s="20">
        <v>36</v>
      </c>
      <c r="P266" s="20">
        <v>10</v>
      </c>
    </row>
    <row r="267" spans="1:16" ht="14.25" customHeight="1">
      <c r="A267" s="20">
        <v>376</v>
      </c>
      <c r="B267" s="20">
        <v>47</v>
      </c>
      <c r="C267" s="20" t="s">
        <v>332</v>
      </c>
      <c r="D267" s="20" t="s">
        <v>960</v>
      </c>
      <c r="E267" s="20" t="s">
        <v>961</v>
      </c>
      <c r="F267" s="20" t="s">
        <v>466</v>
      </c>
      <c r="H267" s="20" t="s">
        <v>431</v>
      </c>
      <c r="I267" s="20">
        <v>29</v>
      </c>
      <c r="J267" s="20">
        <v>4</v>
      </c>
      <c r="K267" s="20" t="s">
        <v>1139</v>
      </c>
      <c r="L267" s="20">
        <v>2</v>
      </c>
      <c r="M267" s="20" t="s">
        <v>432</v>
      </c>
      <c r="N267" s="20">
        <v>11849</v>
      </c>
      <c r="O267" s="20">
        <v>10</v>
      </c>
      <c r="P267" s="20">
        <v>7</v>
      </c>
    </row>
    <row r="268" spans="1:16" ht="14.25" customHeight="1">
      <c r="A268" s="20">
        <v>377</v>
      </c>
      <c r="B268" s="20">
        <v>28</v>
      </c>
      <c r="C268" s="20" t="s">
        <v>332</v>
      </c>
      <c r="D268" s="20" t="s">
        <v>962</v>
      </c>
      <c r="E268" s="20" t="s">
        <v>963</v>
      </c>
      <c r="F268" s="20" t="s">
        <v>425</v>
      </c>
      <c r="H268" s="20" t="s">
        <v>431</v>
      </c>
      <c r="I268" s="20">
        <v>9</v>
      </c>
      <c r="J268" s="20">
        <v>3</v>
      </c>
      <c r="K268" s="20" t="s">
        <v>1138</v>
      </c>
      <c r="L268" s="20">
        <v>4</v>
      </c>
      <c r="M268" s="20" t="s">
        <v>432</v>
      </c>
      <c r="N268" s="20">
        <v>2070</v>
      </c>
      <c r="O268" s="20">
        <v>5</v>
      </c>
      <c r="P268" s="20">
        <v>2</v>
      </c>
    </row>
    <row r="269" spans="1:16" ht="14.25" customHeight="1">
      <c r="A269" s="20">
        <v>378</v>
      </c>
      <c r="B269" s="20">
        <v>37</v>
      </c>
      <c r="C269" s="20" t="s">
        <v>332</v>
      </c>
      <c r="D269" s="20" t="s">
        <v>962</v>
      </c>
      <c r="E269" s="20" t="s">
        <v>964</v>
      </c>
      <c r="F269" s="20" t="s">
        <v>425</v>
      </c>
      <c r="H269" s="20" t="s">
        <v>426</v>
      </c>
      <c r="I269" s="20">
        <v>6</v>
      </c>
      <c r="J269" s="20">
        <v>4</v>
      </c>
      <c r="K269" s="20" t="s">
        <v>1139</v>
      </c>
      <c r="L269" s="20">
        <v>4</v>
      </c>
      <c r="M269" s="20" t="s">
        <v>432</v>
      </c>
      <c r="N269" s="20">
        <v>6502</v>
      </c>
      <c r="O269" s="20">
        <v>5</v>
      </c>
      <c r="P269" s="20">
        <v>4</v>
      </c>
    </row>
    <row r="270" spans="1:16" ht="14.25" customHeight="1">
      <c r="A270" s="20">
        <v>379</v>
      </c>
      <c r="B270" s="20">
        <v>21</v>
      </c>
      <c r="C270" s="20" t="s">
        <v>332</v>
      </c>
      <c r="D270" s="20" t="s">
        <v>965</v>
      </c>
      <c r="E270" s="20" t="s">
        <v>966</v>
      </c>
      <c r="F270" s="20" t="s">
        <v>425</v>
      </c>
      <c r="H270" s="20" t="s">
        <v>431</v>
      </c>
      <c r="I270" s="20">
        <v>3</v>
      </c>
      <c r="J270" s="20">
        <v>2</v>
      </c>
      <c r="K270" s="20" t="s">
        <v>1137</v>
      </c>
      <c r="L270" s="20">
        <v>3</v>
      </c>
      <c r="M270" s="20" t="s">
        <v>427</v>
      </c>
      <c r="N270" s="20">
        <v>3230</v>
      </c>
      <c r="O270" s="20">
        <v>3</v>
      </c>
      <c r="P270" s="20">
        <v>2</v>
      </c>
    </row>
    <row r="271" spans="1:16" ht="14.25" customHeight="1">
      <c r="A271" s="20">
        <v>385</v>
      </c>
      <c r="B271" s="20">
        <v>50</v>
      </c>
      <c r="C271" s="20" t="s">
        <v>332</v>
      </c>
      <c r="D271" s="20" t="s">
        <v>967</v>
      </c>
      <c r="E271" s="20" t="s">
        <v>968</v>
      </c>
      <c r="F271" s="20" t="s">
        <v>425</v>
      </c>
      <c r="H271" s="20" t="s">
        <v>431</v>
      </c>
      <c r="I271" s="20">
        <v>4</v>
      </c>
      <c r="J271" s="20">
        <v>1</v>
      </c>
      <c r="K271" s="20" t="s">
        <v>1136</v>
      </c>
      <c r="L271" s="20">
        <v>2</v>
      </c>
      <c r="M271" s="20" t="s">
        <v>445</v>
      </c>
      <c r="N271" s="20">
        <v>19144</v>
      </c>
      <c r="O271" s="20">
        <v>10</v>
      </c>
      <c r="P271" s="20">
        <v>4</v>
      </c>
    </row>
    <row r="272" spans="1:16" ht="14.25" customHeight="1">
      <c r="A272" s="20">
        <v>386</v>
      </c>
      <c r="B272" s="20">
        <v>53</v>
      </c>
      <c r="C272" s="20" t="s">
        <v>332</v>
      </c>
      <c r="D272" s="20" t="s">
        <v>969</v>
      </c>
      <c r="E272" s="20" t="s">
        <v>970</v>
      </c>
      <c r="F272" s="20" t="s">
        <v>425</v>
      </c>
      <c r="H272" s="20" t="s">
        <v>431</v>
      </c>
      <c r="I272" s="20">
        <v>3</v>
      </c>
      <c r="J272" s="20">
        <v>4</v>
      </c>
      <c r="K272" s="20" t="s">
        <v>1139</v>
      </c>
      <c r="L272" s="20">
        <v>3</v>
      </c>
      <c r="M272" s="20" t="s">
        <v>432</v>
      </c>
      <c r="N272" s="20">
        <v>17584</v>
      </c>
      <c r="O272" s="20">
        <v>5</v>
      </c>
      <c r="P272" s="20">
        <v>3</v>
      </c>
    </row>
    <row r="273" spans="1:16" ht="14.25" customHeight="1">
      <c r="A273" s="20">
        <v>387</v>
      </c>
      <c r="B273" s="20">
        <v>42</v>
      </c>
      <c r="C273" s="20" t="s">
        <v>332</v>
      </c>
      <c r="D273" s="20" t="s">
        <v>971</v>
      </c>
      <c r="E273" s="20" t="s">
        <v>972</v>
      </c>
      <c r="F273" s="20" t="s">
        <v>425</v>
      </c>
      <c r="H273" s="20" t="s">
        <v>426</v>
      </c>
      <c r="I273" s="20">
        <v>1</v>
      </c>
      <c r="J273" s="20">
        <v>1</v>
      </c>
      <c r="K273" s="20" t="s">
        <v>1136</v>
      </c>
      <c r="L273" s="20">
        <v>3</v>
      </c>
      <c r="M273" s="20" t="s">
        <v>432</v>
      </c>
      <c r="N273" s="20">
        <v>4907</v>
      </c>
      <c r="O273" s="20">
        <v>20</v>
      </c>
      <c r="P273" s="20">
        <v>16</v>
      </c>
    </row>
    <row r="274" spans="1:16" ht="14.25" customHeight="1">
      <c r="A274" s="20">
        <v>388</v>
      </c>
      <c r="B274" s="20">
        <v>29</v>
      </c>
      <c r="C274" s="20" t="s">
        <v>332</v>
      </c>
      <c r="D274" s="20" t="s">
        <v>973</v>
      </c>
      <c r="E274" s="20" t="s">
        <v>974</v>
      </c>
      <c r="F274" s="20" t="s">
        <v>430</v>
      </c>
      <c r="H274" s="20" t="s">
        <v>426</v>
      </c>
      <c r="I274" s="20">
        <v>2</v>
      </c>
      <c r="J274" s="20">
        <v>2</v>
      </c>
      <c r="K274" s="20" t="s">
        <v>1137</v>
      </c>
      <c r="L274" s="20">
        <v>4</v>
      </c>
      <c r="M274" s="20" t="s">
        <v>427</v>
      </c>
      <c r="N274" s="20">
        <v>4554</v>
      </c>
      <c r="O274" s="20">
        <v>10</v>
      </c>
      <c r="P274" s="20">
        <v>7</v>
      </c>
    </row>
    <row r="275" spans="1:16" ht="14.25" customHeight="1">
      <c r="A275" s="20">
        <v>389</v>
      </c>
      <c r="B275" s="20">
        <v>55</v>
      </c>
      <c r="C275" s="20" t="s">
        <v>332</v>
      </c>
      <c r="D275" s="20" t="s">
        <v>975</v>
      </c>
      <c r="E275" s="20" t="s">
        <v>976</v>
      </c>
      <c r="F275" s="20" t="s">
        <v>425</v>
      </c>
      <c r="H275" s="20" t="s">
        <v>431</v>
      </c>
      <c r="I275" s="20">
        <v>20</v>
      </c>
      <c r="J275" s="20">
        <v>2</v>
      </c>
      <c r="K275" s="20" t="s">
        <v>1137</v>
      </c>
      <c r="L275" s="20">
        <v>4</v>
      </c>
      <c r="M275" s="20" t="s">
        <v>432</v>
      </c>
      <c r="N275" s="20">
        <v>5415</v>
      </c>
      <c r="O275" s="20">
        <v>10</v>
      </c>
      <c r="P275" s="20">
        <v>7</v>
      </c>
    </row>
    <row r="276" spans="1:16" ht="14.25" customHeight="1">
      <c r="A276" s="20">
        <v>390</v>
      </c>
      <c r="B276" s="20">
        <v>26</v>
      </c>
      <c r="C276" s="20" t="s">
        <v>332</v>
      </c>
      <c r="D276" s="20" t="s">
        <v>977</v>
      </c>
      <c r="E276" s="20" t="s">
        <v>978</v>
      </c>
      <c r="F276" s="20" t="s">
        <v>430</v>
      </c>
      <c r="H276" s="20" t="s">
        <v>431</v>
      </c>
      <c r="I276" s="20">
        <v>11</v>
      </c>
      <c r="J276" s="20">
        <v>2</v>
      </c>
      <c r="K276" s="20" t="s">
        <v>1137</v>
      </c>
      <c r="L276" s="20">
        <v>1</v>
      </c>
      <c r="M276" s="20" t="s">
        <v>432</v>
      </c>
      <c r="N276" s="20">
        <v>4741</v>
      </c>
      <c r="O276" s="20">
        <v>5</v>
      </c>
      <c r="P276" s="20">
        <v>3</v>
      </c>
    </row>
    <row r="277" spans="1:16" ht="14.25" customHeight="1">
      <c r="A277" s="20">
        <v>392</v>
      </c>
      <c r="B277" s="20">
        <v>44</v>
      </c>
      <c r="C277" s="20" t="s">
        <v>332</v>
      </c>
      <c r="D277" s="20" t="s">
        <v>979</v>
      </c>
      <c r="E277" s="20" t="s">
        <v>980</v>
      </c>
      <c r="F277" s="20" t="s">
        <v>430</v>
      </c>
      <c r="H277" s="20" t="s">
        <v>431</v>
      </c>
      <c r="I277" s="20">
        <v>24</v>
      </c>
      <c r="J277" s="20">
        <v>3</v>
      </c>
      <c r="K277" s="20" t="s">
        <v>1138</v>
      </c>
      <c r="L277" s="20">
        <v>3</v>
      </c>
      <c r="M277" s="20" t="s">
        <v>445</v>
      </c>
      <c r="N277" s="20">
        <v>3161</v>
      </c>
      <c r="O277" s="20">
        <v>1</v>
      </c>
      <c r="P277" s="20">
        <v>0</v>
      </c>
    </row>
    <row r="278" spans="1:16" ht="14.25" customHeight="1">
      <c r="A278" s="20">
        <v>393</v>
      </c>
      <c r="B278" s="20">
        <v>38</v>
      </c>
      <c r="C278" s="20" t="s">
        <v>332</v>
      </c>
      <c r="D278" s="20" t="s">
        <v>981</v>
      </c>
      <c r="E278" s="20" t="s">
        <v>982</v>
      </c>
      <c r="F278" s="20" t="s">
        <v>425</v>
      </c>
      <c r="H278" s="20" t="s">
        <v>431</v>
      </c>
      <c r="I278" s="20">
        <v>23</v>
      </c>
      <c r="J278" s="20">
        <v>4</v>
      </c>
      <c r="K278" s="20" t="s">
        <v>1139</v>
      </c>
      <c r="L278" s="20">
        <v>4</v>
      </c>
      <c r="M278" s="20" t="s">
        <v>445</v>
      </c>
      <c r="N278" s="20">
        <v>5745</v>
      </c>
      <c r="O278" s="20">
        <v>2</v>
      </c>
      <c r="P278" s="20">
        <v>2</v>
      </c>
    </row>
    <row r="279" spans="1:16" ht="14.25" customHeight="1">
      <c r="A279" s="20">
        <v>394</v>
      </c>
      <c r="B279" s="20">
        <v>26</v>
      </c>
      <c r="C279" s="20" t="s">
        <v>332</v>
      </c>
      <c r="D279" s="20" t="s">
        <v>983</v>
      </c>
      <c r="E279" s="20" t="s">
        <v>984</v>
      </c>
      <c r="F279" s="20" t="s">
        <v>425</v>
      </c>
      <c r="H279" s="20" t="s">
        <v>985</v>
      </c>
      <c r="I279" s="20">
        <v>16</v>
      </c>
      <c r="J279" s="20">
        <v>4</v>
      </c>
      <c r="K279" s="20" t="s">
        <v>1139</v>
      </c>
      <c r="L279" s="20">
        <v>2</v>
      </c>
      <c r="M279" s="20" t="s">
        <v>445</v>
      </c>
      <c r="N279" s="20">
        <v>2373</v>
      </c>
      <c r="O279" s="20">
        <v>3</v>
      </c>
      <c r="P279" s="20">
        <v>2</v>
      </c>
    </row>
    <row r="280" spans="1:16" ht="14.25" customHeight="1">
      <c r="A280" s="20">
        <v>397</v>
      </c>
      <c r="B280" s="20">
        <v>36</v>
      </c>
      <c r="C280" s="20" t="s">
        <v>332</v>
      </c>
      <c r="D280" s="20" t="s">
        <v>986</v>
      </c>
      <c r="E280" s="20" t="s">
        <v>987</v>
      </c>
      <c r="F280" s="20" t="s">
        <v>425</v>
      </c>
      <c r="H280" s="20" t="s">
        <v>431</v>
      </c>
      <c r="I280" s="20">
        <v>3</v>
      </c>
      <c r="J280" s="20">
        <v>3</v>
      </c>
      <c r="K280" s="20" t="s">
        <v>1138</v>
      </c>
      <c r="L280" s="20">
        <v>2</v>
      </c>
      <c r="M280" s="20" t="s">
        <v>427</v>
      </c>
      <c r="N280" s="20">
        <v>4485</v>
      </c>
      <c r="O280" s="20">
        <v>8</v>
      </c>
      <c r="P280" s="20">
        <v>0</v>
      </c>
    </row>
    <row r="281" spans="1:16" ht="14.25" customHeight="1">
      <c r="A281" s="20">
        <v>401</v>
      </c>
      <c r="B281" s="20">
        <v>26</v>
      </c>
      <c r="C281" s="20" t="s">
        <v>332</v>
      </c>
      <c r="D281" s="20" t="s">
        <v>988</v>
      </c>
      <c r="E281" s="20" t="s">
        <v>989</v>
      </c>
      <c r="F281" s="20" t="s">
        <v>425</v>
      </c>
      <c r="H281" s="20" t="s">
        <v>426</v>
      </c>
      <c r="I281" s="20">
        <v>4</v>
      </c>
      <c r="J281" s="20">
        <v>4</v>
      </c>
      <c r="K281" s="20" t="s">
        <v>1139</v>
      </c>
      <c r="L281" s="20">
        <v>4</v>
      </c>
      <c r="M281" s="20" t="s">
        <v>427</v>
      </c>
      <c r="N281" s="20">
        <v>5828</v>
      </c>
      <c r="O281" s="20">
        <v>8</v>
      </c>
      <c r="P281" s="20">
        <v>7</v>
      </c>
    </row>
    <row r="282" spans="1:16" ht="14.25" customHeight="1">
      <c r="A282" s="20">
        <v>403</v>
      </c>
      <c r="B282" s="20">
        <v>37</v>
      </c>
      <c r="C282" s="20" t="s">
        <v>332</v>
      </c>
      <c r="D282" s="20" t="s">
        <v>990</v>
      </c>
      <c r="E282" s="20" t="s">
        <v>991</v>
      </c>
      <c r="F282" s="20" t="s">
        <v>430</v>
      </c>
      <c r="H282" s="20" t="s">
        <v>431</v>
      </c>
      <c r="I282" s="20">
        <v>9</v>
      </c>
      <c r="J282" s="20">
        <v>3</v>
      </c>
      <c r="K282" s="20" t="s">
        <v>1138</v>
      </c>
      <c r="L282" s="20">
        <v>4</v>
      </c>
      <c r="M282" s="20" t="s">
        <v>432</v>
      </c>
      <c r="N282" s="20">
        <v>2326</v>
      </c>
      <c r="O282" s="20">
        <v>4</v>
      </c>
      <c r="P282" s="20">
        <v>2</v>
      </c>
    </row>
    <row r="283" spans="1:16" ht="14.25" customHeight="1">
      <c r="A283" s="20">
        <v>405</v>
      </c>
      <c r="B283" s="20">
        <v>18</v>
      </c>
      <c r="C283" s="20" t="s">
        <v>332</v>
      </c>
      <c r="D283" s="20" t="s">
        <v>992</v>
      </c>
      <c r="E283" s="20" t="s">
        <v>993</v>
      </c>
      <c r="F283" s="20" t="s">
        <v>425</v>
      </c>
      <c r="H283" s="20" t="s">
        <v>431</v>
      </c>
      <c r="I283" s="20">
        <v>3</v>
      </c>
      <c r="J283" s="20">
        <v>3</v>
      </c>
      <c r="K283" s="20" t="s">
        <v>1138</v>
      </c>
      <c r="L283" s="20">
        <v>3</v>
      </c>
      <c r="M283" s="20" t="s">
        <v>427</v>
      </c>
      <c r="N283" s="20">
        <v>1420</v>
      </c>
      <c r="O283" s="20">
        <v>0</v>
      </c>
      <c r="P283" s="20">
        <v>0</v>
      </c>
    </row>
    <row r="284" spans="1:16" ht="14.25" customHeight="1">
      <c r="A284" s="20">
        <v>406</v>
      </c>
      <c r="B284" s="20">
        <v>35</v>
      </c>
      <c r="C284" s="20" t="s">
        <v>332</v>
      </c>
      <c r="D284" s="20" t="s">
        <v>994</v>
      </c>
      <c r="E284" s="20" t="s">
        <v>995</v>
      </c>
      <c r="F284" s="20" t="s">
        <v>425</v>
      </c>
      <c r="H284" s="20" t="s">
        <v>426</v>
      </c>
      <c r="I284" s="20">
        <v>16</v>
      </c>
      <c r="J284" s="20">
        <v>3</v>
      </c>
      <c r="K284" s="20" t="s">
        <v>1138</v>
      </c>
      <c r="L284" s="20">
        <v>2</v>
      </c>
      <c r="M284" s="20" t="s">
        <v>432</v>
      </c>
      <c r="N284" s="20">
        <v>8020</v>
      </c>
      <c r="O284" s="20">
        <v>11</v>
      </c>
      <c r="P284" s="20">
        <v>9</v>
      </c>
    </row>
    <row r="285" spans="1:16" ht="14.25" customHeight="1">
      <c r="A285" s="20">
        <v>407</v>
      </c>
      <c r="B285" s="20">
        <v>36</v>
      </c>
      <c r="C285" s="20" t="s">
        <v>332</v>
      </c>
      <c r="D285" s="20" t="s">
        <v>996</v>
      </c>
      <c r="E285" s="20" t="s">
        <v>997</v>
      </c>
      <c r="F285" s="20" t="s">
        <v>430</v>
      </c>
      <c r="H285" s="20" t="s">
        <v>431</v>
      </c>
      <c r="I285" s="20">
        <v>18</v>
      </c>
      <c r="J285" s="20">
        <v>4</v>
      </c>
      <c r="K285" s="20" t="s">
        <v>1139</v>
      </c>
      <c r="L285" s="20">
        <v>4</v>
      </c>
      <c r="M285" s="20" t="s">
        <v>432</v>
      </c>
      <c r="N285" s="20">
        <v>3688</v>
      </c>
      <c r="O285" s="20">
        <v>1</v>
      </c>
      <c r="P285" s="20">
        <v>0</v>
      </c>
    </row>
    <row r="286" spans="1:16" ht="14.25" customHeight="1">
      <c r="A286" s="20">
        <v>408</v>
      </c>
      <c r="B286" s="20">
        <v>51</v>
      </c>
      <c r="C286" s="20" t="s">
        <v>332</v>
      </c>
      <c r="D286" s="20" t="s">
        <v>998</v>
      </c>
      <c r="E286" s="20" t="s">
        <v>999</v>
      </c>
      <c r="F286" s="20" t="s">
        <v>425</v>
      </c>
      <c r="H286" s="20" t="s">
        <v>985</v>
      </c>
      <c r="I286" s="20">
        <v>2</v>
      </c>
      <c r="J286" s="20">
        <v>3</v>
      </c>
      <c r="K286" s="20" t="s">
        <v>1138</v>
      </c>
      <c r="L286" s="20">
        <v>2</v>
      </c>
      <c r="M286" s="20" t="s">
        <v>445</v>
      </c>
      <c r="N286" s="20">
        <v>5482</v>
      </c>
      <c r="O286" s="20">
        <v>4</v>
      </c>
      <c r="P286" s="20">
        <v>1</v>
      </c>
    </row>
    <row r="287" spans="1:16" ht="14.25" customHeight="1">
      <c r="A287" s="20">
        <v>410</v>
      </c>
      <c r="B287" s="20">
        <v>41</v>
      </c>
      <c r="C287" s="20" t="s">
        <v>332</v>
      </c>
      <c r="D287" s="20" t="s">
        <v>1000</v>
      </c>
      <c r="E287" s="20" t="s">
        <v>1001</v>
      </c>
      <c r="F287" s="20" t="s">
        <v>425</v>
      </c>
      <c r="H287" s="20" t="s">
        <v>426</v>
      </c>
      <c r="I287" s="20">
        <v>2</v>
      </c>
      <c r="J287" s="20">
        <v>4</v>
      </c>
      <c r="K287" s="20" t="s">
        <v>1139</v>
      </c>
      <c r="L287" s="20">
        <v>2</v>
      </c>
      <c r="M287" s="20" t="s">
        <v>427</v>
      </c>
      <c r="N287" s="20">
        <v>16015</v>
      </c>
      <c r="O287" s="20">
        <v>22</v>
      </c>
      <c r="P287" s="20">
        <v>10</v>
      </c>
    </row>
    <row r="288" spans="1:16" ht="14.25" customHeight="1">
      <c r="A288" s="20">
        <v>412</v>
      </c>
      <c r="B288" s="20">
        <v>28</v>
      </c>
      <c r="C288" s="20" t="s">
        <v>332</v>
      </c>
      <c r="D288" s="20" t="s">
        <v>1002</v>
      </c>
      <c r="E288" s="20" t="s">
        <v>1003</v>
      </c>
      <c r="F288" s="20" t="s">
        <v>425</v>
      </c>
      <c r="H288" s="20" t="s">
        <v>431</v>
      </c>
      <c r="I288" s="20">
        <v>16</v>
      </c>
      <c r="J288" s="20">
        <v>2</v>
      </c>
      <c r="K288" s="20" t="s">
        <v>1137</v>
      </c>
      <c r="L288" s="20">
        <v>1</v>
      </c>
      <c r="M288" s="20" t="s">
        <v>427</v>
      </c>
      <c r="N288" s="20">
        <v>5661</v>
      </c>
      <c r="O288" s="20">
        <v>8</v>
      </c>
      <c r="P288" s="20">
        <v>3</v>
      </c>
    </row>
    <row r="289" spans="1:16" ht="14.25" customHeight="1">
      <c r="A289" s="20">
        <v>416</v>
      </c>
      <c r="B289" s="20">
        <v>31</v>
      </c>
      <c r="C289" s="20" t="s">
        <v>332</v>
      </c>
      <c r="D289" s="20" t="s">
        <v>1004</v>
      </c>
      <c r="E289" s="20" t="s">
        <v>1005</v>
      </c>
      <c r="F289" s="20" t="s">
        <v>425</v>
      </c>
      <c r="H289" s="20" t="s">
        <v>426</v>
      </c>
      <c r="I289" s="20">
        <v>7</v>
      </c>
      <c r="J289" s="20">
        <v>3</v>
      </c>
      <c r="K289" s="20" t="s">
        <v>1138</v>
      </c>
      <c r="L289" s="20">
        <v>4</v>
      </c>
      <c r="M289" s="20" t="s">
        <v>432</v>
      </c>
      <c r="N289" s="20">
        <v>6929</v>
      </c>
      <c r="O289" s="20">
        <v>8</v>
      </c>
      <c r="P289" s="20">
        <v>7</v>
      </c>
    </row>
    <row r="290" spans="1:16" ht="14.25" customHeight="1">
      <c r="A290" s="20">
        <v>417</v>
      </c>
      <c r="B290" s="20">
        <v>39</v>
      </c>
      <c r="C290" s="20" t="s">
        <v>332</v>
      </c>
      <c r="D290" s="20" t="s">
        <v>1006</v>
      </c>
      <c r="E290" s="20" t="s">
        <v>1007</v>
      </c>
      <c r="F290" s="20" t="s">
        <v>425</v>
      </c>
      <c r="H290" s="20" t="s">
        <v>985</v>
      </c>
      <c r="I290" s="20">
        <v>1</v>
      </c>
      <c r="J290" s="20">
        <v>3</v>
      </c>
      <c r="K290" s="20" t="s">
        <v>1138</v>
      </c>
      <c r="L290" s="20">
        <v>4</v>
      </c>
      <c r="M290" s="20" t="s">
        <v>445</v>
      </c>
      <c r="N290" s="20">
        <v>9613</v>
      </c>
      <c r="O290" s="20">
        <v>18</v>
      </c>
      <c r="P290" s="20">
        <v>10</v>
      </c>
    </row>
    <row r="291" spans="1:16" ht="14.25" customHeight="1">
      <c r="A291" s="20">
        <v>420</v>
      </c>
      <c r="B291" s="20">
        <v>32</v>
      </c>
      <c r="C291" s="20" t="s">
        <v>332</v>
      </c>
      <c r="D291" s="20" t="s">
        <v>1008</v>
      </c>
      <c r="E291" s="20" t="s">
        <v>1009</v>
      </c>
      <c r="F291" s="20" t="s">
        <v>425</v>
      </c>
      <c r="H291" s="20" t="s">
        <v>426</v>
      </c>
      <c r="I291" s="20">
        <v>7</v>
      </c>
      <c r="J291" s="20">
        <v>3</v>
      </c>
      <c r="K291" s="20" t="s">
        <v>1138</v>
      </c>
      <c r="L291" s="20">
        <v>3</v>
      </c>
      <c r="M291" s="20" t="s">
        <v>432</v>
      </c>
      <c r="N291" s="20">
        <v>5484</v>
      </c>
      <c r="O291" s="20">
        <v>13</v>
      </c>
      <c r="P291" s="20">
        <v>8</v>
      </c>
    </row>
    <row r="292" spans="1:16" ht="14.25" customHeight="1">
      <c r="A292" s="20">
        <v>422</v>
      </c>
      <c r="B292" s="20">
        <v>58</v>
      </c>
      <c r="C292" s="20" t="s">
        <v>332</v>
      </c>
      <c r="D292" s="20" t="s">
        <v>1010</v>
      </c>
      <c r="E292" s="20" t="s">
        <v>1011</v>
      </c>
      <c r="F292" s="20" t="s">
        <v>466</v>
      </c>
      <c r="H292" s="20" t="s">
        <v>985</v>
      </c>
      <c r="I292" s="20">
        <v>1</v>
      </c>
      <c r="J292" s="20">
        <v>4</v>
      </c>
      <c r="K292" s="20" t="s">
        <v>1139</v>
      </c>
      <c r="L292" s="20">
        <v>3</v>
      </c>
      <c r="M292" s="20" t="s">
        <v>445</v>
      </c>
      <c r="N292" s="20">
        <v>5660</v>
      </c>
      <c r="O292" s="20">
        <v>5</v>
      </c>
      <c r="P292" s="20">
        <v>3</v>
      </c>
    </row>
    <row r="293" spans="1:16" ht="14.25" customHeight="1">
      <c r="A293" s="20">
        <v>423</v>
      </c>
      <c r="B293" s="20">
        <v>31</v>
      </c>
      <c r="C293" s="20" t="s">
        <v>332</v>
      </c>
      <c r="D293" s="20" t="s">
        <v>1012</v>
      </c>
      <c r="E293" s="20" t="s">
        <v>1013</v>
      </c>
      <c r="F293" s="20" t="s">
        <v>425</v>
      </c>
      <c r="H293" s="20" t="s">
        <v>431</v>
      </c>
      <c r="I293" s="20">
        <v>5</v>
      </c>
      <c r="J293" s="20">
        <v>4</v>
      </c>
      <c r="K293" s="20" t="s">
        <v>1139</v>
      </c>
      <c r="L293" s="20">
        <v>4</v>
      </c>
      <c r="M293" s="20" t="s">
        <v>432</v>
      </c>
      <c r="N293" s="20">
        <v>4821</v>
      </c>
      <c r="O293" s="20">
        <v>5</v>
      </c>
      <c r="P293" s="20">
        <v>2</v>
      </c>
    </row>
    <row r="294" spans="1:16" ht="14.25" customHeight="1">
      <c r="A294" s="20">
        <v>424</v>
      </c>
      <c r="B294" s="20">
        <v>31</v>
      </c>
      <c r="C294" s="20" t="s">
        <v>332</v>
      </c>
      <c r="D294" s="20" t="s">
        <v>1014</v>
      </c>
      <c r="E294" s="20" t="s">
        <v>1015</v>
      </c>
      <c r="F294" s="20" t="s">
        <v>425</v>
      </c>
      <c r="H294" s="20" t="s">
        <v>591</v>
      </c>
      <c r="I294" s="20">
        <v>2</v>
      </c>
      <c r="J294" s="20">
        <v>3</v>
      </c>
      <c r="K294" s="20" t="s">
        <v>1138</v>
      </c>
      <c r="L294" s="20">
        <v>1</v>
      </c>
      <c r="M294" s="20" t="s">
        <v>432</v>
      </c>
      <c r="N294" s="20">
        <v>6410</v>
      </c>
      <c r="O294" s="20">
        <v>2</v>
      </c>
      <c r="P294" s="20">
        <v>2</v>
      </c>
    </row>
    <row r="295" spans="1:16" ht="14.25" customHeight="1">
      <c r="A295" s="20">
        <v>425</v>
      </c>
      <c r="B295" s="20">
        <v>45</v>
      </c>
      <c r="C295" s="20" t="s">
        <v>332</v>
      </c>
      <c r="D295" s="20" t="s">
        <v>1016</v>
      </c>
      <c r="E295" s="20" t="s">
        <v>1017</v>
      </c>
      <c r="F295" s="20" t="s">
        <v>430</v>
      </c>
      <c r="H295" s="20" t="s">
        <v>985</v>
      </c>
      <c r="I295" s="20">
        <v>7</v>
      </c>
      <c r="J295" s="20">
        <v>3</v>
      </c>
      <c r="K295" s="20" t="s">
        <v>1138</v>
      </c>
      <c r="L295" s="20">
        <v>1</v>
      </c>
      <c r="M295" s="20" t="s">
        <v>445</v>
      </c>
      <c r="N295" s="20">
        <v>5210</v>
      </c>
      <c r="O295" s="20">
        <v>24</v>
      </c>
      <c r="P295" s="20">
        <v>9</v>
      </c>
    </row>
    <row r="296" spans="1:16" ht="14.25" customHeight="1">
      <c r="A296" s="20">
        <v>426</v>
      </c>
      <c r="B296" s="20">
        <v>31</v>
      </c>
      <c r="C296" s="20" t="s">
        <v>332</v>
      </c>
      <c r="D296" s="20" t="s">
        <v>1018</v>
      </c>
      <c r="E296" s="20" t="s">
        <v>1019</v>
      </c>
      <c r="F296" s="20" t="s">
        <v>425</v>
      </c>
      <c r="H296" s="20" t="s">
        <v>431</v>
      </c>
      <c r="I296" s="20">
        <v>2</v>
      </c>
      <c r="J296" s="20">
        <v>4</v>
      </c>
      <c r="K296" s="20" t="s">
        <v>1139</v>
      </c>
      <c r="L296" s="20">
        <v>4</v>
      </c>
      <c r="M296" s="20" t="s">
        <v>445</v>
      </c>
      <c r="N296" s="20">
        <v>2695</v>
      </c>
      <c r="O296" s="20">
        <v>2</v>
      </c>
      <c r="P296" s="20">
        <v>2</v>
      </c>
    </row>
    <row r="297" spans="1:16" ht="14.25" customHeight="1">
      <c r="A297" s="20">
        <v>429</v>
      </c>
      <c r="B297" s="20">
        <v>39</v>
      </c>
      <c r="C297" s="20" t="s">
        <v>332</v>
      </c>
      <c r="D297" s="20" t="s">
        <v>1020</v>
      </c>
      <c r="E297" s="20" t="s">
        <v>1021</v>
      </c>
      <c r="F297" s="20" t="s">
        <v>425</v>
      </c>
      <c r="H297" s="20" t="s">
        <v>985</v>
      </c>
      <c r="I297" s="20">
        <v>10</v>
      </c>
      <c r="J297" s="20">
        <v>1</v>
      </c>
      <c r="K297" s="20" t="s">
        <v>1136</v>
      </c>
      <c r="L297" s="20">
        <v>1</v>
      </c>
      <c r="M297" s="20" t="s">
        <v>432</v>
      </c>
      <c r="N297" s="20">
        <v>17068</v>
      </c>
      <c r="O297" s="20">
        <v>21</v>
      </c>
      <c r="P297" s="20">
        <v>9</v>
      </c>
    </row>
    <row r="298" spans="1:16" ht="14.25" customHeight="1">
      <c r="A298" s="20">
        <v>433</v>
      </c>
      <c r="B298" s="20">
        <v>52</v>
      </c>
      <c r="C298" s="20" t="s">
        <v>332</v>
      </c>
      <c r="D298" s="20" t="s">
        <v>1022</v>
      </c>
      <c r="E298" s="20" t="s">
        <v>1023</v>
      </c>
      <c r="F298" s="20" t="s">
        <v>425</v>
      </c>
      <c r="H298" s="20" t="s">
        <v>431</v>
      </c>
      <c r="I298" s="20">
        <v>8</v>
      </c>
      <c r="J298" s="20">
        <v>4</v>
      </c>
      <c r="K298" s="20" t="s">
        <v>1139</v>
      </c>
      <c r="L298" s="20">
        <v>2</v>
      </c>
      <c r="M298" s="20" t="s">
        <v>432</v>
      </c>
      <c r="N298" s="20">
        <v>4941</v>
      </c>
      <c r="O298" s="20">
        <v>8</v>
      </c>
      <c r="P298" s="20">
        <v>2</v>
      </c>
    </row>
    <row r="299" spans="1:16" ht="14.25" customHeight="1">
      <c r="A299" s="20">
        <v>437</v>
      </c>
      <c r="B299" s="20">
        <v>27</v>
      </c>
      <c r="C299" s="20" t="s">
        <v>332</v>
      </c>
      <c r="D299" s="20" t="s">
        <v>1024</v>
      </c>
      <c r="E299" s="20" t="s">
        <v>1025</v>
      </c>
      <c r="F299" s="20" t="s">
        <v>425</v>
      </c>
      <c r="H299" s="20" t="s">
        <v>426</v>
      </c>
      <c r="I299" s="20">
        <v>2</v>
      </c>
      <c r="J299" s="20">
        <v>3</v>
      </c>
      <c r="K299" s="20" t="s">
        <v>1138</v>
      </c>
      <c r="L299" s="20">
        <v>3</v>
      </c>
      <c r="M299" s="20" t="s">
        <v>427</v>
      </c>
      <c r="N299" s="20">
        <v>4478</v>
      </c>
      <c r="O299" s="20">
        <v>5</v>
      </c>
      <c r="P299" s="20">
        <v>4</v>
      </c>
    </row>
    <row r="300" spans="1:16" ht="14.25" customHeight="1">
      <c r="A300" s="20">
        <v>438</v>
      </c>
      <c r="B300" s="20">
        <v>31</v>
      </c>
      <c r="C300" s="20" t="s">
        <v>332</v>
      </c>
      <c r="D300" s="20" t="s">
        <v>1026</v>
      </c>
      <c r="E300" s="20" t="s">
        <v>1027</v>
      </c>
      <c r="F300" s="20" t="s">
        <v>425</v>
      </c>
      <c r="H300" s="20" t="s">
        <v>426</v>
      </c>
      <c r="I300" s="20">
        <v>7</v>
      </c>
      <c r="J300" s="20">
        <v>3</v>
      </c>
      <c r="K300" s="20" t="s">
        <v>1138</v>
      </c>
      <c r="L300" s="20">
        <v>4</v>
      </c>
      <c r="M300" s="20" t="s">
        <v>445</v>
      </c>
      <c r="N300" s="20">
        <v>7547</v>
      </c>
      <c r="O300" s="20">
        <v>7</v>
      </c>
      <c r="P300" s="20">
        <v>7</v>
      </c>
    </row>
    <row r="301" spans="1:16" ht="14.25" customHeight="1">
      <c r="A301" s="20">
        <v>440</v>
      </c>
      <c r="B301" s="20">
        <v>28</v>
      </c>
      <c r="C301" s="20" t="s">
        <v>332</v>
      </c>
      <c r="D301" s="20" t="s">
        <v>1028</v>
      </c>
      <c r="E301" s="20" t="s">
        <v>1029</v>
      </c>
      <c r="F301" s="20" t="s">
        <v>425</v>
      </c>
      <c r="H301" s="20" t="s">
        <v>431</v>
      </c>
      <c r="I301" s="20">
        <v>2</v>
      </c>
      <c r="J301" s="20">
        <v>4</v>
      </c>
      <c r="K301" s="20" t="s">
        <v>1139</v>
      </c>
      <c r="L301" s="20">
        <v>4</v>
      </c>
      <c r="M301" s="20" t="s">
        <v>432</v>
      </c>
      <c r="N301" s="20">
        <v>3464</v>
      </c>
      <c r="O301" s="20">
        <v>3</v>
      </c>
      <c r="P301" s="20">
        <v>2</v>
      </c>
    </row>
    <row r="302" spans="1:16" ht="14.25" customHeight="1">
      <c r="A302" s="20">
        <v>444</v>
      </c>
      <c r="B302" s="20">
        <v>39</v>
      </c>
      <c r="C302" s="20" t="s">
        <v>332</v>
      </c>
      <c r="D302" s="20" t="s">
        <v>1030</v>
      </c>
      <c r="E302" s="20" t="s">
        <v>1031</v>
      </c>
      <c r="F302" s="20" t="s">
        <v>430</v>
      </c>
      <c r="H302" s="20" t="s">
        <v>431</v>
      </c>
      <c r="I302" s="20">
        <v>7</v>
      </c>
      <c r="J302" s="20">
        <v>2</v>
      </c>
      <c r="K302" s="20" t="s">
        <v>1137</v>
      </c>
      <c r="L302" s="20">
        <v>4</v>
      </c>
      <c r="M302" s="20" t="s">
        <v>432</v>
      </c>
      <c r="N302" s="20">
        <v>19272</v>
      </c>
      <c r="O302" s="20">
        <v>21</v>
      </c>
      <c r="P302" s="20">
        <v>9</v>
      </c>
    </row>
    <row r="303" spans="1:16" ht="14.25" customHeight="1">
      <c r="A303" s="20">
        <v>446</v>
      </c>
      <c r="B303" s="20">
        <v>33</v>
      </c>
      <c r="C303" s="20" t="s">
        <v>332</v>
      </c>
      <c r="D303" s="20" t="s">
        <v>1032</v>
      </c>
      <c r="E303" s="20" t="s">
        <v>1033</v>
      </c>
      <c r="F303" s="20" t="s">
        <v>430</v>
      </c>
      <c r="H303" s="20" t="s">
        <v>426</v>
      </c>
      <c r="I303" s="20">
        <v>10</v>
      </c>
      <c r="J303" s="20">
        <v>3</v>
      </c>
      <c r="K303" s="20" t="s">
        <v>1138</v>
      </c>
      <c r="L303" s="20">
        <v>4</v>
      </c>
      <c r="M303" s="20" t="s">
        <v>427</v>
      </c>
      <c r="N303" s="20">
        <v>4682</v>
      </c>
      <c r="O303" s="20">
        <v>7</v>
      </c>
      <c r="P303" s="20">
        <v>7</v>
      </c>
    </row>
    <row r="304" spans="1:16" ht="14.25" customHeight="1">
      <c r="A304" s="20">
        <v>447</v>
      </c>
      <c r="B304" s="20">
        <v>47</v>
      </c>
      <c r="C304" s="20" t="s">
        <v>332</v>
      </c>
      <c r="D304" s="20" t="s">
        <v>1034</v>
      </c>
      <c r="E304" s="20" t="s">
        <v>1035</v>
      </c>
      <c r="F304" s="20" t="s">
        <v>425</v>
      </c>
      <c r="H304" s="20" t="s">
        <v>431</v>
      </c>
      <c r="I304" s="20">
        <v>5</v>
      </c>
      <c r="J304" s="20">
        <v>5</v>
      </c>
      <c r="K304" s="20" t="s">
        <v>1140</v>
      </c>
      <c r="L304" s="20">
        <v>3</v>
      </c>
      <c r="M304" s="20" t="s">
        <v>432</v>
      </c>
      <c r="N304" s="20">
        <v>18300</v>
      </c>
      <c r="O304" s="20">
        <v>3</v>
      </c>
      <c r="P304" s="20">
        <v>2</v>
      </c>
    </row>
    <row r="305" spans="1:16" ht="14.25" customHeight="1">
      <c r="A305" s="20">
        <v>449</v>
      </c>
      <c r="B305" s="20">
        <v>27</v>
      </c>
      <c r="C305" s="20" t="s">
        <v>332</v>
      </c>
      <c r="D305" s="20" t="s">
        <v>1036</v>
      </c>
      <c r="E305" s="20" t="s">
        <v>1037</v>
      </c>
      <c r="F305" s="20" t="s">
        <v>466</v>
      </c>
      <c r="H305" s="20" t="s">
        <v>426</v>
      </c>
      <c r="I305" s="20">
        <v>1</v>
      </c>
      <c r="J305" s="20">
        <v>1</v>
      </c>
      <c r="K305" s="20" t="s">
        <v>1136</v>
      </c>
      <c r="L305" s="20">
        <v>2</v>
      </c>
      <c r="M305" s="20" t="s">
        <v>432</v>
      </c>
      <c r="N305" s="20">
        <v>6349</v>
      </c>
      <c r="O305" s="20">
        <v>5</v>
      </c>
      <c r="P305" s="20">
        <v>4</v>
      </c>
    </row>
    <row r="306" spans="1:16" ht="14.25" customHeight="1">
      <c r="A306" s="20">
        <v>452</v>
      </c>
      <c r="B306" s="20">
        <v>45</v>
      </c>
      <c r="C306" s="20" t="s">
        <v>332</v>
      </c>
      <c r="D306" s="20" t="s">
        <v>1038</v>
      </c>
      <c r="E306" s="20" t="s">
        <v>1039</v>
      </c>
      <c r="F306" s="20" t="s">
        <v>425</v>
      </c>
      <c r="H306" s="20" t="s">
        <v>431</v>
      </c>
      <c r="I306" s="20">
        <v>8</v>
      </c>
      <c r="J306" s="20">
        <v>4</v>
      </c>
      <c r="K306" s="20" t="s">
        <v>1139</v>
      </c>
      <c r="L306" s="20">
        <v>4</v>
      </c>
      <c r="M306" s="20" t="s">
        <v>432</v>
      </c>
      <c r="N306" s="20">
        <v>3697</v>
      </c>
      <c r="O306" s="20">
        <v>10</v>
      </c>
      <c r="P306" s="20">
        <v>9</v>
      </c>
    </row>
    <row r="307" spans="1:16" ht="14.25" customHeight="1">
      <c r="A307" s="20">
        <v>453</v>
      </c>
      <c r="B307" s="20">
        <v>40</v>
      </c>
      <c r="C307" s="20" t="s">
        <v>332</v>
      </c>
      <c r="D307" s="20" t="s">
        <v>1040</v>
      </c>
      <c r="E307" s="20" t="s">
        <v>1041</v>
      </c>
      <c r="F307" s="20" t="s">
        <v>425</v>
      </c>
      <c r="H307" s="20" t="s">
        <v>426</v>
      </c>
      <c r="I307" s="20">
        <v>1</v>
      </c>
      <c r="J307" s="20">
        <v>2</v>
      </c>
      <c r="K307" s="20" t="s">
        <v>1137</v>
      </c>
      <c r="L307" s="20">
        <v>4</v>
      </c>
      <c r="M307" s="20" t="s">
        <v>432</v>
      </c>
      <c r="N307" s="20">
        <v>7457</v>
      </c>
      <c r="O307" s="20">
        <v>4</v>
      </c>
      <c r="P307" s="20">
        <v>3</v>
      </c>
    </row>
    <row r="308" spans="1:16" ht="14.25" customHeight="1">
      <c r="A308" s="20">
        <v>454</v>
      </c>
      <c r="B308" s="20">
        <v>29</v>
      </c>
      <c r="C308" s="20" t="s">
        <v>332</v>
      </c>
      <c r="D308" s="20" t="s">
        <v>1042</v>
      </c>
      <c r="E308" s="20" t="s">
        <v>1043</v>
      </c>
      <c r="F308" s="20" t="s">
        <v>425</v>
      </c>
      <c r="H308" s="20" t="s">
        <v>431</v>
      </c>
      <c r="I308" s="20">
        <v>8</v>
      </c>
      <c r="J308" s="20">
        <v>4</v>
      </c>
      <c r="K308" s="20" t="s">
        <v>1139</v>
      </c>
      <c r="L308" s="20">
        <v>1</v>
      </c>
      <c r="M308" s="20" t="s">
        <v>432</v>
      </c>
      <c r="N308" s="20">
        <v>2119</v>
      </c>
      <c r="O308" s="20">
        <v>7</v>
      </c>
      <c r="P308" s="20">
        <v>7</v>
      </c>
    </row>
    <row r="309" spans="1:16" ht="14.25" customHeight="1">
      <c r="A309" s="20">
        <v>455</v>
      </c>
      <c r="B309" s="20">
        <v>29</v>
      </c>
      <c r="C309" s="20" t="s">
        <v>332</v>
      </c>
      <c r="D309" s="20" t="s">
        <v>1044</v>
      </c>
      <c r="E309" s="20" t="s">
        <v>1045</v>
      </c>
      <c r="F309" s="20" t="s">
        <v>425</v>
      </c>
      <c r="H309" s="20" t="s">
        <v>431</v>
      </c>
      <c r="I309" s="20">
        <v>9</v>
      </c>
      <c r="J309" s="20">
        <v>5</v>
      </c>
      <c r="K309" s="20" t="s">
        <v>1140</v>
      </c>
      <c r="L309" s="20">
        <v>4</v>
      </c>
      <c r="M309" s="20" t="s">
        <v>427</v>
      </c>
      <c r="N309" s="20">
        <v>3983</v>
      </c>
      <c r="O309" s="20">
        <v>3</v>
      </c>
      <c r="P309" s="20">
        <v>2</v>
      </c>
    </row>
    <row r="310" spans="1:16" ht="14.25" customHeight="1">
      <c r="A310" s="20">
        <v>460</v>
      </c>
      <c r="B310" s="20">
        <v>37</v>
      </c>
      <c r="C310" s="20" t="s">
        <v>332</v>
      </c>
      <c r="D310" s="20" t="s">
        <v>1046</v>
      </c>
      <c r="E310" s="20" t="s">
        <v>1047</v>
      </c>
      <c r="F310" s="20" t="s">
        <v>425</v>
      </c>
      <c r="H310" s="20" t="s">
        <v>431</v>
      </c>
      <c r="I310" s="20">
        <v>5</v>
      </c>
      <c r="J310" s="20">
        <v>2</v>
      </c>
      <c r="K310" s="20" t="s">
        <v>1137</v>
      </c>
      <c r="L310" s="20">
        <v>4</v>
      </c>
      <c r="M310" s="20" t="s">
        <v>445</v>
      </c>
      <c r="N310" s="20">
        <v>6347</v>
      </c>
      <c r="O310" s="20">
        <v>6</v>
      </c>
      <c r="P310" s="20">
        <v>2</v>
      </c>
    </row>
    <row r="311" spans="1:16" ht="14.25" customHeight="1">
      <c r="A311" s="20">
        <v>461</v>
      </c>
      <c r="B311" s="20">
        <v>38</v>
      </c>
      <c r="C311" s="20" t="s">
        <v>332</v>
      </c>
      <c r="D311" s="20" t="s">
        <v>1048</v>
      </c>
      <c r="E311" s="20" t="s">
        <v>1049</v>
      </c>
      <c r="F311" s="20" t="s">
        <v>425</v>
      </c>
      <c r="H311" s="20" t="s">
        <v>431</v>
      </c>
      <c r="I311" s="20">
        <v>15</v>
      </c>
      <c r="J311" s="20">
        <v>2</v>
      </c>
      <c r="K311" s="20" t="s">
        <v>1137</v>
      </c>
      <c r="L311" s="20">
        <v>4</v>
      </c>
      <c r="M311" s="20" t="s">
        <v>445</v>
      </c>
      <c r="N311" s="20">
        <v>11510</v>
      </c>
      <c r="O311" s="20">
        <v>11</v>
      </c>
      <c r="P311" s="20">
        <v>10</v>
      </c>
    </row>
    <row r="312" spans="1:16" ht="14.25" customHeight="1">
      <c r="A312" s="20">
        <v>464</v>
      </c>
      <c r="B312" s="20">
        <v>35</v>
      </c>
      <c r="C312" s="20" t="s">
        <v>332</v>
      </c>
      <c r="D312" s="20" t="s">
        <v>1050</v>
      </c>
      <c r="E312" s="20" t="s">
        <v>1051</v>
      </c>
      <c r="F312" s="20" t="s">
        <v>425</v>
      </c>
      <c r="H312" s="20" t="s">
        <v>431</v>
      </c>
      <c r="I312" s="20">
        <v>5</v>
      </c>
      <c r="J312" s="20">
        <v>4</v>
      </c>
      <c r="K312" s="20" t="s">
        <v>1139</v>
      </c>
      <c r="L312" s="20">
        <v>2</v>
      </c>
      <c r="M312" s="20" t="s">
        <v>427</v>
      </c>
      <c r="N312" s="20">
        <v>8095</v>
      </c>
      <c r="O312" s="20">
        <v>16</v>
      </c>
      <c r="P312" s="20">
        <v>6</v>
      </c>
    </row>
    <row r="313" spans="1:16" ht="14.25" customHeight="1">
      <c r="A313" s="20">
        <v>465</v>
      </c>
      <c r="B313" s="20">
        <v>23</v>
      </c>
      <c r="C313" s="20" t="s">
        <v>332</v>
      </c>
      <c r="D313" s="20" t="s">
        <v>1052</v>
      </c>
      <c r="E313" s="20" t="s">
        <v>1053</v>
      </c>
      <c r="F313" s="20" t="s">
        <v>425</v>
      </c>
      <c r="H313" s="20" t="s">
        <v>431</v>
      </c>
      <c r="I313" s="20">
        <v>26</v>
      </c>
      <c r="J313" s="20">
        <v>1</v>
      </c>
      <c r="K313" s="20" t="s">
        <v>1136</v>
      </c>
      <c r="L313" s="20">
        <v>4</v>
      </c>
      <c r="M313" s="20" t="s">
        <v>445</v>
      </c>
      <c r="N313" s="20">
        <v>2904</v>
      </c>
      <c r="O313" s="20">
        <v>4</v>
      </c>
      <c r="P313" s="20">
        <v>2</v>
      </c>
    </row>
    <row r="314" spans="1:16" ht="14.25" customHeight="1">
      <c r="A314" s="20">
        <v>466</v>
      </c>
      <c r="B314" s="20">
        <v>41</v>
      </c>
      <c r="C314" s="20" t="s">
        <v>332</v>
      </c>
      <c r="D314" s="20" t="s">
        <v>1054</v>
      </c>
      <c r="E314" s="20" t="s">
        <v>1055</v>
      </c>
      <c r="F314" s="20" t="s">
        <v>425</v>
      </c>
      <c r="H314" s="20" t="s">
        <v>431</v>
      </c>
      <c r="I314" s="20">
        <v>6</v>
      </c>
      <c r="J314" s="20">
        <v>3</v>
      </c>
      <c r="K314" s="20" t="s">
        <v>1138</v>
      </c>
      <c r="L314" s="20">
        <v>2</v>
      </c>
      <c r="M314" s="20" t="s">
        <v>427</v>
      </c>
      <c r="N314" s="20">
        <v>6032</v>
      </c>
      <c r="O314" s="20">
        <v>5</v>
      </c>
      <c r="P314" s="20">
        <v>4</v>
      </c>
    </row>
    <row r="315" spans="1:16" ht="14.25" customHeight="1">
      <c r="A315" s="20">
        <v>467</v>
      </c>
      <c r="B315" s="20">
        <v>47</v>
      </c>
      <c r="C315" s="20" t="s">
        <v>332</v>
      </c>
      <c r="D315" s="20" t="s">
        <v>1056</v>
      </c>
      <c r="E315" s="20" t="s">
        <v>1057</v>
      </c>
      <c r="F315" s="20" t="s">
        <v>430</v>
      </c>
      <c r="H315" s="20" t="s">
        <v>426</v>
      </c>
      <c r="I315" s="20">
        <v>4</v>
      </c>
      <c r="J315" s="20">
        <v>1</v>
      </c>
      <c r="K315" s="20" t="s">
        <v>1136</v>
      </c>
      <c r="L315" s="20">
        <v>3</v>
      </c>
      <c r="M315" s="20" t="s">
        <v>427</v>
      </c>
      <c r="N315" s="20">
        <v>2976</v>
      </c>
      <c r="O315" s="20">
        <v>0</v>
      </c>
      <c r="P315" s="20">
        <v>0</v>
      </c>
    </row>
    <row r="316" spans="1:16" ht="14.25" customHeight="1">
      <c r="A316" s="20">
        <v>469</v>
      </c>
      <c r="B316" s="20">
        <v>29</v>
      </c>
      <c r="C316" s="20" t="s">
        <v>332</v>
      </c>
      <c r="D316" s="20" t="s">
        <v>1058</v>
      </c>
      <c r="E316" s="20" t="s">
        <v>1059</v>
      </c>
      <c r="F316" s="20" t="s">
        <v>466</v>
      </c>
      <c r="H316" s="20" t="s">
        <v>426</v>
      </c>
      <c r="I316" s="20">
        <v>2</v>
      </c>
      <c r="J316" s="20">
        <v>3</v>
      </c>
      <c r="K316" s="20" t="s">
        <v>1138</v>
      </c>
      <c r="L316" s="20">
        <v>3</v>
      </c>
      <c r="M316" s="20" t="s">
        <v>432</v>
      </c>
      <c r="N316" s="20">
        <v>4649</v>
      </c>
      <c r="O316" s="20">
        <v>4</v>
      </c>
      <c r="P316" s="20">
        <v>3</v>
      </c>
    </row>
    <row r="317" spans="1:16" ht="14.25" customHeight="1">
      <c r="A317" s="20">
        <v>470</v>
      </c>
      <c r="B317" s="20">
        <v>42</v>
      </c>
      <c r="C317" s="20" t="s">
        <v>332</v>
      </c>
      <c r="D317" s="20" t="s">
        <v>1060</v>
      </c>
      <c r="E317" s="20" t="s">
        <v>1061</v>
      </c>
      <c r="F317" s="20" t="s">
        <v>425</v>
      </c>
      <c r="H317" s="20" t="s">
        <v>591</v>
      </c>
      <c r="I317" s="20">
        <v>2</v>
      </c>
      <c r="J317" s="20">
        <v>1</v>
      </c>
      <c r="K317" s="20" t="s">
        <v>1136</v>
      </c>
      <c r="L317" s="20">
        <v>3</v>
      </c>
      <c r="M317" s="20" t="s">
        <v>445</v>
      </c>
      <c r="N317" s="20">
        <v>2696</v>
      </c>
      <c r="O317" s="20">
        <v>3</v>
      </c>
      <c r="P317" s="20">
        <v>2</v>
      </c>
    </row>
    <row r="318" spans="1:16" ht="14.25" customHeight="1">
      <c r="A318" s="20">
        <v>474</v>
      </c>
      <c r="B318" s="20">
        <v>37</v>
      </c>
      <c r="C318" s="20" t="s">
        <v>332</v>
      </c>
      <c r="D318" s="20" t="s">
        <v>1062</v>
      </c>
      <c r="E318" s="20" t="s">
        <v>1063</v>
      </c>
      <c r="F318" s="20" t="s">
        <v>425</v>
      </c>
      <c r="H318" s="20" t="s">
        <v>431</v>
      </c>
      <c r="I318" s="20">
        <v>6</v>
      </c>
      <c r="J318" s="20">
        <v>3</v>
      </c>
      <c r="K318" s="20" t="s">
        <v>1138</v>
      </c>
      <c r="L318" s="20">
        <v>1</v>
      </c>
      <c r="M318" s="20" t="s">
        <v>445</v>
      </c>
      <c r="N318" s="20">
        <v>5974</v>
      </c>
      <c r="O318" s="20">
        <v>7</v>
      </c>
      <c r="P318" s="20">
        <v>7</v>
      </c>
    </row>
    <row r="319" spans="1:16" ht="14.25" customHeight="1">
      <c r="A319" s="20">
        <v>476</v>
      </c>
      <c r="B319" s="20">
        <v>26</v>
      </c>
      <c r="C319" s="20" t="s">
        <v>332</v>
      </c>
      <c r="D319" s="20" t="s">
        <v>1064</v>
      </c>
      <c r="E319" s="20" t="s">
        <v>1065</v>
      </c>
      <c r="F319" s="20" t="s">
        <v>425</v>
      </c>
      <c r="H319" s="20" t="s">
        <v>426</v>
      </c>
      <c r="I319" s="20">
        <v>1</v>
      </c>
      <c r="J319" s="20">
        <v>3</v>
      </c>
      <c r="K319" s="20" t="s">
        <v>1138</v>
      </c>
      <c r="L319" s="20">
        <v>3</v>
      </c>
      <c r="M319" s="20" t="s">
        <v>432</v>
      </c>
      <c r="N319" s="20">
        <v>5296</v>
      </c>
      <c r="O319" s="20">
        <v>8</v>
      </c>
      <c r="P319" s="20">
        <v>7</v>
      </c>
    </row>
    <row r="320" spans="1:16" ht="14.25" customHeight="1">
      <c r="A320" s="20">
        <v>477</v>
      </c>
      <c r="B320" s="20">
        <v>42</v>
      </c>
      <c r="C320" s="20" t="s">
        <v>332</v>
      </c>
      <c r="D320" s="20" t="s">
        <v>1066</v>
      </c>
      <c r="E320" s="20" t="s">
        <v>1067</v>
      </c>
      <c r="F320" s="20" t="s">
        <v>425</v>
      </c>
      <c r="H320" s="20" t="s">
        <v>431</v>
      </c>
      <c r="I320" s="20">
        <v>2</v>
      </c>
      <c r="J320" s="20">
        <v>4</v>
      </c>
      <c r="K320" s="20" t="s">
        <v>1139</v>
      </c>
      <c r="L320" s="20">
        <v>4</v>
      </c>
      <c r="M320" s="20" t="s">
        <v>427</v>
      </c>
      <c r="N320" s="20">
        <v>6781</v>
      </c>
      <c r="O320" s="20">
        <v>1</v>
      </c>
      <c r="P320" s="20">
        <v>0</v>
      </c>
    </row>
    <row r="321" spans="1:16" ht="14.25" customHeight="1">
      <c r="A321" s="20">
        <v>481</v>
      </c>
      <c r="B321" s="20">
        <v>36</v>
      </c>
      <c r="C321" s="20" t="s">
        <v>332</v>
      </c>
      <c r="D321" s="20" t="s">
        <v>1068</v>
      </c>
      <c r="E321" s="20" t="s">
        <v>1069</v>
      </c>
      <c r="F321" s="20" t="s">
        <v>430</v>
      </c>
      <c r="H321" s="20" t="s">
        <v>426</v>
      </c>
      <c r="I321" s="20">
        <v>3</v>
      </c>
      <c r="J321" s="20">
        <v>4</v>
      </c>
      <c r="K321" s="20" t="s">
        <v>1139</v>
      </c>
      <c r="L321" s="20">
        <v>4</v>
      </c>
      <c r="M321" s="20" t="s">
        <v>432</v>
      </c>
      <c r="N321" s="20">
        <v>9699</v>
      </c>
      <c r="O321" s="20">
        <v>13</v>
      </c>
      <c r="P321" s="20">
        <v>9</v>
      </c>
    </row>
    <row r="322" spans="1:16" ht="14.25" customHeight="1">
      <c r="A322" s="20">
        <v>482</v>
      </c>
      <c r="B322" s="20">
        <v>57</v>
      </c>
      <c r="C322" s="20" t="s">
        <v>332</v>
      </c>
      <c r="D322" s="20" t="s">
        <v>1070</v>
      </c>
      <c r="E322" s="20" t="s">
        <v>1071</v>
      </c>
      <c r="F322" s="20" t="s">
        <v>425</v>
      </c>
      <c r="H322" s="20" t="s">
        <v>431</v>
      </c>
      <c r="I322" s="20">
        <v>1</v>
      </c>
      <c r="J322" s="20">
        <v>4</v>
      </c>
      <c r="K322" s="20" t="s">
        <v>1139</v>
      </c>
      <c r="L322" s="20">
        <v>3</v>
      </c>
      <c r="M322" s="20" t="s">
        <v>432</v>
      </c>
      <c r="N322" s="20">
        <v>6755</v>
      </c>
      <c r="O322" s="20">
        <v>3</v>
      </c>
      <c r="P322" s="20">
        <v>2</v>
      </c>
    </row>
    <row r="323" spans="1:16" ht="14.25" customHeight="1">
      <c r="A323" s="20">
        <v>484</v>
      </c>
      <c r="B323" s="20">
        <v>21</v>
      </c>
      <c r="C323" s="20" t="s">
        <v>332</v>
      </c>
      <c r="D323" s="20" t="s">
        <v>1072</v>
      </c>
      <c r="E323" s="20" t="s">
        <v>1073</v>
      </c>
      <c r="F323" s="20" t="s">
        <v>466</v>
      </c>
      <c r="H323" s="20" t="s">
        <v>426</v>
      </c>
      <c r="I323" s="20">
        <v>9</v>
      </c>
      <c r="J323" s="20">
        <v>2</v>
      </c>
      <c r="K323" s="20" t="s">
        <v>1137</v>
      </c>
      <c r="L323" s="20">
        <v>4</v>
      </c>
      <c r="M323" s="20" t="s">
        <v>427</v>
      </c>
      <c r="N323" s="20">
        <v>2610</v>
      </c>
      <c r="O323" s="20">
        <v>3</v>
      </c>
      <c r="P323" s="20">
        <v>2</v>
      </c>
    </row>
    <row r="324" spans="1:16" ht="14.25" customHeight="1">
      <c r="A324" s="20">
        <v>488</v>
      </c>
      <c r="B324" s="20">
        <v>41</v>
      </c>
      <c r="C324" s="20" t="s">
        <v>332</v>
      </c>
      <c r="D324" s="20" t="s">
        <v>1074</v>
      </c>
      <c r="E324" s="20" t="s">
        <v>1075</v>
      </c>
      <c r="F324" s="20" t="s">
        <v>430</v>
      </c>
      <c r="H324" s="20" t="s">
        <v>426</v>
      </c>
      <c r="I324" s="20">
        <v>4</v>
      </c>
      <c r="J324" s="20">
        <v>3</v>
      </c>
      <c r="K324" s="20" t="s">
        <v>1138</v>
      </c>
      <c r="L324" s="20">
        <v>2</v>
      </c>
      <c r="M324" s="20" t="s">
        <v>427</v>
      </c>
      <c r="N324" s="20">
        <v>9355</v>
      </c>
      <c r="O324" s="20">
        <v>8</v>
      </c>
      <c r="P324" s="20">
        <v>7</v>
      </c>
    </row>
    <row r="325" spans="1:16" ht="14.25" customHeight="1">
      <c r="A325" s="20">
        <v>491</v>
      </c>
      <c r="B325" s="20">
        <v>50</v>
      </c>
      <c r="C325" s="20" t="s">
        <v>332</v>
      </c>
      <c r="D325" s="20" t="s">
        <v>1076</v>
      </c>
      <c r="E325" s="20" t="s">
        <v>1077</v>
      </c>
      <c r="F325" s="20" t="s">
        <v>425</v>
      </c>
      <c r="H325" s="20" t="s">
        <v>431</v>
      </c>
      <c r="I325" s="20">
        <v>10</v>
      </c>
      <c r="J325" s="20">
        <v>3</v>
      </c>
      <c r="K325" s="20" t="s">
        <v>1138</v>
      </c>
      <c r="L325" s="20">
        <v>4</v>
      </c>
      <c r="M325" s="20" t="s">
        <v>427</v>
      </c>
      <c r="N325" s="20">
        <v>10496</v>
      </c>
      <c r="O325" s="20">
        <v>4</v>
      </c>
      <c r="P325" s="20">
        <v>3</v>
      </c>
    </row>
    <row r="326" spans="1:16" ht="14.25" customHeight="1">
      <c r="A326" s="20">
        <v>492</v>
      </c>
      <c r="B326" s="20">
        <v>40</v>
      </c>
      <c r="C326" s="20" t="s">
        <v>332</v>
      </c>
      <c r="D326" s="20" t="s">
        <v>1078</v>
      </c>
      <c r="E326" s="20" t="s">
        <v>1079</v>
      </c>
      <c r="F326" s="20" t="s">
        <v>425</v>
      </c>
      <c r="H326" s="20" t="s">
        <v>426</v>
      </c>
      <c r="I326" s="20">
        <v>22</v>
      </c>
      <c r="J326" s="20">
        <v>2</v>
      </c>
      <c r="K326" s="20" t="s">
        <v>1137</v>
      </c>
      <c r="L326" s="20">
        <v>3</v>
      </c>
      <c r="M326" s="20" t="s">
        <v>432</v>
      </c>
      <c r="N326" s="20">
        <v>6380</v>
      </c>
      <c r="O326" s="20">
        <v>6</v>
      </c>
      <c r="P326" s="20">
        <v>4</v>
      </c>
    </row>
    <row r="327" spans="1:16" ht="14.25" customHeight="1">
      <c r="A327" s="20">
        <v>493</v>
      </c>
      <c r="B327" s="20">
        <v>31</v>
      </c>
      <c r="C327" s="20" t="s">
        <v>332</v>
      </c>
      <c r="D327" s="20" t="s">
        <v>1080</v>
      </c>
      <c r="E327" s="20" t="s">
        <v>1081</v>
      </c>
      <c r="F327" s="20" t="s">
        <v>425</v>
      </c>
      <c r="H327" s="20" t="s">
        <v>431</v>
      </c>
      <c r="I327" s="20">
        <v>9</v>
      </c>
      <c r="J327" s="20">
        <v>4</v>
      </c>
      <c r="K327" s="20" t="s">
        <v>1139</v>
      </c>
      <c r="L327" s="20">
        <v>2</v>
      </c>
      <c r="M327" s="20" t="s">
        <v>427</v>
      </c>
      <c r="N327" s="20">
        <v>2657</v>
      </c>
      <c r="O327" s="20">
        <v>2</v>
      </c>
      <c r="P327" s="20">
        <v>2</v>
      </c>
    </row>
    <row r="328" spans="1:16" ht="14.25" customHeight="1">
      <c r="A328" s="20">
        <v>495</v>
      </c>
      <c r="B328" s="20">
        <v>29</v>
      </c>
      <c r="C328" s="20" t="s">
        <v>332</v>
      </c>
      <c r="D328" s="20" t="s">
        <v>1082</v>
      </c>
      <c r="E328" s="20" t="s">
        <v>1083</v>
      </c>
      <c r="F328" s="20" t="s">
        <v>425</v>
      </c>
      <c r="H328" s="20" t="s">
        <v>431</v>
      </c>
      <c r="I328" s="20">
        <v>23</v>
      </c>
      <c r="J328" s="20">
        <v>3</v>
      </c>
      <c r="K328" s="20" t="s">
        <v>1138</v>
      </c>
      <c r="L328" s="20">
        <v>4</v>
      </c>
      <c r="M328" s="20" t="s">
        <v>427</v>
      </c>
      <c r="N328" s="20">
        <v>2201</v>
      </c>
      <c r="O328" s="20">
        <v>3</v>
      </c>
      <c r="P328" s="20">
        <v>2</v>
      </c>
    </row>
    <row r="329" spans="1:16" ht="14.25" customHeight="1">
      <c r="A329" s="20">
        <v>496</v>
      </c>
      <c r="B329" s="20">
        <v>35</v>
      </c>
      <c r="C329" s="20" t="s">
        <v>332</v>
      </c>
      <c r="D329" s="20" t="s">
        <v>1084</v>
      </c>
      <c r="E329" s="20" t="s">
        <v>1085</v>
      </c>
      <c r="F329" s="20" t="s">
        <v>425</v>
      </c>
      <c r="H329" s="20" t="s">
        <v>431</v>
      </c>
      <c r="I329" s="20">
        <v>9</v>
      </c>
      <c r="J329" s="20">
        <v>4</v>
      </c>
      <c r="K329" s="20" t="s">
        <v>1139</v>
      </c>
      <c r="L329" s="20">
        <v>2</v>
      </c>
      <c r="M329" s="20" t="s">
        <v>427</v>
      </c>
      <c r="N329" s="20">
        <v>6540</v>
      </c>
      <c r="O329" s="20">
        <v>1</v>
      </c>
      <c r="P329" s="20">
        <v>1</v>
      </c>
    </row>
    <row r="330" spans="1:16" ht="14.25" customHeight="1">
      <c r="A330" s="20">
        <v>497</v>
      </c>
      <c r="B330" s="20">
        <v>27</v>
      </c>
      <c r="C330" s="20" t="s">
        <v>332</v>
      </c>
      <c r="D330" s="20" t="s">
        <v>1086</v>
      </c>
      <c r="E330" s="20" t="s">
        <v>1087</v>
      </c>
      <c r="F330" s="20" t="s">
        <v>425</v>
      </c>
      <c r="H330" s="20" t="s">
        <v>431</v>
      </c>
      <c r="I330" s="20">
        <v>1</v>
      </c>
      <c r="J330" s="20">
        <v>2</v>
      </c>
      <c r="K330" s="20" t="s">
        <v>1137</v>
      </c>
      <c r="L330" s="20">
        <v>2</v>
      </c>
      <c r="M330" s="20" t="s">
        <v>445</v>
      </c>
      <c r="N330" s="20">
        <v>3816</v>
      </c>
      <c r="O330" s="20">
        <v>5</v>
      </c>
      <c r="P330" s="20">
        <v>2</v>
      </c>
    </row>
    <row r="331" spans="1:16" ht="14.25" customHeight="1">
      <c r="A331" s="20">
        <v>498</v>
      </c>
      <c r="B331" s="20">
        <v>28</v>
      </c>
      <c r="C331" s="20" t="s">
        <v>332</v>
      </c>
      <c r="D331" s="20" t="s">
        <v>1088</v>
      </c>
      <c r="E331" s="20" t="s">
        <v>1089</v>
      </c>
      <c r="F331" s="20" t="s">
        <v>425</v>
      </c>
      <c r="H331" s="20" t="s">
        <v>426</v>
      </c>
      <c r="I331" s="20">
        <v>9</v>
      </c>
      <c r="J331" s="20">
        <v>4</v>
      </c>
      <c r="K331" s="20" t="s">
        <v>1139</v>
      </c>
      <c r="L331" s="20">
        <v>4</v>
      </c>
      <c r="M331" s="20" t="s">
        <v>427</v>
      </c>
      <c r="N331" s="20">
        <v>5253</v>
      </c>
      <c r="O331" s="20">
        <v>7</v>
      </c>
      <c r="P331" s="20">
        <v>5</v>
      </c>
    </row>
    <row r="332" spans="1:16" ht="14.25" customHeight="1">
      <c r="A332" s="20">
        <v>499</v>
      </c>
      <c r="B332" s="20">
        <v>49</v>
      </c>
      <c r="C332" s="20" t="s">
        <v>332</v>
      </c>
      <c r="D332" s="20" t="s">
        <v>1090</v>
      </c>
      <c r="E332" s="20" t="s">
        <v>1091</v>
      </c>
      <c r="F332" s="20" t="s">
        <v>425</v>
      </c>
      <c r="H332" s="20" t="s">
        <v>431</v>
      </c>
      <c r="I332" s="20">
        <v>7</v>
      </c>
      <c r="J332" s="20">
        <v>3</v>
      </c>
      <c r="K332" s="20" t="s">
        <v>1138</v>
      </c>
      <c r="L332" s="20">
        <v>3</v>
      </c>
      <c r="M332" s="20" t="s">
        <v>427</v>
      </c>
      <c r="N332" s="20">
        <v>10965</v>
      </c>
      <c r="O332" s="20">
        <v>5</v>
      </c>
      <c r="P332" s="20">
        <v>2</v>
      </c>
    </row>
    <row r="333" spans="1:16" ht="14.25" customHeight="1">
      <c r="A333" s="20">
        <v>502</v>
      </c>
      <c r="B333" s="20">
        <v>34</v>
      </c>
      <c r="C333" s="20" t="s">
        <v>332</v>
      </c>
      <c r="D333" s="20" t="s">
        <v>1092</v>
      </c>
      <c r="E333" s="20" t="s">
        <v>1093</v>
      </c>
      <c r="F333" s="20" t="s">
        <v>466</v>
      </c>
      <c r="H333" s="20" t="s">
        <v>426</v>
      </c>
      <c r="I333" s="20">
        <v>19</v>
      </c>
      <c r="J333" s="20">
        <v>3</v>
      </c>
      <c r="K333" s="20" t="s">
        <v>1138</v>
      </c>
      <c r="L333" s="20">
        <v>4</v>
      </c>
      <c r="M333" s="20" t="s">
        <v>427</v>
      </c>
      <c r="N333" s="20">
        <v>5304</v>
      </c>
      <c r="O333" s="20">
        <v>5</v>
      </c>
      <c r="P333" s="20">
        <v>2</v>
      </c>
    </row>
    <row r="334" spans="1:16" ht="14.25" customHeight="1">
      <c r="A334" s="20">
        <v>508</v>
      </c>
      <c r="B334" s="20">
        <v>30</v>
      </c>
      <c r="C334" s="20" t="s">
        <v>332</v>
      </c>
      <c r="D334" s="20" t="s">
        <v>1094</v>
      </c>
      <c r="E334" s="20" t="s">
        <v>1095</v>
      </c>
      <c r="F334" s="20" t="s">
        <v>425</v>
      </c>
      <c r="H334" s="20" t="s">
        <v>426</v>
      </c>
      <c r="I334" s="20">
        <v>2</v>
      </c>
      <c r="J334" s="20">
        <v>1</v>
      </c>
      <c r="K334" s="20" t="s">
        <v>1136</v>
      </c>
      <c r="L334" s="20">
        <v>2</v>
      </c>
      <c r="M334" s="20" t="s">
        <v>432</v>
      </c>
      <c r="N334" s="20">
        <v>2476</v>
      </c>
      <c r="O334" s="20">
        <v>1</v>
      </c>
      <c r="P334" s="20">
        <v>0</v>
      </c>
    </row>
    <row r="335" spans="1:16" ht="14.25" customHeight="1">
      <c r="A335" s="20">
        <v>510</v>
      </c>
      <c r="B335" s="20">
        <v>26</v>
      </c>
      <c r="C335" s="20" t="s">
        <v>332</v>
      </c>
      <c r="D335" s="20" t="s">
        <v>1096</v>
      </c>
      <c r="E335" s="20" t="s">
        <v>1097</v>
      </c>
      <c r="F335" s="20" t="s">
        <v>430</v>
      </c>
      <c r="H335" s="20" t="s">
        <v>431</v>
      </c>
      <c r="I335" s="20">
        <v>3</v>
      </c>
      <c r="J335" s="20">
        <v>1</v>
      </c>
      <c r="K335" s="20" t="s">
        <v>1136</v>
      </c>
      <c r="L335" s="20">
        <v>1</v>
      </c>
      <c r="M335" s="20" t="s">
        <v>427</v>
      </c>
      <c r="N335" s="20">
        <v>3102</v>
      </c>
      <c r="O335" s="20">
        <v>6</v>
      </c>
      <c r="P335" s="20">
        <v>4</v>
      </c>
    </row>
    <row r="336" spans="1:16" ht="14.25" customHeight="1">
      <c r="A336" s="20">
        <v>513</v>
      </c>
      <c r="B336" s="20">
        <v>36</v>
      </c>
      <c r="C336" s="20" t="s">
        <v>332</v>
      </c>
      <c r="D336" s="20" t="s">
        <v>1098</v>
      </c>
      <c r="E336" s="20" t="s">
        <v>1099</v>
      </c>
      <c r="F336" s="20" t="s">
        <v>425</v>
      </c>
      <c r="H336" s="20" t="s">
        <v>426</v>
      </c>
      <c r="I336" s="20">
        <v>2</v>
      </c>
      <c r="J336" s="20">
        <v>2</v>
      </c>
      <c r="K336" s="20" t="s">
        <v>1137</v>
      </c>
      <c r="L336" s="20">
        <v>3</v>
      </c>
      <c r="M336" s="20" t="s">
        <v>432</v>
      </c>
      <c r="N336" s="20">
        <v>7596</v>
      </c>
      <c r="O336" s="20">
        <v>10</v>
      </c>
      <c r="P336" s="20">
        <v>9</v>
      </c>
    </row>
    <row r="337" spans="1:16" ht="14.25" customHeight="1">
      <c r="A337" s="20">
        <v>514</v>
      </c>
      <c r="B337" s="20">
        <v>30</v>
      </c>
      <c r="C337" s="20" t="s">
        <v>332</v>
      </c>
      <c r="D337" s="20" t="s">
        <v>1100</v>
      </c>
      <c r="E337" s="20" t="s">
        <v>1101</v>
      </c>
      <c r="F337" s="20" t="s">
        <v>430</v>
      </c>
      <c r="H337" s="20" t="s">
        <v>431</v>
      </c>
      <c r="I337" s="20">
        <v>4</v>
      </c>
      <c r="J337" s="20">
        <v>3</v>
      </c>
      <c r="K337" s="20" t="s">
        <v>1138</v>
      </c>
      <c r="L337" s="20">
        <v>4</v>
      </c>
      <c r="M337" s="20" t="s">
        <v>427</v>
      </c>
      <c r="N337" s="20">
        <v>2285</v>
      </c>
      <c r="O337" s="20">
        <v>1</v>
      </c>
      <c r="P337" s="20">
        <v>0</v>
      </c>
    </row>
    <row r="338" spans="1:16" ht="14.25" customHeight="1">
      <c r="A338" s="20">
        <v>518</v>
      </c>
      <c r="B338" s="20">
        <v>37</v>
      </c>
      <c r="C338" s="20" t="s">
        <v>332</v>
      </c>
      <c r="D338" s="20" t="s">
        <v>1102</v>
      </c>
      <c r="E338" s="20" t="s">
        <v>1103</v>
      </c>
      <c r="F338" s="20" t="s">
        <v>425</v>
      </c>
      <c r="H338" s="20" t="s">
        <v>431</v>
      </c>
      <c r="I338" s="20">
        <v>10</v>
      </c>
      <c r="J338" s="20">
        <v>4</v>
      </c>
      <c r="K338" s="20" t="s">
        <v>1139</v>
      </c>
      <c r="L338" s="20">
        <v>2</v>
      </c>
      <c r="M338" s="20" t="s">
        <v>427</v>
      </c>
      <c r="N338" s="20">
        <v>4197</v>
      </c>
      <c r="O338" s="20">
        <v>1</v>
      </c>
      <c r="P338" s="20">
        <v>0</v>
      </c>
    </row>
    <row r="339" spans="1:16" ht="14.25" customHeight="1">
      <c r="A339" s="20">
        <v>520</v>
      </c>
      <c r="B339" s="20">
        <v>43</v>
      </c>
      <c r="C339" s="20" t="s">
        <v>332</v>
      </c>
      <c r="D339" s="20" t="s">
        <v>1104</v>
      </c>
      <c r="E339" s="20" t="s">
        <v>1105</v>
      </c>
      <c r="F339" s="20" t="s">
        <v>425</v>
      </c>
      <c r="H339" s="20" t="s">
        <v>431</v>
      </c>
      <c r="I339" s="20">
        <v>12</v>
      </c>
      <c r="J339" s="20">
        <v>3</v>
      </c>
      <c r="K339" s="20" t="s">
        <v>1138</v>
      </c>
      <c r="L339" s="20">
        <v>2</v>
      </c>
      <c r="M339" s="20" t="s">
        <v>445</v>
      </c>
      <c r="N339" s="20">
        <v>14336</v>
      </c>
      <c r="O339" s="20">
        <v>25</v>
      </c>
      <c r="P339" s="20">
        <v>10</v>
      </c>
    </row>
    <row r="340" spans="1:16" ht="14.25" customHeight="1">
      <c r="A340" s="20">
        <v>522</v>
      </c>
      <c r="B340" s="20">
        <v>54</v>
      </c>
      <c r="C340" s="20" t="s">
        <v>332</v>
      </c>
      <c r="D340" s="20" t="s">
        <v>1106</v>
      </c>
      <c r="E340" s="20" t="s">
        <v>1107</v>
      </c>
      <c r="F340" s="20" t="s">
        <v>425</v>
      </c>
      <c r="H340" s="20" t="s">
        <v>431</v>
      </c>
      <c r="I340" s="20">
        <v>5</v>
      </c>
      <c r="J340" s="20">
        <v>2</v>
      </c>
      <c r="K340" s="20" t="s">
        <v>1137</v>
      </c>
      <c r="L340" s="20">
        <v>1</v>
      </c>
      <c r="M340" s="20" t="s">
        <v>432</v>
      </c>
      <c r="N340" s="20">
        <v>19406</v>
      </c>
      <c r="O340" s="20">
        <v>4</v>
      </c>
      <c r="P340" s="20">
        <v>2</v>
      </c>
    </row>
    <row r="341" spans="1:16" ht="14.25" customHeight="1">
      <c r="A341" s="20">
        <v>525</v>
      </c>
      <c r="B341" s="20">
        <v>43</v>
      </c>
      <c r="C341" s="20" t="s">
        <v>332</v>
      </c>
      <c r="D341" s="20" t="s">
        <v>1108</v>
      </c>
      <c r="E341" s="20" t="s">
        <v>1109</v>
      </c>
      <c r="F341" s="20" t="s">
        <v>430</v>
      </c>
      <c r="H341" s="20" t="s">
        <v>431</v>
      </c>
      <c r="I341" s="20">
        <v>21</v>
      </c>
      <c r="J341" s="20">
        <v>3</v>
      </c>
      <c r="K341" s="20" t="s">
        <v>1138</v>
      </c>
      <c r="L341" s="20">
        <v>4</v>
      </c>
      <c r="M341" s="20" t="s">
        <v>432</v>
      </c>
      <c r="N341" s="20">
        <v>2258</v>
      </c>
      <c r="O341" s="20">
        <v>3</v>
      </c>
      <c r="P341" s="20">
        <v>2</v>
      </c>
    </row>
    <row r="342" spans="1:16" ht="14.25" customHeight="1">
      <c r="A342" s="20">
        <v>530</v>
      </c>
      <c r="B342" s="20">
        <v>31</v>
      </c>
      <c r="C342" s="20" t="s">
        <v>332</v>
      </c>
      <c r="D342" s="20" t="s">
        <v>1110</v>
      </c>
      <c r="E342" s="20" t="s">
        <v>1111</v>
      </c>
      <c r="F342" s="20" t="s">
        <v>425</v>
      </c>
      <c r="H342" s="20" t="s">
        <v>431</v>
      </c>
      <c r="I342" s="20">
        <v>1</v>
      </c>
      <c r="J342" s="20">
        <v>2</v>
      </c>
      <c r="K342" s="20" t="s">
        <v>1137</v>
      </c>
      <c r="L342" s="20">
        <v>1</v>
      </c>
      <c r="M342" s="20" t="s">
        <v>432</v>
      </c>
      <c r="N342" s="20">
        <v>2218</v>
      </c>
      <c r="O342" s="20">
        <v>4</v>
      </c>
      <c r="P342" s="20">
        <v>2</v>
      </c>
    </row>
    <row r="343" spans="1:16" ht="14.25" customHeight="1">
      <c r="A343" s="20">
        <v>531</v>
      </c>
      <c r="B343" s="20">
        <v>39</v>
      </c>
      <c r="C343" s="20" t="s">
        <v>332</v>
      </c>
      <c r="D343" s="20" t="s">
        <v>1112</v>
      </c>
      <c r="E343" s="20" t="s">
        <v>1113</v>
      </c>
      <c r="F343" s="20" t="s">
        <v>430</v>
      </c>
      <c r="H343" s="20" t="s">
        <v>431</v>
      </c>
      <c r="I343" s="20">
        <v>1</v>
      </c>
      <c r="J343" s="20">
        <v>1</v>
      </c>
      <c r="K343" s="20" t="s">
        <v>1136</v>
      </c>
      <c r="L343" s="20">
        <v>3</v>
      </c>
      <c r="M343" s="20" t="s">
        <v>445</v>
      </c>
      <c r="N343" s="20">
        <v>19197</v>
      </c>
      <c r="O343" s="20">
        <v>21</v>
      </c>
      <c r="P343" s="20">
        <v>8</v>
      </c>
    </row>
    <row r="344" spans="1:16" ht="14.25" customHeight="1">
      <c r="A344" s="20">
        <v>534</v>
      </c>
      <c r="B344" s="20">
        <v>41</v>
      </c>
      <c r="C344" s="20" t="s">
        <v>332</v>
      </c>
      <c r="D344" s="20" t="s">
        <v>1114</v>
      </c>
      <c r="E344" s="20" t="s">
        <v>1115</v>
      </c>
      <c r="F344" s="20" t="s">
        <v>425</v>
      </c>
      <c r="H344" s="20" t="s">
        <v>426</v>
      </c>
      <c r="I344" s="20">
        <v>1</v>
      </c>
      <c r="J344" s="20">
        <v>3</v>
      </c>
      <c r="K344" s="20" t="s">
        <v>1138</v>
      </c>
      <c r="L344" s="20">
        <v>1</v>
      </c>
      <c r="M344" s="20" t="s">
        <v>432</v>
      </c>
      <c r="N344" s="20">
        <v>8392</v>
      </c>
      <c r="O344" s="20">
        <v>10</v>
      </c>
      <c r="P344" s="20">
        <v>7</v>
      </c>
    </row>
    <row r="345" spans="1:16" ht="14.25" customHeight="1">
      <c r="A345" s="20">
        <v>536</v>
      </c>
      <c r="B345" s="20">
        <v>28</v>
      </c>
      <c r="C345" s="20" t="s">
        <v>332</v>
      </c>
      <c r="D345" s="20" t="s">
        <v>1116</v>
      </c>
      <c r="E345" s="20" t="s">
        <v>1117</v>
      </c>
      <c r="F345" s="20" t="s">
        <v>425</v>
      </c>
      <c r="H345" s="20" t="s">
        <v>431</v>
      </c>
      <c r="I345" s="20">
        <v>17</v>
      </c>
      <c r="J345" s="20">
        <v>2</v>
      </c>
      <c r="K345" s="20" t="s">
        <v>1137</v>
      </c>
      <c r="L345" s="20">
        <v>1</v>
      </c>
      <c r="M345" s="20" t="s">
        <v>445</v>
      </c>
      <c r="N345" s="20">
        <v>4558</v>
      </c>
      <c r="O345" s="20">
        <v>10</v>
      </c>
      <c r="P345" s="20">
        <v>0</v>
      </c>
    </row>
    <row r="346" spans="1:16" ht="14.25" customHeight="1">
      <c r="A346" s="20">
        <v>538</v>
      </c>
      <c r="B346" s="20">
        <v>25</v>
      </c>
      <c r="C346" s="20" t="s">
        <v>332</v>
      </c>
      <c r="D346" s="20" t="s">
        <v>1118</v>
      </c>
      <c r="E346" s="20" t="s">
        <v>1119</v>
      </c>
      <c r="F346" s="20" t="s">
        <v>425</v>
      </c>
      <c r="H346" s="20" t="s">
        <v>431</v>
      </c>
      <c r="I346" s="20">
        <v>3</v>
      </c>
      <c r="J346" s="20">
        <v>3</v>
      </c>
      <c r="K346" s="20" t="s">
        <v>1138</v>
      </c>
      <c r="L346" s="20">
        <v>1</v>
      </c>
      <c r="M346" s="20" t="s">
        <v>432</v>
      </c>
      <c r="N346" s="20">
        <v>4031</v>
      </c>
      <c r="O346" s="20">
        <v>2</v>
      </c>
      <c r="P346" s="20">
        <v>2</v>
      </c>
    </row>
    <row r="347" spans="1:16" ht="14.25" customHeight="1">
      <c r="A347" s="20">
        <v>543</v>
      </c>
      <c r="B347" s="20">
        <v>52</v>
      </c>
      <c r="C347" s="20" t="s">
        <v>332</v>
      </c>
      <c r="D347" s="20" t="s">
        <v>1120</v>
      </c>
      <c r="E347" s="20" t="s">
        <v>1121</v>
      </c>
      <c r="F347" s="20" t="s">
        <v>425</v>
      </c>
      <c r="H347" s="20" t="s">
        <v>431</v>
      </c>
      <c r="I347" s="20">
        <v>3</v>
      </c>
      <c r="J347" s="20">
        <v>3</v>
      </c>
      <c r="K347" s="20" t="s">
        <v>1138</v>
      </c>
      <c r="L347" s="20">
        <v>3</v>
      </c>
      <c r="M347" s="20" t="s">
        <v>432</v>
      </c>
      <c r="N347" s="20">
        <v>7969</v>
      </c>
      <c r="O347" s="20">
        <v>5</v>
      </c>
      <c r="P347" s="20">
        <v>4</v>
      </c>
    </row>
    <row r="348" spans="1:16" ht="14.25" customHeight="1">
      <c r="A348" s="20">
        <v>544</v>
      </c>
      <c r="B348" s="20">
        <v>45</v>
      </c>
      <c r="C348" s="20" t="s">
        <v>332</v>
      </c>
      <c r="D348" s="20" t="s">
        <v>1122</v>
      </c>
      <c r="E348" s="20" t="s">
        <v>1123</v>
      </c>
      <c r="F348" s="20" t="s">
        <v>425</v>
      </c>
      <c r="H348" s="20" t="s">
        <v>431</v>
      </c>
      <c r="I348" s="20">
        <v>10</v>
      </c>
      <c r="J348" s="20">
        <v>2</v>
      </c>
      <c r="K348" s="20" t="s">
        <v>1137</v>
      </c>
      <c r="L348" s="20">
        <v>4</v>
      </c>
      <c r="M348" s="20" t="s">
        <v>432</v>
      </c>
      <c r="N348" s="20">
        <v>2654</v>
      </c>
      <c r="O348" s="20">
        <v>2</v>
      </c>
      <c r="P348" s="20">
        <v>2</v>
      </c>
    </row>
    <row r="349" spans="1:16" ht="14.25" customHeight="1">
      <c r="A349" s="20">
        <v>556</v>
      </c>
      <c r="B349" s="20">
        <v>38</v>
      </c>
      <c r="C349" s="20" t="s">
        <v>332</v>
      </c>
      <c r="D349" s="20" t="s">
        <v>1124</v>
      </c>
      <c r="E349" s="20" t="s">
        <v>1125</v>
      </c>
      <c r="F349" s="20" t="s">
        <v>430</v>
      </c>
      <c r="H349" s="20" t="s">
        <v>431</v>
      </c>
      <c r="I349" s="20">
        <v>2</v>
      </c>
      <c r="J349" s="20">
        <v>2</v>
      </c>
      <c r="K349" s="20" t="s">
        <v>1137</v>
      </c>
      <c r="L349" s="20">
        <v>4</v>
      </c>
      <c r="M349" s="20" t="s">
        <v>432</v>
      </c>
      <c r="N349" s="20">
        <v>1702</v>
      </c>
      <c r="O349" s="20">
        <v>1</v>
      </c>
      <c r="P349" s="20">
        <v>0</v>
      </c>
    </row>
    <row r="350" spans="1:16" ht="14.25" customHeight="1">
      <c r="A350" s="20">
        <v>562</v>
      </c>
      <c r="B350" s="20">
        <v>30</v>
      </c>
      <c r="C350" s="20" t="s">
        <v>332</v>
      </c>
      <c r="D350" s="20" t="s">
        <v>1126</v>
      </c>
      <c r="E350" s="20" t="s">
        <v>1127</v>
      </c>
      <c r="F350" s="20" t="s">
        <v>466</v>
      </c>
      <c r="H350" s="20" t="s">
        <v>431</v>
      </c>
      <c r="I350" s="20">
        <v>3</v>
      </c>
      <c r="J350" s="20">
        <v>3</v>
      </c>
      <c r="K350" s="20" t="s">
        <v>1138</v>
      </c>
      <c r="L350" s="20">
        <v>4</v>
      </c>
      <c r="M350" s="20" t="s">
        <v>432</v>
      </c>
      <c r="N350" s="20">
        <v>2097</v>
      </c>
      <c r="O350" s="20">
        <v>5</v>
      </c>
      <c r="P350" s="20">
        <v>3</v>
      </c>
    </row>
    <row r="351" spans="1:16" ht="14.25" customHeight="1">
      <c r="A351" s="20">
        <v>564</v>
      </c>
      <c r="B351" s="20">
        <v>29</v>
      </c>
      <c r="C351" s="20" t="s">
        <v>332</v>
      </c>
      <c r="D351" s="20" t="s">
        <v>1128</v>
      </c>
      <c r="E351" s="20" t="s">
        <v>1129</v>
      </c>
      <c r="F351" s="20" t="s">
        <v>425</v>
      </c>
      <c r="H351" s="20" t="s">
        <v>431</v>
      </c>
      <c r="I351" s="20">
        <v>3</v>
      </c>
      <c r="J351" s="20">
        <v>4</v>
      </c>
      <c r="K351" s="20" t="s">
        <v>1139</v>
      </c>
      <c r="L351" s="20">
        <v>3</v>
      </c>
      <c r="M351" s="20" t="s">
        <v>432</v>
      </c>
      <c r="N351" s="20">
        <v>11935</v>
      </c>
      <c r="O351" s="20">
        <v>10</v>
      </c>
      <c r="P351" s="20">
        <v>2</v>
      </c>
    </row>
    <row r="352" spans="1:16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153D64"/>
  </sheetPr>
  <dimension ref="A1:G1000"/>
  <sheetViews>
    <sheetView workbookViewId="0"/>
  </sheetViews>
  <sheetFormatPr defaultColWidth="12.6640625" defaultRowHeight="15" customHeight="1"/>
  <cols>
    <col min="1" max="1" width="8.6640625" customWidth="1"/>
    <col min="2" max="2" width="26.44140625" customWidth="1"/>
    <col min="3" max="3" width="19.109375" customWidth="1"/>
    <col min="4" max="4" width="27.6640625" customWidth="1"/>
    <col min="5" max="5" width="26.33203125" customWidth="1"/>
    <col min="6" max="6" width="9.44140625" customWidth="1"/>
    <col min="7" max="7" width="8.109375" customWidth="1"/>
    <col min="8" max="26" width="8.6640625" customWidth="1"/>
  </cols>
  <sheetData>
    <row r="1" spans="1:5" ht="14.25" customHeight="1"/>
    <row r="2" spans="1:5" ht="14.25" customHeight="1"/>
    <row r="3" spans="1:5" ht="14.25" customHeight="1">
      <c r="B3" s="66" t="s">
        <v>47</v>
      </c>
      <c r="C3" s="60"/>
      <c r="D3" s="60"/>
      <c r="E3" s="61"/>
    </row>
    <row r="4" spans="1:5" ht="14.25" customHeight="1">
      <c r="A4" s="54" t="s">
        <v>1130</v>
      </c>
      <c r="B4" s="4" t="s">
        <v>1162</v>
      </c>
      <c r="C4" s="4" t="s">
        <v>1163</v>
      </c>
      <c r="D4" s="4" t="s">
        <v>1164</v>
      </c>
      <c r="E4" s="4" t="s">
        <v>1165</v>
      </c>
    </row>
    <row r="5" spans="1:5" ht="14.25" customHeight="1">
      <c r="A5" s="54">
        <v>134</v>
      </c>
      <c r="B5" s="4"/>
      <c r="C5" s="4"/>
      <c r="D5" s="4"/>
      <c r="E5" s="4"/>
    </row>
    <row r="6" spans="1:5" ht="14.25" customHeight="1">
      <c r="A6" s="54">
        <v>137</v>
      </c>
      <c r="B6" s="4"/>
      <c r="C6" s="4"/>
      <c r="D6" s="4"/>
      <c r="E6" s="4"/>
    </row>
    <row r="7" spans="1:5" ht="14.25" customHeight="1">
      <c r="A7" s="54">
        <v>138</v>
      </c>
      <c r="B7" s="4"/>
      <c r="C7" s="4"/>
      <c r="D7" s="4"/>
      <c r="E7" s="4"/>
    </row>
    <row r="8" spans="1:5" ht="14.25" customHeight="1">
      <c r="A8" s="54">
        <v>192</v>
      </c>
      <c r="B8" s="4"/>
      <c r="C8" s="4"/>
      <c r="D8" s="4"/>
      <c r="E8" s="4"/>
    </row>
    <row r="9" spans="1:5" ht="14.25" customHeight="1">
      <c r="A9" s="54">
        <v>193</v>
      </c>
      <c r="B9" s="4"/>
      <c r="C9" s="4"/>
      <c r="D9" s="4"/>
      <c r="E9" s="4"/>
    </row>
    <row r="10" spans="1:5" ht="14.25" customHeight="1">
      <c r="A10" s="54">
        <v>194</v>
      </c>
      <c r="B10" s="4"/>
      <c r="C10" s="4"/>
      <c r="D10" s="4"/>
      <c r="E10" s="4"/>
    </row>
    <row r="11" spans="1:5" ht="14.25" customHeight="1">
      <c r="A11" s="54">
        <v>510</v>
      </c>
      <c r="B11" s="4"/>
      <c r="C11" s="4"/>
      <c r="D11" s="4"/>
      <c r="E11" s="4"/>
    </row>
    <row r="12" spans="1:5" ht="14.25" customHeight="1">
      <c r="A12" s="54">
        <v>513</v>
      </c>
      <c r="B12" s="4"/>
      <c r="C12" s="4"/>
      <c r="D12" s="4"/>
      <c r="E12" s="4"/>
    </row>
    <row r="13" spans="1:5" ht="14.25" customHeight="1">
      <c r="A13" s="54">
        <v>24</v>
      </c>
      <c r="B13" s="4"/>
      <c r="C13" s="4"/>
      <c r="D13" s="4"/>
      <c r="E13" s="4"/>
    </row>
    <row r="14" spans="1:5" ht="14.25" customHeight="1">
      <c r="A14" s="54">
        <v>26</v>
      </c>
      <c r="B14" s="4"/>
      <c r="C14" s="4"/>
      <c r="D14" s="4"/>
      <c r="E14" s="4"/>
    </row>
    <row r="15" spans="1:5" ht="14.25" customHeight="1">
      <c r="A15" s="54">
        <v>337</v>
      </c>
      <c r="B15" s="4"/>
      <c r="C15" s="4"/>
      <c r="D15" s="4"/>
      <c r="E15" s="4"/>
    </row>
    <row r="16" spans="1:5" ht="14.25" customHeight="1">
      <c r="A16" s="54">
        <v>338</v>
      </c>
      <c r="B16" s="4"/>
      <c r="C16" s="4"/>
      <c r="D16" s="4"/>
      <c r="E16" s="4"/>
    </row>
    <row r="17" spans="1:7" ht="14.25" customHeight="1">
      <c r="A17" s="54">
        <v>339</v>
      </c>
      <c r="B17" s="4"/>
      <c r="C17" s="4"/>
      <c r="D17" s="4"/>
      <c r="E17" s="4"/>
    </row>
    <row r="18" spans="1:7" ht="14.25" customHeight="1"/>
    <row r="19" spans="1:7" ht="14.25" customHeight="1"/>
    <row r="20" spans="1:7" ht="14.25" customHeight="1"/>
    <row r="21" spans="1:7" ht="14.25" customHeight="1"/>
    <row r="22" spans="1:7" ht="14.25" customHeight="1"/>
    <row r="23" spans="1:7" ht="14.25" customHeight="1"/>
    <row r="24" spans="1:7" ht="14.25" customHeight="1">
      <c r="B24" s="67" t="s">
        <v>420</v>
      </c>
      <c r="C24" s="68"/>
      <c r="D24" s="68"/>
      <c r="E24" s="69"/>
    </row>
    <row r="25" spans="1:7" ht="14.25" customHeight="1">
      <c r="A25" s="54" t="s">
        <v>1130</v>
      </c>
      <c r="B25" s="4" t="s">
        <v>1166</v>
      </c>
      <c r="C25" s="4" t="s">
        <v>1167</v>
      </c>
      <c r="D25" s="4" t="s">
        <v>1168</v>
      </c>
      <c r="E25" s="4" t="s">
        <v>1169</v>
      </c>
    </row>
    <row r="26" spans="1:7" ht="14.25" customHeight="1">
      <c r="A26" s="54">
        <v>134</v>
      </c>
      <c r="B26" s="4"/>
      <c r="C26" s="4"/>
      <c r="D26" s="4"/>
      <c r="E26" s="4"/>
      <c r="F26" s="55"/>
      <c r="G26" s="55"/>
    </row>
    <row r="27" spans="1:7" ht="14.25" customHeight="1">
      <c r="A27" s="54">
        <v>137</v>
      </c>
      <c r="B27" s="4"/>
      <c r="C27" s="4"/>
      <c r="D27" s="4"/>
      <c r="E27" s="4"/>
      <c r="G27" s="55"/>
    </row>
    <row r="28" spans="1:7" ht="14.25" customHeight="1">
      <c r="A28" s="54">
        <v>138</v>
      </c>
      <c r="B28" s="4"/>
      <c r="C28" s="4"/>
      <c r="D28" s="4"/>
      <c r="E28" s="4"/>
      <c r="G28" s="55"/>
    </row>
    <row r="29" spans="1:7" ht="14.25" customHeight="1">
      <c r="A29" s="54">
        <v>192</v>
      </c>
      <c r="B29" s="4"/>
      <c r="C29" s="4"/>
      <c r="D29" s="4"/>
      <c r="E29" s="4"/>
      <c r="G29" s="55"/>
    </row>
    <row r="30" spans="1:7" ht="14.25" customHeight="1">
      <c r="A30" s="54">
        <v>193</v>
      </c>
      <c r="B30" s="4"/>
      <c r="C30" s="4"/>
      <c r="D30" s="4"/>
      <c r="E30" s="4"/>
      <c r="G30" s="55"/>
    </row>
    <row r="31" spans="1:7" ht="14.25" customHeight="1">
      <c r="A31" s="54">
        <v>194</v>
      </c>
      <c r="B31" s="4"/>
      <c r="C31" s="4"/>
      <c r="D31" s="4"/>
      <c r="E31" s="4"/>
      <c r="G31" s="55"/>
    </row>
    <row r="32" spans="1:7" ht="14.25" customHeight="1">
      <c r="A32" s="54">
        <v>510</v>
      </c>
      <c r="B32" s="4"/>
      <c r="C32" s="4"/>
      <c r="D32" s="4"/>
      <c r="E32" s="4"/>
      <c r="G32" s="55"/>
    </row>
    <row r="33" spans="1:7" ht="14.25" customHeight="1">
      <c r="A33" s="54">
        <v>513</v>
      </c>
      <c r="B33" s="4"/>
      <c r="C33" s="4"/>
      <c r="D33" s="4"/>
      <c r="E33" s="4"/>
      <c r="G33" s="55"/>
    </row>
    <row r="34" spans="1:7" ht="14.25" customHeight="1">
      <c r="A34" s="54">
        <v>24</v>
      </c>
      <c r="B34" s="4"/>
      <c r="C34" s="4"/>
      <c r="D34" s="4"/>
      <c r="E34" s="4"/>
      <c r="G34" s="55"/>
    </row>
    <row r="35" spans="1:7" ht="14.25" customHeight="1">
      <c r="A35" s="54">
        <v>26</v>
      </c>
      <c r="B35" s="4"/>
      <c r="C35" s="4"/>
      <c r="D35" s="4"/>
      <c r="E35" s="4"/>
      <c r="G35" s="55"/>
    </row>
    <row r="36" spans="1:7" ht="14.25" customHeight="1">
      <c r="A36" s="54">
        <v>337</v>
      </c>
      <c r="B36" s="4"/>
      <c r="C36" s="4"/>
      <c r="D36" s="4"/>
      <c r="E36" s="4"/>
      <c r="G36" s="55"/>
    </row>
    <row r="37" spans="1:7" ht="14.25" customHeight="1">
      <c r="A37" s="54">
        <v>338</v>
      </c>
      <c r="B37" s="4"/>
      <c r="C37" s="4"/>
      <c r="D37" s="4"/>
      <c r="E37" s="4"/>
      <c r="G37" s="55"/>
    </row>
    <row r="38" spans="1:7" ht="14.25" customHeight="1">
      <c r="A38" s="54">
        <v>339</v>
      </c>
      <c r="B38" s="4"/>
      <c r="C38" s="4"/>
      <c r="D38" s="4"/>
      <c r="E38" s="4"/>
      <c r="G38" s="55"/>
    </row>
    <row r="39" spans="1:7" ht="14.25" customHeight="1"/>
    <row r="40" spans="1:7" ht="14.25" customHeight="1"/>
    <row r="41" spans="1:7" ht="14.25" customHeight="1"/>
    <row r="42" spans="1:7" ht="14.25" customHeight="1"/>
    <row r="43" spans="1:7" ht="14.25" customHeight="1"/>
    <row r="44" spans="1:7" ht="14.25" customHeight="1"/>
    <row r="45" spans="1:7" ht="14.25" customHeight="1"/>
    <row r="46" spans="1:7" ht="14.25" customHeight="1"/>
    <row r="47" spans="1:7" ht="14.25" customHeight="1"/>
    <row r="48" spans="1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3:E3"/>
    <mergeCell ref="B24:E2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F4861"/>
  </sheetPr>
  <dimension ref="A1:Z1000"/>
  <sheetViews>
    <sheetView workbookViewId="0">
      <selection sqref="A1:C1"/>
    </sheetView>
  </sheetViews>
  <sheetFormatPr defaultColWidth="12.6640625" defaultRowHeight="15" customHeight="1"/>
  <cols>
    <col min="1" max="2" width="14" customWidth="1"/>
    <col min="3" max="3" width="23.6640625" customWidth="1"/>
    <col min="4" max="12" width="14" customWidth="1"/>
    <col min="13" max="26" width="8.6640625" customWidth="1"/>
  </cols>
  <sheetData>
    <row r="1" spans="1:26" ht="14.25" customHeight="1">
      <c r="A1" s="59" t="s">
        <v>159</v>
      </c>
      <c r="B1" s="60"/>
      <c r="C1" s="6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>
      <c r="A3" s="1" t="s">
        <v>45</v>
      </c>
      <c r="B3" s="1" t="s">
        <v>46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51</v>
      </c>
      <c r="H3" s="1" t="s">
        <v>52</v>
      </c>
      <c r="I3" s="1" t="s">
        <v>53</v>
      </c>
      <c r="J3" s="1" t="s">
        <v>54</v>
      </c>
      <c r="K3" s="1" t="s">
        <v>55</v>
      </c>
      <c r="L3" s="7" t="s">
        <v>56</v>
      </c>
    </row>
    <row r="4" spans="1:26" ht="14.25" customHeight="1">
      <c r="A4" s="8" t="s">
        <v>57</v>
      </c>
      <c r="B4" s="8" t="s">
        <v>58</v>
      </c>
      <c r="C4" s="4" t="s">
        <v>59</v>
      </c>
      <c r="D4" s="8" t="s">
        <v>60</v>
      </c>
      <c r="E4" s="8" t="s">
        <v>61</v>
      </c>
      <c r="F4" s="8" t="s">
        <v>62</v>
      </c>
      <c r="G4" s="8">
        <v>20</v>
      </c>
      <c r="H4" s="8">
        <v>15.99</v>
      </c>
      <c r="I4" s="8" t="s">
        <v>63</v>
      </c>
      <c r="J4" s="8" t="s">
        <v>64</v>
      </c>
      <c r="K4" s="8" t="s">
        <v>65</v>
      </c>
      <c r="L4" s="8">
        <f t="shared" ref="L4:L24" si="0">G4*H4</f>
        <v>319.8</v>
      </c>
    </row>
    <row r="5" spans="1:26" ht="14.25" customHeight="1">
      <c r="A5" s="8" t="s">
        <v>66</v>
      </c>
      <c r="B5" s="8" t="s">
        <v>67</v>
      </c>
      <c r="C5" s="4" t="s">
        <v>68</v>
      </c>
      <c r="D5" s="8" t="s">
        <v>69</v>
      </c>
      <c r="E5" s="8" t="s">
        <v>70</v>
      </c>
      <c r="F5" s="8" t="s">
        <v>71</v>
      </c>
      <c r="G5" s="8">
        <v>30</v>
      </c>
      <c r="H5" s="8">
        <v>12.5</v>
      </c>
      <c r="I5" s="8" t="s">
        <v>72</v>
      </c>
      <c r="J5" s="8" t="s">
        <v>73</v>
      </c>
      <c r="K5" s="8" t="s">
        <v>74</v>
      </c>
      <c r="L5" s="8">
        <f t="shared" si="0"/>
        <v>375</v>
      </c>
    </row>
    <row r="6" spans="1:26" ht="14.25" customHeight="1">
      <c r="A6" s="8" t="s">
        <v>75</v>
      </c>
      <c r="B6" s="8" t="s">
        <v>76</v>
      </c>
      <c r="C6" s="4" t="s">
        <v>77</v>
      </c>
      <c r="D6" s="8" t="s">
        <v>78</v>
      </c>
      <c r="E6" s="8" t="s">
        <v>79</v>
      </c>
      <c r="F6" s="8" t="s">
        <v>80</v>
      </c>
      <c r="G6" s="8">
        <v>10</v>
      </c>
      <c r="H6" s="8">
        <v>19.95</v>
      </c>
      <c r="I6" s="8" t="s">
        <v>81</v>
      </c>
      <c r="J6" s="8" t="s">
        <v>64</v>
      </c>
      <c r="K6" s="8" t="s">
        <v>82</v>
      </c>
      <c r="L6" s="8">
        <f t="shared" si="0"/>
        <v>199.5</v>
      </c>
    </row>
    <row r="7" spans="1:26" ht="14.25" customHeight="1">
      <c r="A7" s="8" t="s">
        <v>83</v>
      </c>
      <c r="B7" s="8" t="s">
        <v>84</v>
      </c>
      <c r="C7" s="4" t="s">
        <v>85</v>
      </c>
      <c r="D7" s="8" t="s">
        <v>86</v>
      </c>
      <c r="E7" s="8" t="s">
        <v>87</v>
      </c>
      <c r="F7" s="8" t="s">
        <v>62</v>
      </c>
      <c r="G7" s="8">
        <v>25</v>
      </c>
      <c r="H7" s="8">
        <v>14.99</v>
      </c>
      <c r="I7" s="8" t="s">
        <v>88</v>
      </c>
      <c r="J7" s="8" t="s">
        <v>64</v>
      </c>
      <c r="K7" s="8" t="s">
        <v>74</v>
      </c>
      <c r="L7" s="8">
        <f t="shared" si="0"/>
        <v>374.75</v>
      </c>
    </row>
    <row r="8" spans="1:26" ht="14.25" customHeight="1">
      <c r="A8" s="8" t="s">
        <v>89</v>
      </c>
      <c r="B8" s="8" t="s">
        <v>90</v>
      </c>
      <c r="C8" s="8" t="s">
        <v>91</v>
      </c>
      <c r="D8" s="8" t="s">
        <v>92</v>
      </c>
      <c r="E8" s="8" t="s">
        <v>93</v>
      </c>
      <c r="F8" s="8" t="s">
        <v>94</v>
      </c>
      <c r="G8" s="8">
        <v>15</v>
      </c>
      <c r="H8" s="8">
        <v>17.5</v>
      </c>
      <c r="I8" s="8" t="s">
        <v>95</v>
      </c>
      <c r="J8" s="8" t="s">
        <v>73</v>
      </c>
      <c r="K8" s="8" t="s">
        <v>65</v>
      </c>
      <c r="L8" s="8">
        <f t="shared" si="0"/>
        <v>262.5</v>
      </c>
    </row>
    <row r="9" spans="1:26" ht="14.25" customHeight="1">
      <c r="A9" s="8" t="s">
        <v>104</v>
      </c>
      <c r="B9" s="8" t="s">
        <v>105</v>
      </c>
      <c r="C9" s="8" t="s">
        <v>106</v>
      </c>
      <c r="D9" s="8" t="s">
        <v>107</v>
      </c>
      <c r="E9" s="8" t="s">
        <v>108</v>
      </c>
      <c r="F9" s="8" t="s">
        <v>109</v>
      </c>
      <c r="G9" s="8">
        <v>50</v>
      </c>
      <c r="H9" s="8">
        <v>8.99</v>
      </c>
      <c r="I9" s="8" t="s">
        <v>110</v>
      </c>
      <c r="J9" s="8" t="s">
        <v>64</v>
      </c>
      <c r="K9" s="8" t="s">
        <v>111</v>
      </c>
      <c r="L9" s="8">
        <f t="shared" si="0"/>
        <v>449.5</v>
      </c>
    </row>
    <row r="10" spans="1:26" ht="14.25" customHeight="1">
      <c r="A10" s="8" t="s">
        <v>112</v>
      </c>
      <c r="B10" s="8" t="s">
        <v>113</v>
      </c>
      <c r="C10" s="8" t="s">
        <v>114</v>
      </c>
      <c r="D10" s="8" t="s">
        <v>115</v>
      </c>
      <c r="E10" s="8" t="s">
        <v>108</v>
      </c>
      <c r="F10" s="8" t="s">
        <v>109</v>
      </c>
      <c r="G10" s="8">
        <v>45</v>
      </c>
      <c r="H10" s="8">
        <v>9.99</v>
      </c>
      <c r="I10" s="8" t="s">
        <v>116</v>
      </c>
      <c r="J10" s="8" t="s">
        <v>73</v>
      </c>
      <c r="K10" s="8" t="s">
        <v>65</v>
      </c>
      <c r="L10" s="8">
        <f t="shared" si="0"/>
        <v>449.55</v>
      </c>
    </row>
    <row r="11" spans="1:26" ht="14.25" customHeight="1">
      <c r="A11" s="8" t="s">
        <v>96</v>
      </c>
      <c r="B11" s="8" t="s">
        <v>97</v>
      </c>
      <c r="C11" s="8" t="s">
        <v>98</v>
      </c>
      <c r="D11" s="8" t="s">
        <v>99</v>
      </c>
      <c r="E11" s="8" t="s">
        <v>100</v>
      </c>
      <c r="F11" s="8" t="s">
        <v>101</v>
      </c>
      <c r="G11" s="8">
        <v>35</v>
      </c>
      <c r="H11" s="8">
        <v>11.75</v>
      </c>
      <c r="I11" s="8" t="s">
        <v>102</v>
      </c>
      <c r="J11" s="8" t="s">
        <v>64</v>
      </c>
      <c r="K11" s="8" t="s">
        <v>103</v>
      </c>
      <c r="L11" s="8">
        <f t="shared" si="0"/>
        <v>411.25</v>
      </c>
    </row>
    <row r="12" spans="1:26" ht="14.25" customHeight="1">
      <c r="A12" s="8" t="s">
        <v>117</v>
      </c>
      <c r="B12" s="8" t="s">
        <v>118</v>
      </c>
      <c r="C12" s="8" t="s">
        <v>119</v>
      </c>
      <c r="D12" s="8" t="s">
        <v>120</v>
      </c>
      <c r="E12" s="8" t="s">
        <v>121</v>
      </c>
      <c r="F12" s="8" t="s">
        <v>127</v>
      </c>
      <c r="G12" s="8">
        <v>28</v>
      </c>
      <c r="H12" s="8">
        <v>13.25</v>
      </c>
      <c r="I12" s="8" t="s">
        <v>122</v>
      </c>
      <c r="J12" s="8" t="s">
        <v>73</v>
      </c>
      <c r="K12" s="8" t="s">
        <v>65</v>
      </c>
      <c r="L12" s="8">
        <f t="shared" si="0"/>
        <v>371</v>
      </c>
    </row>
    <row r="13" spans="1:26" ht="14.25" customHeight="1">
      <c r="A13" s="8" t="s">
        <v>117</v>
      </c>
      <c r="B13" s="8" t="s">
        <v>118</v>
      </c>
      <c r="C13" s="8" t="s">
        <v>119</v>
      </c>
      <c r="D13" s="8" t="s">
        <v>120</v>
      </c>
      <c r="E13" s="8" t="s">
        <v>121</v>
      </c>
      <c r="F13" s="8" t="s">
        <v>101</v>
      </c>
      <c r="G13" s="8">
        <v>28</v>
      </c>
      <c r="H13" s="8">
        <v>13.25</v>
      </c>
      <c r="I13" s="8" t="s">
        <v>122</v>
      </c>
      <c r="J13" s="8" t="s">
        <v>73</v>
      </c>
      <c r="K13" s="8" t="s">
        <v>65</v>
      </c>
      <c r="L13" s="8">
        <f t="shared" si="0"/>
        <v>371</v>
      </c>
    </row>
    <row r="14" spans="1:26" ht="14.25" customHeight="1">
      <c r="A14" s="8" t="s">
        <v>123</v>
      </c>
      <c r="B14" s="8" t="s">
        <v>124</v>
      </c>
      <c r="C14" s="8" t="s">
        <v>125</v>
      </c>
      <c r="D14" s="8">
        <v>1984</v>
      </c>
      <c r="E14" s="8" t="s">
        <v>126</v>
      </c>
      <c r="F14" s="8" t="s">
        <v>127</v>
      </c>
      <c r="G14" s="8">
        <v>32</v>
      </c>
      <c r="H14" s="8">
        <v>12.99</v>
      </c>
      <c r="I14" s="8" t="s">
        <v>128</v>
      </c>
      <c r="J14" s="8" t="s">
        <v>64</v>
      </c>
      <c r="K14" s="8" t="s">
        <v>65</v>
      </c>
      <c r="L14" s="8">
        <f t="shared" si="0"/>
        <v>415.68</v>
      </c>
    </row>
    <row r="15" spans="1:26" ht="14.25" customHeight="1">
      <c r="A15" s="8" t="s">
        <v>129</v>
      </c>
      <c r="B15" s="8" t="s">
        <v>130</v>
      </c>
      <c r="C15" s="8" t="s">
        <v>131</v>
      </c>
      <c r="D15" s="8" t="s">
        <v>60</v>
      </c>
      <c r="E15" s="8" t="s">
        <v>61</v>
      </c>
      <c r="F15" s="8" t="s">
        <v>62</v>
      </c>
      <c r="G15" s="8">
        <v>20</v>
      </c>
      <c r="H15" s="8">
        <v>15.99</v>
      </c>
      <c r="I15" s="8" t="s">
        <v>63</v>
      </c>
      <c r="J15" s="8" t="s">
        <v>64</v>
      </c>
      <c r="K15" s="8" t="s">
        <v>65</v>
      </c>
      <c r="L15" s="8">
        <f t="shared" si="0"/>
        <v>319.8</v>
      </c>
    </row>
    <row r="16" spans="1:26" ht="14.25" customHeight="1">
      <c r="A16" s="8" t="s">
        <v>132</v>
      </c>
      <c r="B16" s="8" t="s">
        <v>133</v>
      </c>
      <c r="C16" s="8" t="s">
        <v>134</v>
      </c>
      <c r="D16" s="8" t="s">
        <v>69</v>
      </c>
      <c r="E16" s="8" t="s">
        <v>70</v>
      </c>
      <c r="F16" s="8" t="s">
        <v>71</v>
      </c>
      <c r="G16" s="8">
        <v>30</v>
      </c>
      <c r="H16" s="8">
        <v>12.5</v>
      </c>
      <c r="I16" s="8" t="s">
        <v>72</v>
      </c>
      <c r="J16" s="8" t="s">
        <v>73</v>
      </c>
      <c r="K16" s="8" t="s">
        <v>74</v>
      </c>
      <c r="L16" s="8">
        <f t="shared" si="0"/>
        <v>375</v>
      </c>
    </row>
    <row r="17" spans="1:12" ht="14.25" customHeight="1">
      <c r="A17" s="8" t="s">
        <v>135</v>
      </c>
      <c r="B17" s="8" t="s">
        <v>136</v>
      </c>
      <c r="C17" s="8" t="s">
        <v>137</v>
      </c>
      <c r="D17" s="8" t="s">
        <v>78</v>
      </c>
      <c r="E17" s="8" t="s">
        <v>79</v>
      </c>
      <c r="F17" s="8" t="s">
        <v>80</v>
      </c>
      <c r="G17" s="8">
        <v>10</v>
      </c>
      <c r="H17" s="8">
        <v>19.95</v>
      </c>
      <c r="I17" s="8" t="s">
        <v>81</v>
      </c>
      <c r="J17" s="8" t="s">
        <v>64</v>
      </c>
      <c r="K17" s="8" t="s">
        <v>82</v>
      </c>
      <c r="L17" s="8">
        <f t="shared" si="0"/>
        <v>199.5</v>
      </c>
    </row>
    <row r="18" spans="1:12" ht="14.25" customHeight="1">
      <c r="A18" s="8" t="s">
        <v>138</v>
      </c>
      <c r="B18" s="8" t="s">
        <v>139</v>
      </c>
      <c r="C18" s="8" t="s">
        <v>140</v>
      </c>
      <c r="D18" s="8" t="s">
        <v>86</v>
      </c>
      <c r="E18" s="8" t="s">
        <v>87</v>
      </c>
      <c r="F18" s="8" t="s">
        <v>62</v>
      </c>
      <c r="G18" s="8">
        <v>25</v>
      </c>
      <c r="H18" s="8">
        <v>14.99</v>
      </c>
      <c r="I18" s="8" t="s">
        <v>88</v>
      </c>
      <c r="J18" s="8" t="s">
        <v>64</v>
      </c>
      <c r="K18" s="8" t="s">
        <v>74</v>
      </c>
      <c r="L18" s="8">
        <f t="shared" si="0"/>
        <v>374.75</v>
      </c>
    </row>
    <row r="19" spans="1:12" ht="14.25" customHeight="1">
      <c r="A19" s="8" t="s">
        <v>141</v>
      </c>
      <c r="B19" s="8" t="s">
        <v>142</v>
      </c>
      <c r="C19" s="8" t="s">
        <v>143</v>
      </c>
      <c r="D19" s="8" t="s">
        <v>92</v>
      </c>
      <c r="E19" s="8" t="s">
        <v>93</v>
      </c>
      <c r="F19" s="8" t="s">
        <v>94</v>
      </c>
      <c r="G19" s="8">
        <v>15</v>
      </c>
      <c r="H19" s="8">
        <v>17.5</v>
      </c>
      <c r="I19" s="8" t="s">
        <v>95</v>
      </c>
      <c r="J19" s="8" t="s">
        <v>73</v>
      </c>
      <c r="K19" s="8" t="s">
        <v>65</v>
      </c>
      <c r="L19" s="8">
        <f t="shared" si="0"/>
        <v>262.5</v>
      </c>
    </row>
    <row r="20" spans="1:12" ht="14.25" customHeight="1">
      <c r="A20" s="8" t="s">
        <v>144</v>
      </c>
      <c r="B20" s="8" t="s">
        <v>145</v>
      </c>
      <c r="C20" s="8" t="s">
        <v>146</v>
      </c>
      <c r="D20" s="8" t="s">
        <v>107</v>
      </c>
      <c r="E20" s="8" t="s">
        <v>108</v>
      </c>
      <c r="F20" s="8" t="s">
        <v>109</v>
      </c>
      <c r="G20" s="8">
        <v>50</v>
      </c>
      <c r="H20" s="8">
        <v>8.99</v>
      </c>
      <c r="I20" s="8" t="s">
        <v>110</v>
      </c>
      <c r="J20" s="8" t="s">
        <v>64</v>
      </c>
      <c r="K20" s="8" t="s">
        <v>111</v>
      </c>
      <c r="L20" s="8">
        <f t="shared" si="0"/>
        <v>449.5</v>
      </c>
    </row>
    <row r="21" spans="1:12" ht="14.25" customHeight="1">
      <c r="A21" s="8" t="s">
        <v>147</v>
      </c>
      <c r="B21" s="8" t="s">
        <v>148</v>
      </c>
      <c r="C21" s="8" t="s">
        <v>149</v>
      </c>
      <c r="D21" s="8" t="s">
        <v>115</v>
      </c>
      <c r="E21" s="8" t="s">
        <v>108</v>
      </c>
      <c r="F21" s="8" t="s">
        <v>109</v>
      </c>
      <c r="G21" s="8">
        <v>45</v>
      </c>
      <c r="H21" s="8">
        <v>9.99</v>
      </c>
      <c r="I21" s="8" t="s">
        <v>116</v>
      </c>
      <c r="J21" s="8" t="s">
        <v>73</v>
      </c>
      <c r="K21" s="8" t="s">
        <v>65</v>
      </c>
      <c r="L21" s="8">
        <f t="shared" si="0"/>
        <v>449.55</v>
      </c>
    </row>
    <row r="22" spans="1:12" ht="14.25" customHeight="1">
      <c r="A22" s="8" t="s">
        <v>150</v>
      </c>
      <c r="B22" s="8" t="s">
        <v>151</v>
      </c>
      <c r="C22" s="9" t="s">
        <v>152</v>
      </c>
      <c r="D22" s="8" t="s">
        <v>99</v>
      </c>
      <c r="E22" s="8" t="s">
        <v>100</v>
      </c>
      <c r="F22" s="8" t="s">
        <v>101</v>
      </c>
      <c r="G22" s="8">
        <v>35</v>
      </c>
      <c r="H22" s="8">
        <v>11.75</v>
      </c>
      <c r="I22" s="8" t="s">
        <v>102</v>
      </c>
      <c r="J22" s="8" t="s">
        <v>64</v>
      </c>
      <c r="K22" s="8" t="s">
        <v>103</v>
      </c>
      <c r="L22" s="8">
        <f t="shared" si="0"/>
        <v>411.25</v>
      </c>
    </row>
    <row r="23" spans="1:12" ht="14.25" customHeight="1">
      <c r="A23" s="8" t="s">
        <v>153</v>
      </c>
      <c r="B23" s="8" t="s">
        <v>154</v>
      </c>
      <c r="C23" s="8" t="s">
        <v>155</v>
      </c>
      <c r="D23" s="8" t="s">
        <v>120</v>
      </c>
      <c r="E23" s="8" t="s">
        <v>121</v>
      </c>
      <c r="F23" s="8" t="s">
        <v>127</v>
      </c>
      <c r="G23" s="8">
        <v>28</v>
      </c>
      <c r="H23" s="8">
        <v>13.25</v>
      </c>
      <c r="I23" s="8" t="s">
        <v>122</v>
      </c>
      <c r="J23" s="8" t="s">
        <v>73</v>
      </c>
      <c r="K23" s="8" t="s">
        <v>65</v>
      </c>
      <c r="L23" s="8">
        <f t="shared" si="0"/>
        <v>371</v>
      </c>
    </row>
    <row r="24" spans="1:12" ht="14.25" customHeight="1">
      <c r="A24" s="8" t="s">
        <v>156</v>
      </c>
      <c r="B24" s="8" t="s">
        <v>157</v>
      </c>
      <c r="C24" s="8" t="s">
        <v>158</v>
      </c>
      <c r="D24" s="8">
        <v>1984</v>
      </c>
      <c r="E24" s="8" t="s">
        <v>126</v>
      </c>
      <c r="F24" s="8" t="s">
        <v>127</v>
      </c>
      <c r="G24" s="8">
        <v>32</v>
      </c>
      <c r="H24" s="8">
        <v>12.99</v>
      </c>
      <c r="I24" s="8" t="s">
        <v>128</v>
      </c>
      <c r="J24" s="8" t="s">
        <v>64</v>
      </c>
      <c r="K24" s="8" t="s">
        <v>65</v>
      </c>
      <c r="L24" s="8">
        <f t="shared" si="0"/>
        <v>415.68</v>
      </c>
    </row>
    <row r="25" spans="1:12" ht="14.25" customHeight="1">
      <c r="L25" s="6"/>
    </row>
    <row r="26" spans="1:12" ht="14.25" customHeight="1">
      <c r="L26" s="6"/>
    </row>
    <row r="27" spans="1:12" ht="14.25" customHeight="1">
      <c r="L27" s="6"/>
    </row>
    <row r="28" spans="1:12" ht="14.25" customHeight="1">
      <c r="L28" s="6"/>
    </row>
    <row r="29" spans="1:12" ht="14.25" customHeight="1">
      <c r="L29" s="6"/>
    </row>
    <row r="30" spans="1:12" ht="14.25" customHeight="1">
      <c r="L30" s="6"/>
    </row>
    <row r="31" spans="1:12" ht="14.25" customHeight="1">
      <c r="L31" s="6"/>
    </row>
    <row r="32" spans="1:12" ht="14.25" customHeight="1">
      <c r="L32" s="6"/>
    </row>
    <row r="33" spans="12:12" ht="14.25" customHeight="1">
      <c r="L33" s="6"/>
    </row>
    <row r="34" spans="12:12" ht="14.25" customHeight="1">
      <c r="L34" s="6"/>
    </row>
    <row r="35" spans="12:12" ht="14.25" customHeight="1">
      <c r="L35" s="6"/>
    </row>
    <row r="36" spans="12:12" ht="14.25" customHeight="1">
      <c r="L36" s="6"/>
    </row>
    <row r="37" spans="12:12" ht="14.25" customHeight="1">
      <c r="L37" s="6"/>
    </row>
    <row r="38" spans="12:12" ht="14.25" customHeight="1">
      <c r="L38" s="6"/>
    </row>
    <row r="39" spans="12:12" ht="14.25" customHeight="1">
      <c r="L39" s="6"/>
    </row>
    <row r="40" spans="12:12" ht="14.25" customHeight="1">
      <c r="L40" s="6"/>
    </row>
    <row r="41" spans="12:12" ht="14.25" customHeight="1">
      <c r="L41" s="6"/>
    </row>
    <row r="42" spans="12:12" ht="14.25" customHeight="1">
      <c r="L42" s="6"/>
    </row>
    <row r="43" spans="12:12" ht="14.25" customHeight="1">
      <c r="L43" s="6"/>
    </row>
    <row r="44" spans="12:12" ht="14.25" customHeight="1">
      <c r="L44" s="6"/>
    </row>
    <row r="45" spans="12:12" ht="14.25" customHeight="1">
      <c r="L45" s="6"/>
    </row>
    <row r="46" spans="12:12" ht="14.25" customHeight="1">
      <c r="L46" s="6"/>
    </row>
    <row r="47" spans="12:12" ht="14.25" customHeight="1">
      <c r="L47" s="6"/>
    </row>
    <row r="48" spans="12:12" ht="14.25" customHeight="1">
      <c r="L48" s="6"/>
    </row>
    <row r="49" spans="12:12" ht="14.25" customHeight="1">
      <c r="L49" s="6"/>
    </row>
    <row r="50" spans="12:12" ht="14.25" customHeight="1">
      <c r="L50" s="6"/>
    </row>
    <row r="51" spans="12:12" ht="14.25" customHeight="1">
      <c r="L51" s="6"/>
    </row>
    <row r="52" spans="12:12" ht="14.25" customHeight="1">
      <c r="L52" s="6"/>
    </row>
    <row r="53" spans="12:12" ht="14.25" customHeight="1">
      <c r="L53" s="6"/>
    </row>
    <row r="54" spans="12:12" ht="14.25" customHeight="1"/>
    <row r="55" spans="12:12" ht="14.25" customHeight="1"/>
    <row r="56" spans="12:12" ht="14.25" customHeight="1"/>
    <row r="57" spans="12:12" ht="14.25" customHeight="1"/>
    <row r="58" spans="12:12" ht="14.25" customHeight="1"/>
    <row r="59" spans="12:12" ht="14.25" customHeight="1"/>
    <row r="60" spans="12:12" ht="14.25" customHeight="1"/>
    <row r="61" spans="12:12" ht="14.25" customHeight="1"/>
    <row r="62" spans="12:12" ht="14.25" customHeight="1"/>
    <row r="63" spans="12:12" ht="14.25" customHeight="1"/>
    <row r="64" spans="12:1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hyperlinks>
    <hyperlink ref="C2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53D64"/>
  </sheetPr>
  <dimension ref="A1:E1000"/>
  <sheetViews>
    <sheetView workbookViewId="0"/>
  </sheetViews>
  <sheetFormatPr defaultColWidth="12.6640625" defaultRowHeight="15" customHeight="1"/>
  <cols>
    <col min="1" max="1" width="21.44140625" customWidth="1"/>
    <col min="2" max="2" width="15.6640625" customWidth="1"/>
    <col min="3" max="3" width="14.21875" customWidth="1"/>
    <col min="4" max="4" width="21.44140625" customWidth="1"/>
    <col min="5" max="5" width="20.109375" customWidth="1"/>
    <col min="6" max="26" width="8.6640625" customWidth="1"/>
  </cols>
  <sheetData>
    <row r="1" spans="1:5" ht="14.25" customHeight="1"/>
    <row r="2" spans="1:5" ht="14.25" customHeight="1">
      <c r="A2" s="2"/>
      <c r="B2" s="2"/>
      <c r="C2" s="62" t="s">
        <v>160</v>
      </c>
      <c r="D2" s="63"/>
      <c r="E2" s="64"/>
    </row>
    <row r="3" spans="1:5" ht="14.25" customHeight="1">
      <c r="A3" s="10" t="s">
        <v>161</v>
      </c>
      <c r="B3" s="11" t="s">
        <v>162</v>
      </c>
      <c r="C3" s="12" t="s">
        <v>163</v>
      </c>
      <c r="D3" s="12" t="s">
        <v>164</v>
      </c>
      <c r="E3" s="12" t="s">
        <v>165</v>
      </c>
    </row>
    <row r="4" spans="1:5" ht="14.25" customHeight="1">
      <c r="A4" s="13" t="s">
        <v>166</v>
      </c>
      <c r="B4" s="13"/>
      <c r="C4" s="14"/>
      <c r="D4" s="14"/>
      <c r="E4" s="14"/>
    </row>
    <row r="5" spans="1:5" ht="14.25" customHeight="1">
      <c r="A5" s="3"/>
      <c r="B5" s="15" t="s">
        <v>167</v>
      </c>
      <c r="C5" s="16">
        <v>1200</v>
      </c>
      <c r="D5" s="16">
        <v>1200</v>
      </c>
      <c r="E5" s="16">
        <v>1200</v>
      </c>
    </row>
    <row r="6" spans="1:5" ht="14.25" customHeight="1">
      <c r="A6" s="3"/>
      <c r="B6" s="17" t="s">
        <v>168</v>
      </c>
      <c r="C6" s="18">
        <v>1500</v>
      </c>
      <c r="D6" s="18">
        <v>1500</v>
      </c>
      <c r="E6" s="18">
        <v>1500</v>
      </c>
    </row>
    <row r="7" spans="1:5" ht="14.25" customHeight="1">
      <c r="A7" s="3"/>
      <c r="B7" s="17" t="s">
        <v>169</v>
      </c>
      <c r="C7" s="18">
        <v>1300</v>
      </c>
      <c r="D7" s="18">
        <v>1300</v>
      </c>
      <c r="E7" s="18">
        <v>1300</v>
      </c>
    </row>
    <row r="8" spans="1:5" ht="14.25" customHeight="1">
      <c r="A8" s="3"/>
      <c r="B8" s="17" t="s">
        <v>170</v>
      </c>
      <c r="C8" s="18">
        <v>1400</v>
      </c>
      <c r="D8" s="18">
        <v>1400</v>
      </c>
      <c r="E8" s="18">
        <v>1400</v>
      </c>
    </row>
    <row r="9" spans="1:5" ht="14.25" customHeight="1">
      <c r="A9" s="13" t="s">
        <v>171</v>
      </c>
      <c r="B9" s="13"/>
      <c r="C9" s="14"/>
      <c r="D9" s="14"/>
      <c r="E9" s="14"/>
    </row>
    <row r="10" spans="1:5" ht="14.25" customHeight="1">
      <c r="A10" s="18"/>
      <c r="B10" s="15" t="s">
        <v>167</v>
      </c>
      <c r="C10" s="18">
        <v>1600</v>
      </c>
      <c r="D10" s="18">
        <v>1600</v>
      </c>
      <c r="E10" s="18">
        <v>1600</v>
      </c>
    </row>
    <row r="11" spans="1:5" ht="14.25" customHeight="1">
      <c r="A11" s="18"/>
      <c r="B11" s="17" t="s">
        <v>168</v>
      </c>
      <c r="C11" s="18">
        <v>1700</v>
      </c>
      <c r="D11" s="18">
        <v>1700</v>
      </c>
      <c r="E11" s="18">
        <v>1700</v>
      </c>
    </row>
    <row r="12" spans="1:5" ht="14.25" customHeight="1">
      <c r="A12" s="18"/>
      <c r="B12" s="17" t="s">
        <v>169</v>
      </c>
      <c r="C12" s="18">
        <v>1800</v>
      </c>
      <c r="D12" s="18">
        <v>1800</v>
      </c>
      <c r="E12" s="18">
        <v>1800</v>
      </c>
    </row>
    <row r="13" spans="1:5" ht="14.25" customHeight="1">
      <c r="A13" s="18"/>
      <c r="B13" s="17" t="s">
        <v>170</v>
      </c>
      <c r="C13" s="18">
        <v>1650</v>
      </c>
      <c r="D13" s="18">
        <v>1650</v>
      </c>
      <c r="E13" s="18">
        <v>1650</v>
      </c>
    </row>
    <row r="14" spans="1:5" ht="14.25" customHeight="1">
      <c r="A14" s="13" t="s">
        <v>172</v>
      </c>
      <c r="B14" s="13"/>
      <c r="C14" s="14"/>
      <c r="D14" s="14"/>
      <c r="E14" s="14"/>
    </row>
    <row r="15" spans="1:5" ht="14.25" customHeight="1">
      <c r="A15" s="18"/>
      <c r="B15" s="15" t="s">
        <v>167</v>
      </c>
      <c r="C15" s="18">
        <v>1900</v>
      </c>
      <c r="D15" s="18">
        <v>1900</v>
      </c>
      <c r="E15" s="18">
        <v>1900</v>
      </c>
    </row>
    <row r="16" spans="1:5" ht="14.25" customHeight="1">
      <c r="A16" s="18"/>
      <c r="B16" s="17" t="s">
        <v>168</v>
      </c>
      <c r="C16" s="18">
        <v>2000</v>
      </c>
      <c r="D16" s="18">
        <v>2000</v>
      </c>
      <c r="E16" s="18">
        <v>2000</v>
      </c>
    </row>
    <row r="17" spans="1:5" ht="14.25" customHeight="1">
      <c r="A17" s="18"/>
      <c r="B17" s="17" t="s">
        <v>169</v>
      </c>
      <c r="C17" s="18">
        <v>1850</v>
      </c>
      <c r="D17" s="18">
        <v>1850</v>
      </c>
      <c r="E17" s="18">
        <v>1850</v>
      </c>
    </row>
    <row r="18" spans="1:5" ht="14.25" customHeight="1">
      <c r="A18" s="18"/>
      <c r="B18" s="17" t="s">
        <v>170</v>
      </c>
      <c r="C18" s="18">
        <v>2100</v>
      </c>
      <c r="D18" s="18">
        <v>2100</v>
      </c>
      <c r="E18" s="18">
        <v>2100</v>
      </c>
    </row>
    <row r="19" spans="1:5" ht="14.25" customHeight="1">
      <c r="C19" s="19"/>
      <c r="D19" s="19"/>
      <c r="E19" s="19"/>
    </row>
    <row r="20" spans="1:5" ht="14.25" customHeight="1"/>
    <row r="21" spans="1:5" ht="14.25" customHeight="1"/>
    <row r="22" spans="1:5" ht="14.25" customHeight="1"/>
    <row r="23" spans="1:5" ht="14.25" customHeight="1"/>
    <row r="24" spans="1:5" ht="14.25" customHeight="1"/>
    <row r="25" spans="1:5" ht="14.25" customHeight="1"/>
    <row r="26" spans="1:5" ht="14.25" customHeight="1"/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2:E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53D64"/>
  </sheetPr>
  <dimension ref="A1:K1000"/>
  <sheetViews>
    <sheetView workbookViewId="0">
      <selection activeCell="K2" sqref="K2:K42"/>
    </sheetView>
  </sheetViews>
  <sheetFormatPr defaultColWidth="12.6640625" defaultRowHeight="15" customHeight="1"/>
  <cols>
    <col min="1" max="2" width="16.6640625" customWidth="1"/>
    <col min="3" max="3" width="9.88671875" customWidth="1"/>
    <col min="4" max="4" width="32.6640625" customWidth="1"/>
    <col min="5" max="5" width="16.6640625" customWidth="1"/>
    <col min="6" max="6" width="19.21875" customWidth="1"/>
    <col min="7" max="9" width="16.6640625" customWidth="1"/>
    <col min="10" max="10" width="21.109375" customWidth="1"/>
    <col min="11" max="11" width="16.109375" customWidth="1"/>
    <col min="12" max="26" width="8.6640625" customWidth="1"/>
  </cols>
  <sheetData>
    <row r="1" spans="1:11" ht="26.25" customHeight="1">
      <c r="A1" s="20" t="s">
        <v>173</v>
      </c>
      <c r="B1" s="20" t="s">
        <v>174</v>
      </c>
      <c r="C1" s="20" t="s">
        <v>2</v>
      </c>
      <c r="D1" s="20" t="s">
        <v>47</v>
      </c>
      <c r="E1" s="20" t="s">
        <v>175</v>
      </c>
      <c r="F1" s="20" t="s">
        <v>176</v>
      </c>
      <c r="G1" s="20" t="s">
        <v>177</v>
      </c>
      <c r="H1" s="20" t="s">
        <v>178</v>
      </c>
      <c r="I1" s="20" t="s">
        <v>179</v>
      </c>
      <c r="J1" s="20" t="s">
        <v>180</v>
      </c>
      <c r="K1" t="s">
        <v>1170</v>
      </c>
    </row>
    <row r="2" spans="1:11" ht="26.25" customHeight="1">
      <c r="A2" s="20" t="s">
        <v>181</v>
      </c>
      <c r="B2" s="6" t="s">
        <v>182</v>
      </c>
      <c r="C2" s="6">
        <v>42</v>
      </c>
      <c r="D2" s="6" t="s">
        <v>183</v>
      </c>
      <c r="E2" s="20" t="s">
        <v>184</v>
      </c>
      <c r="F2" s="20">
        <v>12</v>
      </c>
      <c r="G2" s="21">
        <v>36.844999999999999</v>
      </c>
      <c r="H2" s="20" t="s">
        <v>185</v>
      </c>
      <c r="I2" s="20" t="s">
        <v>186</v>
      </c>
      <c r="J2" s="20" t="s">
        <v>187</v>
      </c>
      <c r="K2" t="str">
        <f>IF(F2&gt;10,"20%Discount","No Discount")</f>
        <v>20%Discount</v>
      </c>
    </row>
    <row r="3" spans="1:11" ht="26.25" customHeight="1">
      <c r="A3" s="20" t="s">
        <v>188</v>
      </c>
      <c r="B3" s="6" t="s">
        <v>189</v>
      </c>
      <c r="C3" s="6">
        <v>23</v>
      </c>
      <c r="D3" s="6" t="s">
        <v>190</v>
      </c>
      <c r="E3" s="20" t="s">
        <v>191</v>
      </c>
      <c r="F3" s="20">
        <v>19</v>
      </c>
      <c r="G3" s="21">
        <v>65.786000000000001</v>
      </c>
      <c r="H3" s="20" t="s">
        <v>185</v>
      </c>
      <c r="I3" s="20" t="s">
        <v>192</v>
      </c>
      <c r="J3" s="20" t="s">
        <v>193</v>
      </c>
      <c r="K3" t="str">
        <f t="shared" ref="K3:K42" si="0">IF(F3&gt;10,"20%Discount","No Discount")</f>
        <v>20%Discount</v>
      </c>
    </row>
    <row r="4" spans="1:11" ht="26.25" customHeight="1">
      <c r="A4" s="20" t="s">
        <v>194</v>
      </c>
      <c r="B4" s="6" t="s">
        <v>195</v>
      </c>
      <c r="C4" s="6">
        <v>38</v>
      </c>
      <c r="D4" s="6" t="s">
        <v>196</v>
      </c>
      <c r="E4" s="20" t="s">
        <v>197</v>
      </c>
      <c r="F4" s="20">
        <v>18</v>
      </c>
      <c r="G4" s="21">
        <v>55.805999999999997</v>
      </c>
      <c r="H4" s="20" t="s">
        <v>198</v>
      </c>
      <c r="I4" s="20" t="s">
        <v>192</v>
      </c>
      <c r="J4" s="20" t="s">
        <v>187</v>
      </c>
      <c r="K4" t="str">
        <f t="shared" si="0"/>
        <v>20%Discount</v>
      </c>
    </row>
    <row r="5" spans="1:11" ht="26.25" customHeight="1">
      <c r="A5" s="20" t="s">
        <v>199</v>
      </c>
      <c r="B5" s="6" t="s">
        <v>200</v>
      </c>
      <c r="C5" s="6">
        <v>29</v>
      </c>
      <c r="D5" s="6" t="s">
        <v>201</v>
      </c>
      <c r="E5" s="20" t="s">
        <v>197</v>
      </c>
      <c r="F5" s="20">
        <v>15</v>
      </c>
      <c r="G5" s="21">
        <v>68.028999999999996</v>
      </c>
      <c r="H5" s="20" t="s">
        <v>202</v>
      </c>
      <c r="I5" s="20" t="s">
        <v>186</v>
      </c>
      <c r="J5" s="20" t="s">
        <v>193</v>
      </c>
      <c r="K5" t="str">
        <f t="shared" si="0"/>
        <v>20%Discount</v>
      </c>
    </row>
    <row r="6" spans="1:11" ht="26.25" customHeight="1">
      <c r="A6" s="20" t="s">
        <v>203</v>
      </c>
      <c r="B6" s="6" t="s">
        <v>204</v>
      </c>
      <c r="C6" s="6">
        <v>52</v>
      </c>
      <c r="D6" s="6" t="s">
        <v>205</v>
      </c>
      <c r="E6" s="20" t="s">
        <v>197</v>
      </c>
      <c r="F6" s="20">
        <v>9</v>
      </c>
      <c r="G6" s="21">
        <v>57.018999999999998</v>
      </c>
      <c r="H6" s="20" t="s">
        <v>198</v>
      </c>
      <c r="I6" s="20" t="s">
        <v>206</v>
      </c>
      <c r="J6" s="20" t="s">
        <v>187</v>
      </c>
      <c r="K6" t="str">
        <f t="shared" si="0"/>
        <v>No Discount</v>
      </c>
    </row>
    <row r="7" spans="1:11" ht="26.25" customHeight="1">
      <c r="A7" s="20" t="s">
        <v>207</v>
      </c>
      <c r="B7" s="6" t="s">
        <v>208</v>
      </c>
      <c r="C7" s="6">
        <v>19</v>
      </c>
      <c r="D7" s="6" t="s">
        <v>209</v>
      </c>
      <c r="E7" s="20" t="s">
        <v>191</v>
      </c>
      <c r="F7" s="20">
        <v>5</v>
      </c>
      <c r="G7" s="21">
        <v>85.015000000000001</v>
      </c>
      <c r="H7" s="20" t="s">
        <v>185</v>
      </c>
      <c r="I7" s="20" t="s">
        <v>186</v>
      </c>
      <c r="J7" s="20" t="s">
        <v>210</v>
      </c>
      <c r="K7" t="str">
        <f t="shared" si="0"/>
        <v>No Discount</v>
      </c>
    </row>
    <row r="8" spans="1:11" ht="26.25" customHeight="1">
      <c r="A8" s="20" t="s">
        <v>211</v>
      </c>
      <c r="B8" s="6" t="s">
        <v>212</v>
      </c>
      <c r="C8" s="6">
        <v>34</v>
      </c>
      <c r="D8" s="6" t="s">
        <v>213</v>
      </c>
      <c r="E8" s="20" t="s">
        <v>191</v>
      </c>
      <c r="F8" s="20">
        <v>10</v>
      </c>
      <c r="G8" s="21">
        <v>25.187999999999999</v>
      </c>
      <c r="H8" s="20" t="s">
        <v>202</v>
      </c>
      <c r="I8" s="20" t="s">
        <v>186</v>
      </c>
      <c r="J8" s="20" t="s">
        <v>187</v>
      </c>
      <c r="K8" t="str">
        <f t="shared" si="0"/>
        <v>No Discount</v>
      </c>
    </row>
    <row r="9" spans="1:11" ht="26.25" customHeight="1">
      <c r="A9" s="20" t="s">
        <v>214</v>
      </c>
      <c r="B9" s="6" t="s">
        <v>215</v>
      </c>
      <c r="C9" s="6">
        <v>46</v>
      </c>
      <c r="D9" s="6" t="s">
        <v>216</v>
      </c>
      <c r="E9" s="20" t="s">
        <v>197</v>
      </c>
      <c r="F9" s="20">
        <v>5</v>
      </c>
      <c r="G9" s="21">
        <v>98.992000000000004</v>
      </c>
      <c r="H9" s="20" t="s">
        <v>198</v>
      </c>
      <c r="I9" s="20" t="s">
        <v>192</v>
      </c>
      <c r="J9" s="20" t="s">
        <v>217</v>
      </c>
      <c r="K9" t="str">
        <f t="shared" si="0"/>
        <v>No Discount</v>
      </c>
    </row>
    <row r="10" spans="1:11" ht="26.25" customHeight="1">
      <c r="A10" s="20" t="s">
        <v>218</v>
      </c>
      <c r="B10" s="6" t="s">
        <v>219</v>
      </c>
      <c r="C10" s="6">
        <v>27</v>
      </c>
      <c r="D10" s="6" t="s">
        <v>220</v>
      </c>
      <c r="E10" s="20" t="s">
        <v>184</v>
      </c>
      <c r="F10" s="20">
        <v>3</v>
      </c>
      <c r="G10" s="21">
        <v>81.558999999999997</v>
      </c>
      <c r="H10" s="20" t="s">
        <v>198</v>
      </c>
      <c r="I10" s="20" t="s">
        <v>186</v>
      </c>
      <c r="J10" s="20" t="s">
        <v>217</v>
      </c>
      <c r="K10" t="str">
        <f t="shared" si="0"/>
        <v>No Discount</v>
      </c>
    </row>
    <row r="11" spans="1:11" ht="26.25" customHeight="1">
      <c r="A11" s="20" t="s">
        <v>221</v>
      </c>
      <c r="B11" s="6" t="s">
        <v>222</v>
      </c>
      <c r="C11" s="6">
        <v>32</v>
      </c>
      <c r="D11" s="6" t="s">
        <v>223</v>
      </c>
      <c r="E11" s="20" t="s">
        <v>191</v>
      </c>
      <c r="F11" s="20">
        <v>6</v>
      </c>
      <c r="G11" s="21">
        <v>7.3739999999999997</v>
      </c>
      <c r="H11" s="20" t="s">
        <v>185</v>
      </c>
      <c r="I11" s="20" t="s">
        <v>192</v>
      </c>
      <c r="J11" s="20" t="s">
        <v>217</v>
      </c>
      <c r="K11" t="str">
        <f t="shared" si="0"/>
        <v>No Discount</v>
      </c>
    </row>
    <row r="12" spans="1:11" ht="26.25" customHeight="1">
      <c r="A12" s="20" t="s">
        <v>224</v>
      </c>
      <c r="B12" s="6" t="s">
        <v>225</v>
      </c>
      <c r="C12" s="6">
        <v>36</v>
      </c>
      <c r="D12" s="6" t="s">
        <v>226</v>
      </c>
      <c r="E12" s="20" t="s">
        <v>191</v>
      </c>
      <c r="F12" s="20">
        <v>20</v>
      </c>
      <c r="G12" s="21">
        <v>26.829000000000001</v>
      </c>
      <c r="H12" s="20" t="s">
        <v>198</v>
      </c>
      <c r="I12" s="20" t="s">
        <v>192</v>
      </c>
      <c r="J12" s="20" t="s">
        <v>187</v>
      </c>
      <c r="K12" t="str">
        <f t="shared" si="0"/>
        <v>20%Discount</v>
      </c>
    </row>
    <row r="13" spans="1:11" ht="26.25" customHeight="1">
      <c r="A13" s="20" t="s">
        <v>227</v>
      </c>
      <c r="B13" s="6" t="s">
        <v>228</v>
      </c>
      <c r="C13" s="6">
        <v>49</v>
      </c>
      <c r="D13" s="6" t="s">
        <v>229</v>
      </c>
      <c r="E13" s="20" t="s">
        <v>191</v>
      </c>
      <c r="F13" s="20">
        <v>7</v>
      </c>
      <c r="G13" s="21">
        <v>91.317999999999998</v>
      </c>
      <c r="H13" s="20" t="s">
        <v>185</v>
      </c>
      <c r="I13" s="20" t="s">
        <v>192</v>
      </c>
      <c r="J13" s="20" t="s">
        <v>210</v>
      </c>
      <c r="K13" t="str">
        <f t="shared" si="0"/>
        <v>No Discount</v>
      </c>
    </row>
    <row r="14" spans="1:11" ht="26.25" customHeight="1">
      <c r="A14" s="20" t="s">
        <v>230</v>
      </c>
      <c r="B14" s="6" t="s">
        <v>231</v>
      </c>
      <c r="C14" s="6">
        <v>25</v>
      </c>
      <c r="D14" s="6" t="s">
        <v>232</v>
      </c>
      <c r="E14" s="20" t="s">
        <v>197</v>
      </c>
      <c r="F14" s="20">
        <v>9</v>
      </c>
      <c r="G14" s="21">
        <v>82.287999999999997</v>
      </c>
      <c r="H14" s="20" t="s">
        <v>185</v>
      </c>
      <c r="I14" s="20" t="s">
        <v>206</v>
      </c>
      <c r="J14" s="20" t="s">
        <v>210</v>
      </c>
      <c r="K14" t="str">
        <f t="shared" si="0"/>
        <v>No Discount</v>
      </c>
    </row>
    <row r="15" spans="1:11" ht="26.25" customHeight="1">
      <c r="A15" s="20" t="s">
        <v>233</v>
      </c>
      <c r="B15" s="6" t="s">
        <v>234</v>
      </c>
      <c r="C15" s="6">
        <v>31</v>
      </c>
      <c r="D15" s="6" t="s">
        <v>235</v>
      </c>
      <c r="E15" s="20" t="s">
        <v>197</v>
      </c>
      <c r="F15" s="20">
        <v>1</v>
      </c>
      <c r="G15" s="21">
        <v>21.288</v>
      </c>
      <c r="H15" s="20" t="s">
        <v>202</v>
      </c>
      <c r="I15" s="20" t="s">
        <v>192</v>
      </c>
      <c r="J15" s="20" t="s">
        <v>210</v>
      </c>
      <c r="K15" t="str">
        <f t="shared" si="0"/>
        <v>No Discount</v>
      </c>
    </row>
    <row r="16" spans="1:11" ht="26.25" customHeight="1">
      <c r="A16" s="20" t="s">
        <v>236</v>
      </c>
      <c r="B16" s="6" t="s">
        <v>237</v>
      </c>
      <c r="C16" s="6">
        <v>28</v>
      </c>
      <c r="D16" s="6" t="s">
        <v>238</v>
      </c>
      <c r="E16" s="20" t="s">
        <v>191</v>
      </c>
      <c r="F16" s="20">
        <v>1</v>
      </c>
      <c r="G16" s="21">
        <v>54.786000000000001</v>
      </c>
      <c r="H16" s="20" t="s">
        <v>198</v>
      </c>
      <c r="I16" s="20" t="s">
        <v>186</v>
      </c>
      <c r="J16" s="20" t="s">
        <v>217</v>
      </c>
      <c r="K16" t="str">
        <f t="shared" si="0"/>
        <v>No Discount</v>
      </c>
    </row>
    <row r="17" spans="1:11" ht="26.25" customHeight="1">
      <c r="A17" s="20" t="s">
        <v>239</v>
      </c>
      <c r="B17" s="6" t="s">
        <v>240</v>
      </c>
      <c r="C17" s="6">
        <v>40</v>
      </c>
      <c r="D17" s="6" t="s">
        <v>241</v>
      </c>
      <c r="E17" s="20" t="s">
        <v>197</v>
      </c>
      <c r="F17" s="20">
        <v>14</v>
      </c>
      <c r="G17" s="21">
        <v>96.8</v>
      </c>
      <c r="H17" s="20" t="s">
        <v>198</v>
      </c>
      <c r="I17" s="20" t="s">
        <v>186</v>
      </c>
      <c r="J17" s="20" t="s">
        <v>193</v>
      </c>
      <c r="K17" t="str">
        <f t="shared" si="0"/>
        <v>20%Discount</v>
      </c>
    </row>
    <row r="18" spans="1:11" ht="26.25" customHeight="1">
      <c r="A18" s="20" t="s">
        <v>242</v>
      </c>
      <c r="B18" s="6" t="s">
        <v>243</v>
      </c>
      <c r="C18" s="6">
        <v>39</v>
      </c>
      <c r="D18" s="6" t="s">
        <v>244</v>
      </c>
      <c r="E18" s="20" t="s">
        <v>197</v>
      </c>
      <c r="F18" s="20">
        <v>15</v>
      </c>
      <c r="G18" s="21">
        <v>15.555</v>
      </c>
      <c r="H18" s="20" t="s">
        <v>202</v>
      </c>
      <c r="I18" s="20" t="s">
        <v>186</v>
      </c>
      <c r="J18" s="20" t="s">
        <v>187</v>
      </c>
      <c r="K18" t="str">
        <f t="shared" si="0"/>
        <v>20%Discount</v>
      </c>
    </row>
    <row r="19" spans="1:11" ht="26.25" customHeight="1">
      <c r="A19" s="20" t="s">
        <v>245</v>
      </c>
      <c r="B19" s="6" t="s">
        <v>246</v>
      </c>
      <c r="C19" s="6">
        <v>58</v>
      </c>
      <c r="D19" s="6" t="s">
        <v>247</v>
      </c>
      <c r="E19" s="20" t="s">
        <v>191</v>
      </c>
      <c r="F19" s="20">
        <v>9</v>
      </c>
      <c r="G19" s="21">
        <v>89.191999999999993</v>
      </c>
      <c r="H19" s="20" t="s">
        <v>202</v>
      </c>
      <c r="I19" s="20" t="s">
        <v>186</v>
      </c>
      <c r="J19" s="20" t="s">
        <v>187</v>
      </c>
      <c r="K19" t="str">
        <f t="shared" si="0"/>
        <v>No Discount</v>
      </c>
    </row>
    <row r="20" spans="1:11" ht="26.25" customHeight="1">
      <c r="A20" s="20" t="s">
        <v>248</v>
      </c>
      <c r="B20" s="6" t="s">
        <v>249</v>
      </c>
      <c r="C20" s="6">
        <v>54</v>
      </c>
      <c r="D20" s="6" t="s">
        <v>250</v>
      </c>
      <c r="E20" s="20" t="s">
        <v>184</v>
      </c>
      <c r="F20" s="20">
        <v>8</v>
      </c>
      <c r="G20" s="21">
        <v>18.965</v>
      </c>
      <c r="H20" s="20" t="s">
        <v>202</v>
      </c>
      <c r="I20" s="20" t="s">
        <v>186</v>
      </c>
      <c r="J20" s="20" t="s">
        <v>187</v>
      </c>
      <c r="K20" t="str">
        <f t="shared" si="0"/>
        <v>No Discount</v>
      </c>
    </row>
    <row r="21" spans="1:11" ht="26.25" customHeight="1">
      <c r="A21" s="20" t="s">
        <v>251</v>
      </c>
      <c r="B21" s="6" t="s">
        <v>252</v>
      </c>
      <c r="C21" s="6">
        <v>24</v>
      </c>
      <c r="D21" s="6" t="s">
        <v>253</v>
      </c>
      <c r="E21" s="20" t="s">
        <v>197</v>
      </c>
      <c r="F21" s="20">
        <v>3</v>
      </c>
      <c r="G21" s="21">
        <v>87.006</v>
      </c>
      <c r="H21" s="20" t="s">
        <v>202</v>
      </c>
      <c r="I21" s="20" t="s">
        <v>186</v>
      </c>
      <c r="J21" s="20" t="s">
        <v>217</v>
      </c>
      <c r="K21" t="str">
        <f t="shared" si="0"/>
        <v>No Discount</v>
      </c>
    </row>
    <row r="22" spans="1:11" ht="26.25" customHeight="1">
      <c r="A22" s="20" t="s">
        <v>254</v>
      </c>
      <c r="B22" s="6" t="s">
        <v>255</v>
      </c>
      <c r="C22" s="6">
        <v>35</v>
      </c>
      <c r="D22" s="6" t="s">
        <v>256</v>
      </c>
      <c r="E22" s="20" t="s">
        <v>184</v>
      </c>
      <c r="F22" s="20">
        <v>11</v>
      </c>
      <c r="G22" s="21">
        <v>19.375</v>
      </c>
      <c r="H22" s="20" t="s">
        <v>185</v>
      </c>
      <c r="I22" s="20" t="s">
        <v>206</v>
      </c>
      <c r="J22" s="20" t="s">
        <v>217</v>
      </c>
      <c r="K22" t="str">
        <f t="shared" si="0"/>
        <v>20%Discount</v>
      </c>
    </row>
    <row r="23" spans="1:11" ht="26.25" customHeight="1">
      <c r="A23" s="20" t="s">
        <v>257</v>
      </c>
      <c r="B23" s="6" t="s">
        <v>258</v>
      </c>
      <c r="C23" s="6">
        <v>45</v>
      </c>
      <c r="D23" s="6" t="s">
        <v>259</v>
      </c>
      <c r="E23" s="20" t="s">
        <v>197</v>
      </c>
      <c r="F23" s="20">
        <v>2</v>
      </c>
      <c r="G23" s="21">
        <v>32.896999999999998</v>
      </c>
      <c r="H23" s="20" t="s">
        <v>198</v>
      </c>
      <c r="I23" s="20" t="s">
        <v>186</v>
      </c>
      <c r="J23" s="20" t="s">
        <v>187</v>
      </c>
      <c r="K23" t="str">
        <f t="shared" si="0"/>
        <v>No Discount</v>
      </c>
    </row>
    <row r="24" spans="1:11" ht="26.25" customHeight="1">
      <c r="A24" s="20" t="s">
        <v>260</v>
      </c>
      <c r="B24" s="6" t="s">
        <v>261</v>
      </c>
      <c r="C24" s="6">
        <v>22</v>
      </c>
      <c r="D24" s="6" t="s">
        <v>262</v>
      </c>
      <c r="E24" s="20" t="s">
        <v>197</v>
      </c>
      <c r="F24" s="20">
        <v>9</v>
      </c>
      <c r="G24" s="21">
        <v>75.866</v>
      </c>
      <c r="H24" s="20" t="s">
        <v>185</v>
      </c>
      <c r="I24" s="20" t="s">
        <v>186</v>
      </c>
      <c r="J24" s="20" t="s">
        <v>217</v>
      </c>
      <c r="K24" t="str">
        <f t="shared" si="0"/>
        <v>No Discount</v>
      </c>
    </row>
    <row r="25" spans="1:11" ht="26.25" customHeight="1">
      <c r="A25" s="20" t="s">
        <v>263</v>
      </c>
      <c r="B25" s="6" t="s">
        <v>264</v>
      </c>
      <c r="C25" s="6">
        <v>26</v>
      </c>
      <c r="D25" s="6" t="s">
        <v>265</v>
      </c>
      <c r="E25" s="20" t="s">
        <v>191</v>
      </c>
      <c r="F25" s="20">
        <v>18</v>
      </c>
      <c r="G25" s="21">
        <v>29.800999999999998</v>
      </c>
      <c r="H25" s="20" t="s">
        <v>198</v>
      </c>
      <c r="I25" s="20" t="s">
        <v>206</v>
      </c>
      <c r="J25" s="20" t="s">
        <v>210</v>
      </c>
      <c r="K25" t="str">
        <f t="shared" si="0"/>
        <v>20%Discount</v>
      </c>
    </row>
    <row r="26" spans="1:11" ht="26.25" customHeight="1">
      <c r="A26" s="20" t="s">
        <v>266</v>
      </c>
      <c r="B26" s="6" t="s">
        <v>267</v>
      </c>
      <c r="C26" s="6">
        <v>33</v>
      </c>
      <c r="D26" s="6" t="s">
        <v>268</v>
      </c>
      <c r="E26" s="20" t="s">
        <v>191</v>
      </c>
      <c r="F26" s="20">
        <v>15</v>
      </c>
      <c r="G26" s="21">
        <v>29.696000000000002</v>
      </c>
      <c r="H26" s="20" t="s">
        <v>185</v>
      </c>
      <c r="I26" s="20" t="s">
        <v>186</v>
      </c>
      <c r="J26" s="20" t="s">
        <v>193</v>
      </c>
      <c r="K26" t="str">
        <f t="shared" si="0"/>
        <v>20%Discount</v>
      </c>
    </row>
    <row r="27" spans="1:11" ht="26.25" customHeight="1">
      <c r="A27" s="20" t="s">
        <v>269</v>
      </c>
      <c r="B27" s="6" t="s">
        <v>270</v>
      </c>
      <c r="C27" s="6">
        <v>44</v>
      </c>
      <c r="D27" s="6" t="s">
        <v>271</v>
      </c>
      <c r="E27" s="20" t="s">
        <v>197</v>
      </c>
      <c r="F27" s="20">
        <v>13</v>
      </c>
      <c r="G27" s="21">
        <v>22.048999999999999</v>
      </c>
      <c r="H27" s="20" t="s">
        <v>185</v>
      </c>
      <c r="I27" s="20" t="s">
        <v>192</v>
      </c>
      <c r="J27" s="20" t="s">
        <v>187</v>
      </c>
      <c r="K27" t="str">
        <f t="shared" si="0"/>
        <v>20%Discount</v>
      </c>
    </row>
    <row r="28" spans="1:11" ht="26.25" customHeight="1">
      <c r="A28" s="20" t="s">
        <v>272</v>
      </c>
      <c r="B28" s="6" t="s">
        <v>273</v>
      </c>
      <c r="C28" s="6">
        <v>17</v>
      </c>
      <c r="D28" s="6" t="s">
        <v>274</v>
      </c>
      <c r="E28" s="20" t="s">
        <v>184</v>
      </c>
      <c r="F28" s="20">
        <v>11</v>
      </c>
      <c r="G28" s="21">
        <v>43.631</v>
      </c>
      <c r="H28" s="20" t="s">
        <v>185</v>
      </c>
      <c r="I28" s="20" t="s">
        <v>186</v>
      </c>
      <c r="J28" s="20" t="s">
        <v>217</v>
      </c>
      <c r="K28" t="str">
        <f t="shared" si="0"/>
        <v>20%Discount</v>
      </c>
    </row>
    <row r="29" spans="1:11" ht="26.25" customHeight="1">
      <c r="A29" s="20" t="s">
        <v>275</v>
      </c>
      <c r="B29" s="6" t="s">
        <v>276</v>
      </c>
      <c r="C29" s="6">
        <v>41</v>
      </c>
      <c r="D29" s="6" t="s">
        <v>277</v>
      </c>
      <c r="E29" s="20" t="s">
        <v>197</v>
      </c>
      <c r="F29" s="20">
        <v>11</v>
      </c>
      <c r="G29" s="21">
        <v>27.827999999999999</v>
      </c>
      <c r="H29" s="20" t="s">
        <v>185</v>
      </c>
      <c r="I29" s="20" t="s">
        <v>192</v>
      </c>
      <c r="J29" s="20" t="s">
        <v>210</v>
      </c>
      <c r="K29" t="str">
        <f t="shared" si="0"/>
        <v>20%Discount</v>
      </c>
    </row>
    <row r="30" spans="1:11" ht="26.25" customHeight="1">
      <c r="A30" s="20" t="s">
        <v>278</v>
      </c>
      <c r="B30" s="6" t="s">
        <v>279</v>
      </c>
      <c r="C30" s="6">
        <v>48</v>
      </c>
      <c r="D30" s="6" t="s">
        <v>280</v>
      </c>
      <c r="E30" s="20" t="s">
        <v>184</v>
      </c>
      <c r="F30" s="20">
        <v>7</v>
      </c>
      <c r="G30" s="21">
        <v>94.731999999999999</v>
      </c>
      <c r="H30" s="20" t="s">
        <v>198</v>
      </c>
      <c r="I30" s="20" t="s">
        <v>192</v>
      </c>
      <c r="J30" s="20" t="s">
        <v>217</v>
      </c>
      <c r="K30" t="str">
        <f t="shared" si="0"/>
        <v>No Discount</v>
      </c>
    </row>
    <row r="31" spans="1:11" ht="26.25" customHeight="1">
      <c r="A31" s="20" t="s">
        <v>281</v>
      </c>
      <c r="B31" s="6" t="s">
        <v>282</v>
      </c>
      <c r="C31" s="6">
        <v>30</v>
      </c>
      <c r="D31" s="6" t="s">
        <v>283</v>
      </c>
      <c r="E31" s="20" t="s">
        <v>184</v>
      </c>
      <c r="F31" s="20">
        <v>7</v>
      </c>
      <c r="G31" s="21">
        <v>76.138000000000005</v>
      </c>
      <c r="H31" s="20" t="s">
        <v>198</v>
      </c>
      <c r="I31" s="20" t="s">
        <v>186</v>
      </c>
      <c r="J31" s="20" t="s">
        <v>284</v>
      </c>
      <c r="K31" t="str">
        <f t="shared" si="0"/>
        <v>No Discount</v>
      </c>
    </row>
    <row r="32" spans="1:11" ht="26.25" customHeight="1">
      <c r="A32" s="20" t="s">
        <v>285</v>
      </c>
      <c r="B32" s="6" t="s">
        <v>286</v>
      </c>
      <c r="C32" s="6">
        <v>29</v>
      </c>
      <c r="D32" s="6" t="s">
        <v>287</v>
      </c>
      <c r="E32" s="20" t="s">
        <v>191</v>
      </c>
      <c r="F32" s="20">
        <v>8</v>
      </c>
      <c r="G32" s="21">
        <v>96.271000000000001</v>
      </c>
      <c r="H32" s="20" t="s">
        <v>185</v>
      </c>
      <c r="I32" s="20" t="s">
        <v>206</v>
      </c>
      <c r="J32" s="20" t="s">
        <v>217</v>
      </c>
      <c r="K32" t="str">
        <f t="shared" si="0"/>
        <v>No Discount</v>
      </c>
    </row>
    <row r="33" spans="1:11" ht="26.25" customHeight="1">
      <c r="A33" s="20" t="s">
        <v>288</v>
      </c>
      <c r="B33" s="6" t="s">
        <v>289</v>
      </c>
      <c r="C33" s="6">
        <v>21</v>
      </c>
      <c r="D33" s="6" t="s">
        <v>290</v>
      </c>
      <c r="E33" s="20" t="s">
        <v>197</v>
      </c>
      <c r="F33" s="20">
        <v>16</v>
      </c>
      <c r="G33" s="21">
        <v>20.492000000000001</v>
      </c>
      <c r="H33" s="20" t="s">
        <v>185</v>
      </c>
      <c r="I33" s="20" t="s">
        <v>206</v>
      </c>
      <c r="J33" s="20" t="s">
        <v>193</v>
      </c>
      <c r="K33" t="str">
        <f t="shared" si="0"/>
        <v>20%Discount</v>
      </c>
    </row>
    <row r="34" spans="1:11" ht="26.25" customHeight="1">
      <c r="A34" s="20" t="s">
        <v>291</v>
      </c>
      <c r="B34" s="6" t="s">
        <v>292</v>
      </c>
      <c r="C34" s="6">
        <v>43</v>
      </c>
      <c r="D34" s="6" t="s">
        <v>293</v>
      </c>
      <c r="E34" s="20" t="s">
        <v>191</v>
      </c>
      <c r="F34" s="20">
        <v>13</v>
      </c>
      <c r="G34" s="21">
        <v>56.207999999999998</v>
      </c>
      <c r="H34" s="20" t="s">
        <v>198</v>
      </c>
      <c r="I34" s="20" t="s">
        <v>206</v>
      </c>
      <c r="J34" s="20" t="s">
        <v>284</v>
      </c>
      <c r="K34" t="str">
        <f t="shared" si="0"/>
        <v>20%Discount</v>
      </c>
    </row>
    <row r="35" spans="1:11" ht="26.25" customHeight="1">
      <c r="A35" s="20" t="s">
        <v>294</v>
      </c>
      <c r="B35" s="6" t="s">
        <v>295</v>
      </c>
      <c r="C35" s="6">
        <v>50</v>
      </c>
      <c r="D35" s="6" t="s">
        <v>296</v>
      </c>
      <c r="E35" s="20" t="s">
        <v>197</v>
      </c>
      <c r="F35" s="20">
        <v>3</v>
      </c>
      <c r="G35" s="21">
        <v>12.551</v>
      </c>
      <c r="H35" s="20" t="s">
        <v>202</v>
      </c>
      <c r="I35" s="20" t="s">
        <v>192</v>
      </c>
      <c r="J35" s="20" t="s">
        <v>187</v>
      </c>
      <c r="K35" t="str">
        <f t="shared" si="0"/>
        <v>No Discount</v>
      </c>
    </row>
    <row r="36" spans="1:11" ht="26.25" customHeight="1">
      <c r="A36" s="20" t="s">
        <v>297</v>
      </c>
      <c r="B36" s="6" t="s">
        <v>298</v>
      </c>
      <c r="C36" s="6">
        <v>55</v>
      </c>
      <c r="D36" s="6" t="s">
        <v>299</v>
      </c>
      <c r="E36" s="20" t="s">
        <v>191</v>
      </c>
      <c r="F36" s="20">
        <v>12</v>
      </c>
      <c r="G36" s="21">
        <v>99.721000000000004</v>
      </c>
      <c r="H36" s="20" t="s">
        <v>185</v>
      </c>
      <c r="I36" s="20" t="s">
        <v>206</v>
      </c>
      <c r="J36" s="20" t="s">
        <v>187</v>
      </c>
      <c r="K36" t="str">
        <f t="shared" si="0"/>
        <v>20%Discount</v>
      </c>
    </row>
    <row r="37" spans="1:11" ht="26.25" customHeight="1">
      <c r="A37" s="20" t="s">
        <v>300</v>
      </c>
      <c r="B37" s="6" t="s">
        <v>301</v>
      </c>
      <c r="C37" s="6">
        <v>62</v>
      </c>
      <c r="D37" s="6" t="s">
        <v>302</v>
      </c>
      <c r="E37" s="20" t="s">
        <v>197</v>
      </c>
      <c r="F37" s="20">
        <v>1</v>
      </c>
      <c r="G37" s="21">
        <v>47.79</v>
      </c>
      <c r="H37" s="20" t="s">
        <v>185</v>
      </c>
      <c r="I37" s="20" t="s">
        <v>192</v>
      </c>
      <c r="J37" s="20" t="s">
        <v>193</v>
      </c>
      <c r="K37" t="str">
        <f t="shared" si="0"/>
        <v>No Discount</v>
      </c>
    </row>
    <row r="38" spans="1:11" ht="26.25" customHeight="1">
      <c r="A38" s="20" t="s">
        <v>303</v>
      </c>
      <c r="B38" s="6" t="s">
        <v>304</v>
      </c>
      <c r="C38" s="6">
        <v>18</v>
      </c>
      <c r="D38" s="6" t="s">
        <v>305</v>
      </c>
      <c r="E38" s="20" t="s">
        <v>184</v>
      </c>
      <c r="F38" s="20">
        <v>14</v>
      </c>
      <c r="G38" s="21">
        <v>8.9260000000000002</v>
      </c>
      <c r="H38" s="20" t="s">
        <v>185</v>
      </c>
      <c r="I38" s="20" t="s">
        <v>206</v>
      </c>
      <c r="J38" s="20" t="s">
        <v>210</v>
      </c>
      <c r="K38" t="str">
        <f t="shared" si="0"/>
        <v>20%Discount</v>
      </c>
    </row>
    <row r="39" spans="1:11" ht="26.25" customHeight="1">
      <c r="A39" s="20" t="s">
        <v>306</v>
      </c>
      <c r="B39" s="6" t="s">
        <v>307</v>
      </c>
      <c r="C39" s="6">
        <v>47</v>
      </c>
      <c r="D39" s="6" t="s">
        <v>308</v>
      </c>
      <c r="E39" s="20" t="s">
        <v>184</v>
      </c>
      <c r="F39" s="20">
        <v>20</v>
      </c>
      <c r="G39" s="21">
        <v>7.9669999999999996</v>
      </c>
      <c r="H39" s="20" t="s">
        <v>185</v>
      </c>
      <c r="I39" s="20" t="s">
        <v>192</v>
      </c>
      <c r="J39" s="20" t="s">
        <v>284</v>
      </c>
      <c r="K39" t="str">
        <f t="shared" si="0"/>
        <v>20%Discount</v>
      </c>
    </row>
    <row r="40" spans="1:11" ht="26.25" customHeight="1">
      <c r="A40" s="20" t="s">
        <v>309</v>
      </c>
      <c r="B40" s="6" t="s">
        <v>310</v>
      </c>
      <c r="C40" s="6">
        <v>36</v>
      </c>
      <c r="D40" s="6" t="s">
        <v>311</v>
      </c>
      <c r="E40" s="20" t="s">
        <v>191</v>
      </c>
      <c r="F40" s="20">
        <v>17</v>
      </c>
      <c r="G40" s="21">
        <v>21.510999999999999</v>
      </c>
      <c r="H40" s="20" t="s">
        <v>202</v>
      </c>
      <c r="I40" s="20" t="s">
        <v>192</v>
      </c>
      <c r="J40" s="20" t="s">
        <v>193</v>
      </c>
      <c r="K40" t="str">
        <f t="shared" si="0"/>
        <v>20%Discount</v>
      </c>
    </row>
    <row r="41" spans="1:11" ht="26.25" customHeight="1">
      <c r="A41" s="20" t="s">
        <v>312</v>
      </c>
      <c r="B41" s="6" t="s">
        <v>313</v>
      </c>
      <c r="C41" s="6">
        <v>25</v>
      </c>
      <c r="D41" s="6" t="s">
        <v>314</v>
      </c>
      <c r="E41" s="20" t="s">
        <v>197</v>
      </c>
      <c r="F41" s="20">
        <v>3</v>
      </c>
      <c r="G41" s="21">
        <v>26.094999999999999</v>
      </c>
      <c r="H41" s="20" t="s">
        <v>185</v>
      </c>
      <c r="I41" s="20" t="s">
        <v>206</v>
      </c>
      <c r="J41" s="20" t="s">
        <v>217</v>
      </c>
      <c r="K41" t="str">
        <f t="shared" si="0"/>
        <v>No Discount</v>
      </c>
    </row>
    <row r="42" spans="1:11" ht="26.25" customHeight="1">
      <c r="A42" s="20" t="s">
        <v>315</v>
      </c>
      <c r="B42" s="6" t="s">
        <v>316</v>
      </c>
      <c r="C42" s="6">
        <v>20</v>
      </c>
      <c r="D42" s="6" t="s">
        <v>317</v>
      </c>
      <c r="E42" s="20" t="s">
        <v>184</v>
      </c>
      <c r="F42" s="20">
        <v>10</v>
      </c>
      <c r="G42" s="21">
        <v>31.856000000000002</v>
      </c>
      <c r="H42" s="20" t="s">
        <v>198</v>
      </c>
      <c r="I42" s="20" t="s">
        <v>206</v>
      </c>
      <c r="J42" s="20" t="s">
        <v>210</v>
      </c>
      <c r="K42" t="str">
        <f t="shared" si="0"/>
        <v>No Discount</v>
      </c>
    </row>
    <row r="43" spans="1:11" ht="26.25" customHeight="1"/>
    <row r="44" spans="1:11" ht="26.25" customHeight="1"/>
    <row r="45" spans="1:11" ht="26.25" customHeight="1"/>
    <row r="46" spans="1:11" ht="26.25" customHeight="1"/>
    <row r="47" spans="1:11" ht="26.25" customHeight="1"/>
    <row r="48" spans="1:11" ht="26.25" customHeight="1"/>
    <row r="49" ht="26.25" customHeight="1"/>
    <row r="50" ht="26.25" customHeight="1"/>
    <row r="51" ht="26.25" customHeight="1"/>
    <row r="52" ht="26.25" customHeight="1"/>
    <row r="53" ht="26.25" customHeight="1"/>
    <row r="54" ht="26.25" customHeight="1"/>
    <row r="55" ht="26.25" customHeight="1"/>
    <row r="56" ht="26.25" customHeight="1"/>
    <row r="57" ht="26.25" customHeight="1"/>
    <row r="58" ht="26.25" customHeight="1"/>
    <row r="59" ht="26.25" customHeight="1"/>
    <row r="60" ht="26.25" customHeight="1"/>
    <row r="61" ht="26.25" customHeight="1"/>
    <row r="62" ht="26.25" customHeight="1"/>
    <row r="63" ht="26.25" customHeight="1"/>
    <row r="64" ht="26.25" customHeight="1"/>
    <row r="65" ht="26.25" customHeight="1"/>
    <row r="66" ht="26.25" customHeight="1"/>
    <row r="67" ht="26.25" customHeight="1"/>
    <row r="68" ht="26.25" customHeight="1"/>
    <row r="69" ht="26.25" customHeight="1"/>
    <row r="70" ht="26.25" customHeight="1"/>
    <row r="71" ht="26.25" customHeight="1"/>
    <row r="72" ht="26.25" customHeight="1"/>
    <row r="73" ht="26.25" customHeight="1"/>
    <row r="74" ht="26.25" customHeight="1"/>
    <row r="75" ht="26.25" customHeight="1"/>
    <row r="76" ht="26.25" customHeight="1"/>
    <row r="77" ht="26.25" customHeight="1"/>
    <row r="78" ht="26.25" customHeight="1"/>
    <row r="79" ht="26.25" customHeight="1"/>
    <row r="80" ht="26.25" customHeight="1"/>
    <row r="81" ht="26.25" customHeight="1"/>
    <row r="82" ht="26.25" customHeight="1"/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  <row r="106" ht="26.25" customHeight="1"/>
    <row r="107" ht="26.25" customHeight="1"/>
    <row r="108" ht="26.25" customHeight="1"/>
    <row r="109" ht="26.25" customHeight="1"/>
    <row r="110" ht="26.25" customHeight="1"/>
    <row r="111" ht="26.25" customHeight="1"/>
    <row r="112" ht="26.25" customHeight="1"/>
    <row r="113" ht="26.25" customHeight="1"/>
    <row r="114" ht="26.25" customHeight="1"/>
    <row r="115" ht="26.25" customHeight="1"/>
    <row r="116" ht="26.25" customHeight="1"/>
    <row r="117" ht="26.25" customHeight="1"/>
    <row r="118" ht="26.25" customHeight="1"/>
    <row r="119" ht="26.25" customHeight="1"/>
    <row r="120" ht="26.25" customHeight="1"/>
    <row r="121" ht="26.25" customHeight="1"/>
    <row r="122" ht="26.25" customHeight="1"/>
    <row r="123" ht="26.25" customHeight="1"/>
    <row r="124" ht="26.25" customHeight="1"/>
    <row r="125" ht="26.25" customHeight="1"/>
    <row r="126" ht="26.25" customHeight="1"/>
    <row r="127" ht="26.25" customHeight="1"/>
    <row r="128" ht="26.25" customHeight="1"/>
    <row r="129" ht="26.25" customHeight="1"/>
    <row r="130" ht="26.25" customHeight="1"/>
    <row r="131" ht="26.25" customHeight="1"/>
    <row r="132" ht="26.25" customHeight="1"/>
    <row r="133" ht="26.25" customHeight="1"/>
    <row r="134" ht="26.25" customHeight="1"/>
    <row r="135" ht="26.25" customHeight="1"/>
    <row r="136" ht="26.25" customHeight="1"/>
    <row r="137" ht="26.25" customHeight="1"/>
    <row r="138" ht="26.25" customHeight="1"/>
    <row r="139" ht="26.25" customHeight="1"/>
    <row r="140" ht="26.25" customHeight="1"/>
    <row r="141" ht="26.25" customHeight="1"/>
    <row r="142" ht="26.25" customHeight="1"/>
    <row r="143" ht="26.25" customHeight="1"/>
    <row r="144" ht="26.25" customHeight="1"/>
    <row r="145" ht="26.25" customHeight="1"/>
    <row r="146" ht="26.25" customHeight="1"/>
    <row r="147" ht="26.25" customHeight="1"/>
    <row r="148" ht="26.25" customHeight="1"/>
    <row r="149" ht="26.25" customHeight="1"/>
    <row r="150" ht="26.25" customHeight="1"/>
    <row r="151" ht="26.25" customHeight="1"/>
    <row r="152" ht="26.25" customHeight="1"/>
    <row r="153" ht="26.25" customHeight="1"/>
    <row r="154" ht="26.25" customHeight="1"/>
    <row r="155" ht="26.25" customHeight="1"/>
    <row r="156" ht="26.25" customHeight="1"/>
    <row r="157" ht="26.25" customHeight="1"/>
    <row r="158" ht="26.25" customHeight="1"/>
    <row r="159" ht="26.25" customHeight="1"/>
    <row r="160" ht="26.25" customHeight="1"/>
    <row r="161" ht="26.25" customHeight="1"/>
    <row r="162" ht="26.25" customHeight="1"/>
    <row r="163" ht="26.25" customHeight="1"/>
    <row r="164" ht="26.25" customHeight="1"/>
    <row r="165" ht="26.25" customHeight="1"/>
    <row r="166" ht="26.25" customHeight="1"/>
    <row r="167" ht="26.25" customHeight="1"/>
    <row r="168" ht="26.25" customHeight="1"/>
    <row r="169" ht="26.25" customHeight="1"/>
    <row r="170" ht="26.25" customHeight="1"/>
    <row r="171" ht="26.25" customHeight="1"/>
    <row r="172" ht="26.25" customHeight="1"/>
    <row r="173" ht="26.25" customHeight="1"/>
    <row r="174" ht="26.25" customHeight="1"/>
    <row r="175" ht="26.25" customHeight="1"/>
    <row r="176" ht="26.25" customHeight="1"/>
    <row r="177" ht="26.25" customHeight="1"/>
    <row r="178" ht="26.25" customHeight="1"/>
    <row r="179" ht="26.25" customHeight="1"/>
    <row r="180" ht="26.25" customHeight="1"/>
    <row r="181" ht="26.25" customHeight="1"/>
    <row r="182" ht="26.25" customHeight="1"/>
    <row r="183" ht="26.25" customHeight="1"/>
    <row r="184" ht="26.25" customHeight="1"/>
    <row r="185" ht="26.25" customHeight="1"/>
    <row r="186" ht="26.25" customHeight="1"/>
    <row r="187" ht="26.25" customHeight="1"/>
    <row r="188" ht="26.25" customHeight="1"/>
    <row r="189" ht="26.25" customHeight="1"/>
    <row r="190" ht="26.25" customHeight="1"/>
    <row r="191" ht="26.25" customHeight="1"/>
    <row r="192" ht="26.25" customHeight="1"/>
    <row r="193" ht="26.25" customHeight="1"/>
    <row r="194" ht="26.25" customHeight="1"/>
    <row r="195" ht="26.25" customHeight="1"/>
    <row r="196" ht="26.25" customHeight="1"/>
    <row r="197" ht="26.25" customHeight="1"/>
    <row r="198" ht="26.25" customHeight="1"/>
    <row r="199" ht="26.25" customHeight="1"/>
    <row r="200" ht="26.25" customHeight="1"/>
    <row r="201" ht="26.25" customHeight="1"/>
    <row r="202" ht="26.25" customHeight="1"/>
    <row r="203" ht="26.25" customHeight="1"/>
    <row r="204" ht="26.25" customHeight="1"/>
    <row r="205" ht="26.25" customHeight="1"/>
    <row r="206" ht="26.25" customHeight="1"/>
    <row r="207" ht="26.25" customHeight="1"/>
    <row r="208" ht="26.25" customHeight="1"/>
    <row r="209" ht="26.25" customHeight="1"/>
    <row r="210" ht="26.25" customHeight="1"/>
    <row r="211" ht="26.25" customHeight="1"/>
    <row r="212" ht="26.25" customHeight="1"/>
    <row r="213" ht="26.25" customHeight="1"/>
    <row r="214" ht="26.25" customHeight="1"/>
    <row r="215" ht="26.25" customHeight="1"/>
    <row r="216" ht="26.25" customHeight="1"/>
    <row r="217" ht="26.25" customHeight="1"/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26.25" customHeight="1"/>
    <row r="272" ht="26.25" customHeight="1"/>
    <row r="273" ht="26.25" customHeight="1"/>
    <row r="274" ht="26.25" customHeight="1"/>
    <row r="275" ht="26.25" customHeight="1"/>
    <row r="276" ht="26.25" customHeight="1"/>
    <row r="277" ht="26.25" customHeight="1"/>
    <row r="278" ht="26.25" customHeight="1"/>
    <row r="279" ht="26.25" customHeight="1"/>
    <row r="280" ht="26.25" customHeight="1"/>
    <row r="281" ht="26.25" customHeight="1"/>
    <row r="282" ht="26.25" customHeight="1"/>
    <row r="283" ht="26.25" customHeight="1"/>
    <row r="284" ht="26.25" customHeight="1"/>
    <row r="285" ht="26.25" customHeight="1"/>
    <row r="286" ht="26.25" customHeight="1"/>
    <row r="287" ht="26.25" customHeight="1"/>
    <row r="288" ht="26.25" customHeight="1"/>
    <row r="289" ht="26.25" customHeight="1"/>
    <row r="290" ht="26.25" customHeight="1"/>
    <row r="291" ht="26.25" customHeight="1"/>
    <row r="292" ht="26.25" customHeight="1"/>
    <row r="293" ht="26.25" customHeight="1"/>
    <row r="294" ht="26.25" customHeight="1"/>
    <row r="295" ht="26.25" customHeight="1"/>
    <row r="296" ht="26.25" customHeight="1"/>
    <row r="297" ht="26.25" customHeight="1"/>
    <row r="298" ht="26.25" customHeight="1"/>
    <row r="299" ht="26.25" customHeight="1"/>
    <row r="300" ht="26.25" customHeight="1"/>
    <row r="301" ht="26.25" customHeight="1"/>
    <row r="302" ht="26.25" customHeight="1"/>
    <row r="303" ht="26.25" customHeight="1"/>
    <row r="304" ht="26.25" customHeight="1"/>
    <row r="305" ht="26.25" customHeight="1"/>
    <row r="306" ht="26.25" customHeight="1"/>
    <row r="307" ht="26.25" customHeight="1"/>
    <row r="308" ht="26.25" customHeight="1"/>
    <row r="309" ht="26.25" customHeight="1"/>
    <row r="310" ht="26.25" customHeight="1"/>
    <row r="311" ht="26.25" customHeight="1"/>
    <row r="312" ht="26.25" customHeight="1"/>
    <row r="313" ht="26.25" customHeight="1"/>
    <row r="314" ht="26.25" customHeight="1"/>
    <row r="315" ht="26.25" customHeight="1"/>
    <row r="316" ht="26.25" customHeight="1"/>
    <row r="317" ht="26.25" customHeight="1"/>
    <row r="318" ht="26.25" customHeight="1"/>
    <row r="319" ht="26.25" customHeight="1"/>
    <row r="320" ht="26.25" customHeight="1"/>
    <row r="321" ht="26.25" customHeight="1"/>
    <row r="322" ht="26.25" customHeight="1"/>
    <row r="323" ht="26.25" customHeight="1"/>
    <row r="324" ht="26.25" customHeight="1"/>
    <row r="325" ht="26.25" customHeight="1"/>
    <row r="326" ht="26.25" customHeight="1"/>
    <row r="327" ht="26.25" customHeight="1"/>
    <row r="328" ht="26.25" customHeight="1"/>
    <row r="329" ht="26.25" customHeight="1"/>
    <row r="330" ht="26.25" customHeight="1"/>
    <row r="331" ht="26.25" customHeight="1"/>
    <row r="332" ht="26.25" customHeight="1"/>
    <row r="333" ht="26.25" customHeight="1"/>
    <row r="334" ht="26.25" customHeight="1"/>
    <row r="335" ht="26.25" customHeight="1"/>
    <row r="336" ht="26.25" customHeight="1"/>
    <row r="337" ht="26.25" customHeight="1"/>
    <row r="338" ht="26.25" customHeight="1"/>
    <row r="339" ht="26.25" customHeight="1"/>
    <row r="340" ht="26.25" customHeight="1"/>
    <row r="341" ht="26.25" customHeight="1"/>
    <row r="342" ht="26.25" customHeight="1"/>
    <row r="343" ht="26.25" customHeight="1"/>
    <row r="344" ht="26.25" customHeight="1"/>
    <row r="345" ht="26.25" customHeight="1"/>
    <row r="346" ht="26.25" customHeight="1"/>
    <row r="347" ht="26.25" customHeight="1"/>
    <row r="348" ht="26.25" customHeight="1"/>
    <row r="349" ht="26.25" customHeight="1"/>
    <row r="350" ht="26.25" customHeight="1"/>
    <row r="351" ht="26.25" customHeight="1"/>
    <row r="352" ht="26.25" customHeight="1"/>
    <row r="353" ht="26.25" customHeight="1"/>
    <row r="354" ht="26.25" customHeight="1"/>
    <row r="355" ht="26.25" customHeight="1"/>
    <row r="356" ht="26.25" customHeight="1"/>
    <row r="357" ht="26.25" customHeight="1"/>
    <row r="358" ht="26.25" customHeight="1"/>
    <row r="359" ht="26.25" customHeight="1"/>
    <row r="360" ht="26.25" customHeight="1"/>
    <row r="361" ht="26.25" customHeight="1"/>
    <row r="362" ht="26.25" customHeight="1"/>
    <row r="363" ht="26.25" customHeight="1"/>
    <row r="364" ht="26.25" customHeight="1"/>
    <row r="365" ht="26.25" customHeight="1"/>
    <row r="366" ht="26.25" customHeight="1"/>
    <row r="367" ht="26.25" customHeight="1"/>
    <row r="368" ht="26.25" customHeight="1"/>
    <row r="369" ht="26.25" customHeight="1"/>
    <row r="370" ht="26.25" customHeight="1"/>
    <row r="371" ht="26.25" customHeight="1"/>
    <row r="372" ht="26.25" customHeight="1"/>
    <row r="373" ht="26.25" customHeight="1"/>
    <row r="374" ht="26.25" customHeight="1"/>
    <row r="375" ht="26.25" customHeight="1"/>
    <row r="376" ht="26.25" customHeight="1"/>
    <row r="377" ht="26.25" customHeight="1"/>
    <row r="378" ht="26.25" customHeight="1"/>
    <row r="379" ht="26.25" customHeight="1"/>
    <row r="380" ht="26.25" customHeight="1"/>
    <row r="381" ht="26.25" customHeight="1"/>
    <row r="382" ht="26.25" customHeight="1"/>
    <row r="383" ht="26.25" customHeight="1"/>
    <row r="384" ht="26.25" customHeight="1"/>
    <row r="385" ht="26.25" customHeight="1"/>
    <row r="386" ht="26.25" customHeight="1"/>
    <row r="387" ht="26.25" customHeight="1"/>
    <row r="388" ht="26.25" customHeight="1"/>
    <row r="389" ht="26.25" customHeight="1"/>
    <row r="390" ht="26.25" customHeight="1"/>
    <row r="391" ht="26.25" customHeight="1"/>
    <row r="392" ht="26.25" customHeight="1"/>
    <row r="393" ht="26.25" customHeight="1"/>
    <row r="394" ht="26.25" customHeight="1"/>
    <row r="395" ht="26.25" customHeight="1"/>
    <row r="396" ht="26.25" customHeight="1"/>
    <row r="397" ht="26.25" customHeight="1"/>
    <row r="398" ht="26.25" customHeight="1"/>
    <row r="399" ht="26.25" customHeight="1"/>
    <row r="400" ht="26.25" customHeight="1"/>
    <row r="401" ht="26.25" customHeight="1"/>
    <row r="402" ht="26.25" customHeight="1"/>
    <row r="403" ht="26.25" customHeight="1"/>
    <row r="404" ht="26.25" customHeight="1"/>
    <row r="405" ht="26.25" customHeight="1"/>
    <row r="406" ht="26.25" customHeight="1"/>
    <row r="407" ht="26.25" customHeight="1"/>
    <row r="408" ht="26.25" customHeight="1"/>
    <row r="409" ht="26.25" customHeight="1"/>
    <row r="410" ht="26.25" customHeight="1"/>
    <row r="411" ht="26.25" customHeight="1"/>
    <row r="412" ht="26.25" customHeight="1"/>
    <row r="413" ht="26.25" customHeight="1"/>
    <row r="414" ht="26.25" customHeight="1"/>
    <row r="415" ht="26.25" customHeight="1"/>
    <row r="416" ht="26.25" customHeight="1"/>
    <row r="417" ht="26.25" customHeight="1"/>
    <row r="418" ht="26.25" customHeight="1"/>
    <row r="419" ht="26.25" customHeight="1"/>
    <row r="420" ht="26.25" customHeight="1"/>
    <row r="421" ht="26.25" customHeight="1"/>
    <row r="422" ht="26.25" customHeight="1"/>
    <row r="423" ht="26.25" customHeight="1"/>
    <row r="424" ht="26.25" customHeight="1"/>
    <row r="425" ht="26.25" customHeight="1"/>
    <row r="426" ht="26.25" customHeight="1"/>
    <row r="427" ht="26.25" customHeight="1"/>
    <row r="428" ht="26.25" customHeight="1"/>
    <row r="429" ht="26.25" customHeight="1"/>
    <row r="430" ht="26.25" customHeight="1"/>
    <row r="431" ht="26.25" customHeight="1"/>
    <row r="432" ht="26.25" customHeight="1"/>
    <row r="433" ht="26.25" customHeight="1"/>
    <row r="434" ht="26.25" customHeight="1"/>
    <row r="435" ht="26.25" customHeight="1"/>
    <row r="436" ht="26.25" customHeight="1"/>
    <row r="437" ht="26.25" customHeight="1"/>
    <row r="438" ht="26.25" customHeight="1"/>
    <row r="439" ht="26.25" customHeight="1"/>
    <row r="440" ht="26.25" customHeight="1"/>
    <row r="441" ht="26.25" customHeight="1"/>
    <row r="442" ht="26.25" customHeight="1"/>
    <row r="443" ht="26.25" customHeight="1"/>
    <row r="444" ht="26.25" customHeight="1"/>
    <row r="445" ht="26.25" customHeight="1"/>
    <row r="446" ht="26.25" customHeight="1"/>
    <row r="447" ht="26.25" customHeight="1"/>
    <row r="448" ht="26.25" customHeight="1"/>
    <row r="449" ht="26.25" customHeight="1"/>
    <row r="450" ht="26.25" customHeight="1"/>
    <row r="451" ht="26.25" customHeight="1"/>
    <row r="452" ht="26.25" customHeight="1"/>
    <row r="453" ht="26.25" customHeight="1"/>
    <row r="454" ht="26.25" customHeight="1"/>
    <row r="455" ht="26.25" customHeight="1"/>
    <row r="456" ht="26.25" customHeight="1"/>
    <row r="457" ht="26.25" customHeight="1"/>
    <row r="458" ht="26.25" customHeight="1"/>
    <row r="459" ht="26.25" customHeight="1"/>
    <row r="460" ht="26.25" customHeight="1"/>
    <row r="461" ht="26.25" customHeight="1"/>
    <row r="462" ht="26.25" customHeight="1"/>
    <row r="463" ht="26.25" customHeight="1"/>
    <row r="464" ht="26.25" customHeight="1"/>
    <row r="465" ht="26.25" customHeight="1"/>
    <row r="466" ht="26.25" customHeight="1"/>
    <row r="467" ht="26.25" customHeight="1"/>
    <row r="468" ht="26.25" customHeight="1"/>
    <row r="469" ht="26.25" customHeight="1"/>
    <row r="470" ht="26.25" customHeight="1"/>
    <row r="471" ht="26.25" customHeight="1"/>
    <row r="472" ht="26.25" customHeight="1"/>
    <row r="473" ht="26.25" customHeight="1"/>
    <row r="474" ht="26.25" customHeight="1"/>
    <row r="475" ht="26.25" customHeight="1"/>
    <row r="476" ht="26.25" customHeight="1"/>
    <row r="477" ht="26.25" customHeight="1"/>
    <row r="478" ht="26.25" customHeight="1"/>
    <row r="479" ht="26.25" customHeight="1"/>
    <row r="480" ht="26.25" customHeight="1"/>
    <row r="481" ht="26.25" customHeight="1"/>
    <row r="482" ht="26.25" customHeight="1"/>
    <row r="483" ht="26.25" customHeight="1"/>
    <row r="484" ht="26.25" customHeight="1"/>
    <row r="485" ht="26.25" customHeight="1"/>
    <row r="486" ht="26.25" customHeight="1"/>
    <row r="487" ht="26.25" customHeight="1"/>
    <row r="488" ht="26.25" customHeight="1"/>
    <row r="489" ht="26.25" customHeight="1"/>
    <row r="490" ht="26.25" customHeight="1"/>
    <row r="491" ht="26.25" customHeight="1"/>
    <row r="492" ht="26.25" customHeight="1"/>
    <row r="493" ht="26.25" customHeight="1"/>
    <row r="494" ht="26.25" customHeight="1"/>
    <row r="495" ht="26.25" customHeight="1"/>
    <row r="496" ht="26.25" customHeight="1"/>
    <row r="497" ht="26.25" customHeight="1"/>
    <row r="498" ht="26.25" customHeight="1"/>
    <row r="499" ht="26.25" customHeight="1"/>
    <row r="500" ht="26.25" customHeight="1"/>
    <row r="501" ht="26.25" customHeight="1"/>
    <row r="502" ht="26.25" customHeight="1"/>
    <row r="503" ht="26.25" customHeight="1"/>
    <row r="504" ht="26.25" customHeight="1"/>
    <row r="505" ht="26.25" customHeight="1"/>
    <row r="506" ht="26.25" customHeight="1"/>
    <row r="507" ht="26.25" customHeight="1"/>
    <row r="508" ht="26.25" customHeight="1"/>
    <row r="509" ht="26.25" customHeight="1"/>
    <row r="510" ht="26.25" customHeight="1"/>
    <row r="511" ht="26.25" customHeight="1"/>
    <row r="512" ht="26.25" customHeight="1"/>
    <row r="513" ht="26.25" customHeight="1"/>
    <row r="514" ht="26.25" customHeight="1"/>
    <row r="515" ht="26.25" customHeight="1"/>
    <row r="516" ht="26.25" customHeight="1"/>
    <row r="517" ht="26.25" customHeight="1"/>
    <row r="518" ht="26.25" customHeight="1"/>
    <row r="519" ht="26.25" customHeight="1"/>
    <row r="520" ht="26.25" customHeight="1"/>
    <row r="521" ht="26.25" customHeight="1"/>
    <row r="522" ht="26.25" customHeight="1"/>
    <row r="523" ht="26.25" customHeight="1"/>
    <row r="524" ht="26.25" customHeight="1"/>
    <row r="525" ht="26.25" customHeight="1"/>
    <row r="526" ht="26.25" customHeight="1"/>
    <row r="527" ht="26.25" customHeight="1"/>
    <row r="528" ht="26.25" customHeight="1"/>
    <row r="529" ht="26.25" customHeight="1"/>
    <row r="530" ht="26.25" customHeight="1"/>
    <row r="531" ht="26.25" customHeight="1"/>
    <row r="532" ht="26.25" customHeight="1"/>
    <row r="533" ht="26.25" customHeight="1"/>
    <row r="534" ht="26.25" customHeight="1"/>
    <row r="535" ht="26.25" customHeight="1"/>
    <row r="536" ht="26.25" customHeight="1"/>
    <row r="537" ht="26.25" customHeight="1"/>
    <row r="538" ht="26.25" customHeight="1"/>
    <row r="539" ht="26.25" customHeight="1"/>
    <row r="540" ht="26.25" customHeight="1"/>
    <row r="541" ht="26.25" customHeight="1"/>
    <row r="542" ht="26.25" customHeight="1"/>
    <row r="543" ht="26.25" customHeight="1"/>
    <row r="544" ht="26.25" customHeight="1"/>
    <row r="545" ht="26.25" customHeight="1"/>
    <row r="546" ht="26.25" customHeight="1"/>
    <row r="547" ht="26.25" customHeight="1"/>
    <row r="548" ht="26.25" customHeight="1"/>
    <row r="549" ht="26.25" customHeight="1"/>
    <row r="550" ht="26.25" customHeight="1"/>
    <row r="551" ht="26.25" customHeight="1"/>
    <row r="552" ht="26.25" customHeight="1"/>
    <row r="553" ht="26.25" customHeight="1"/>
    <row r="554" ht="26.25" customHeight="1"/>
    <row r="555" ht="26.25" customHeight="1"/>
    <row r="556" ht="26.25" customHeight="1"/>
    <row r="557" ht="26.25" customHeight="1"/>
    <row r="558" ht="26.25" customHeight="1"/>
    <row r="559" ht="26.25" customHeight="1"/>
    <row r="560" ht="26.25" customHeight="1"/>
    <row r="561" ht="26.25" customHeight="1"/>
    <row r="562" ht="26.25" customHeight="1"/>
    <row r="563" ht="26.25" customHeight="1"/>
    <row r="564" ht="26.25" customHeight="1"/>
    <row r="565" ht="26.25" customHeight="1"/>
    <row r="566" ht="26.25" customHeight="1"/>
    <row r="567" ht="26.25" customHeight="1"/>
    <row r="568" ht="26.25" customHeight="1"/>
    <row r="569" ht="26.25" customHeight="1"/>
    <row r="570" ht="26.25" customHeight="1"/>
    <row r="571" ht="26.25" customHeight="1"/>
    <row r="572" ht="26.25" customHeight="1"/>
    <row r="573" ht="26.25" customHeight="1"/>
    <row r="574" ht="26.25" customHeight="1"/>
    <row r="575" ht="26.25" customHeight="1"/>
    <row r="576" ht="26.25" customHeight="1"/>
    <row r="577" ht="26.25" customHeight="1"/>
    <row r="578" ht="26.25" customHeight="1"/>
    <row r="579" ht="26.25" customHeight="1"/>
    <row r="580" ht="26.25" customHeight="1"/>
    <row r="581" ht="26.25" customHeight="1"/>
    <row r="582" ht="26.25" customHeight="1"/>
    <row r="583" ht="26.25" customHeight="1"/>
    <row r="584" ht="26.25" customHeight="1"/>
    <row r="585" ht="26.25" customHeight="1"/>
    <row r="586" ht="26.25" customHeight="1"/>
    <row r="587" ht="26.25" customHeight="1"/>
    <row r="588" ht="26.25" customHeight="1"/>
    <row r="589" ht="26.25" customHeight="1"/>
    <row r="590" ht="26.25" customHeight="1"/>
    <row r="591" ht="26.25" customHeight="1"/>
    <row r="592" ht="26.25" customHeight="1"/>
    <row r="593" ht="26.25" customHeight="1"/>
    <row r="594" ht="26.25" customHeight="1"/>
    <row r="595" ht="26.25" customHeight="1"/>
    <row r="596" ht="26.25" customHeight="1"/>
    <row r="597" ht="26.25" customHeight="1"/>
    <row r="598" ht="26.25" customHeight="1"/>
    <row r="599" ht="26.25" customHeight="1"/>
    <row r="600" ht="26.25" customHeight="1"/>
    <row r="601" ht="26.25" customHeight="1"/>
    <row r="602" ht="26.25" customHeight="1"/>
    <row r="603" ht="26.25" customHeight="1"/>
    <row r="604" ht="26.25" customHeight="1"/>
    <row r="605" ht="26.25" customHeight="1"/>
    <row r="606" ht="26.25" customHeight="1"/>
    <row r="607" ht="26.25" customHeight="1"/>
    <row r="608" ht="26.25" customHeight="1"/>
    <row r="609" ht="26.25" customHeight="1"/>
    <row r="610" ht="26.25" customHeight="1"/>
    <row r="611" ht="26.25" customHeight="1"/>
    <row r="612" ht="26.25" customHeight="1"/>
    <row r="613" ht="26.25" customHeight="1"/>
    <row r="614" ht="26.25" customHeight="1"/>
    <row r="615" ht="26.25" customHeight="1"/>
    <row r="616" ht="26.25" customHeight="1"/>
    <row r="617" ht="26.25" customHeight="1"/>
    <row r="618" ht="26.25" customHeight="1"/>
    <row r="619" ht="26.25" customHeight="1"/>
    <row r="620" ht="26.25" customHeight="1"/>
    <row r="621" ht="26.25" customHeight="1"/>
    <row r="622" ht="26.25" customHeight="1"/>
    <row r="623" ht="26.25" customHeight="1"/>
    <row r="624" ht="26.25" customHeight="1"/>
    <row r="625" ht="26.25" customHeight="1"/>
    <row r="626" ht="26.25" customHeight="1"/>
    <row r="627" ht="26.25" customHeight="1"/>
    <row r="628" ht="26.25" customHeight="1"/>
    <row r="629" ht="26.25" customHeight="1"/>
    <row r="630" ht="26.25" customHeight="1"/>
    <row r="631" ht="26.25" customHeight="1"/>
    <row r="632" ht="26.25" customHeight="1"/>
    <row r="633" ht="26.25" customHeight="1"/>
    <row r="634" ht="26.25" customHeight="1"/>
    <row r="635" ht="26.25" customHeight="1"/>
    <row r="636" ht="26.25" customHeight="1"/>
    <row r="637" ht="26.25" customHeight="1"/>
    <row r="638" ht="26.25" customHeight="1"/>
    <row r="639" ht="26.25" customHeight="1"/>
    <row r="640" ht="26.25" customHeight="1"/>
    <row r="641" ht="26.25" customHeight="1"/>
    <row r="642" ht="26.25" customHeight="1"/>
    <row r="643" ht="26.25" customHeight="1"/>
    <row r="644" ht="26.25" customHeight="1"/>
    <row r="645" ht="26.25" customHeight="1"/>
    <row r="646" ht="26.25" customHeight="1"/>
    <row r="647" ht="26.25" customHeight="1"/>
    <row r="648" ht="26.25" customHeight="1"/>
    <row r="649" ht="26.25" customHeight="1"/>
    <row r="650" ht="26.25" customHeight="1"/>
    <row r="651" ht="26.25" customHeight="1"/>
    <row r="652" ht="26.25" customHeight="1"/>
    <row r="653" ht="26.25" customHeight="1"/>
    <row r="654" ht="26.25" customHeight="1"/>
    <row r="655" ht="26.25" customHeight="1"/>
    <row r="656" ht="26.25" customHeight="1"/>
    <row r="657" ht="26.25" customHeight="1"/>
    <row r="658" ht="26.25" customHeight="1"/>
    <row r="659" ht="26.25" customHeight="1"/>
    <row r="660" ht="26.25" customHeight="1"/>
    <row r="661" ht="26.25" customHeight="1"/>
    <row r="662" ht="26.25" customHeight="1"/>
    <row r="663" ht="26.25" customHeight="1"/>
    <row r="664" ht="26.25" customHeight="1"/>
    <row r="665" ht="26.25" customHeight="1"/>
    <row r="666" ht="26.25" customHeight="1"/>
    <row r="667" ht="26.25" customHeight="1"/>
    <row r="668" ht="26.25" customHeight="1"/>
    <row r="669" ht="26.25" customHeight="1"/>
    <row r="670" ht="26.25" customHeight="1"/>
    <row r="671" ht="26.25" customHeight="1"/>
    <row r="672" ht="26.25" customHeight="1"/>
    <row r="673" ht="26.25" customHeight="1"/>
    <row r="674" ht="26.25" customHeight="1"/>
    <row r="675" ht="26.25" customHeight="1"/>
    <row r="676" ht="26.25" customHeight="1"/>
    <row r="677" ht="26.25" customHeight="1"/>
    <row r="678" ht="26.25" customHeight="1"/>
    <row r="679" ht="26.25" customHeight="1"/>
    <row r="680" ht="26.25" customHeight="1"/>
    <row r="681" ht="26.25" customHeight="1"/>
    <row r="682" ht="26.25" customHeight="1"/>
    <row r="683" ht="26.25" customHeight="1"/>
    <row r="684" ht="26.25" customHeight="1"/>
    <row r="685" ht="26.25" customHeight="1"/>
    <row r="686" ht="26.25" customHeight="1"/>
    <row r="687" ht="26.25" customHeight="1"/>
    <row r="688" ht="26.25" customHeight="1"/>
    <row r="689" ht="26.25" customHeight="1"/>
    <row r="690" ht="26.25" customHeight="1"/>
    <row r="691" ht="26.25" customHeight="1"/>
    <row r="692" ht="26.25" customHeight="1"/>
    <row r="693" ht="26.25" customHeight="1"/>
    <row r="694" ht="26.25" customHeight="1"/>
    <row r="695" ht="26.25" customHeight="1"/>
    <row r="696" ht="26.25" customHeight="1"/>
    <row r="697" ht="26.25" customHeight="1"/>
    <row r="698" ht="26.25" customHeight="1"/>
    <row r="699" ht="26.25" customHeight="1"/>
    <row r="700" ht="26.25" customHeight="1"/>
    <row r="701" ht="26.25" customHeight="1"/>
    <row r="702" ht="26.25" customHeight="1"/>
    <row r="703" ht="26.25" customHeight="1"/>
    <row r="704" ht="26.25" customHeight="1"/>
    <row r="705" ht="26.25" customHeight="1"/>
    <row r="706" ht="26.25" customHeight="1"/>
    <row r="707" ht="26.25" customHeight="1"/>
    <row r="708" ht="26.25" customHeight="1"/>
    <row r="709" ht="26.25" customHeight="1"/>
    <row r="710" ht="26.25" customHeight="1"/>
    <row r="711" ht="26.25" customHeight="1"/>
    <row r="712" ht="26.25" customHeight="1"/>
    <row r="713" ht="26.25" customHeight="1"/>
    <row r="714" ht="26.25" customHeight="1"/>
    <row r="715" ht="26.25" customHeight="1"/>
    <row r="716" ht="26.25" customHeight="1"/>
    <row r="717" ht="26.25" customHeight="1"/>
    <row r="718" ht="26.25" customHeight="1"/>
    <row r="719" ht="26.25" customHeight="1"/>
    <row r="720" ht="26.25" customHeight="1"/>
    <row r="721" ht="26.25" customHeight="1"/>
    <row r="722" ht="26.25" customHeight="1"/>
    <row r="723" ht="26.25" customHeight="1"/>
    <row r="724" ht="26.25" customHeight="1"/>
    <row r="725" ht="26.25" customHeight="1"/>
    <row r="726" ht="26.25" customHeight="1"/>
    <row r="727" ht="26.25" customHeight="1"/>
    <row r="728" ht="26.25" customHeight="1"/>
    <row r="729" ht="26.25" customHeight="1"/>
    <row r="730" ht="26.25" customHeight="1"/>
    <row r="731" ht="26.25" customHeight="1"/>
    <row r="732" ht="26.25" customHeight="1"/>
    <row r="733" ht="26.25" customHeight="1"/>
    <row r="734" ht="26.25" customHeight="1"/>
    <row r="735" ht="26.25" customHeight="1"/>
    <row r="736" ht="26.25" customHeight="1"/>
    <row r="737" ht="26.25" customHeight="1"/>
    <row r="738" ht="26.25" customHeight="1"/>
    <row r="739" ht="26.25" customHeight="1"/>
    <row r="740" ht="26.25" customHeight="1"/>
    <row r="741" ht="26.25" customHeight="1"/>
    <row r="742" ht="26.25" customHeight="1"/>
    <row r="743" ht="26.25" customHeight="1"/>
    <row r="744" ht="26.25" customHeight="1"/>
    <row r="745" ht="26.25" customHeight="1"/>
    <row r="746" ht="26.25" customHeight="1"/>
    <row r="747" ht="26.25" customHeight="1"/>
    <row r="748" ht="26.25" customHeight="1"/>
    <row r="749" ht="26.25" customHeight="1"/>
    <row r="750" ht="26.25" customHeight="1"/>
    <row r="751" ht="26.25" customHeight="1"/>
    <row r="752" ht="26.25" customHeight="1"/>
    <row r="753" ht="26.25" customHeight="1"/>
    <row r="754" ht="26.25" customHeight="1"/>
    <row r="755" ht="26.25" customHeight="1"/>
    <row r="756" ht="26.25" customHeight="1"/>
    <row r="757" ht="26.25" customHeight="1"/>
    <row r="758" ht="26.25" customHeight="1"/>
    <row r="759" ht="26.25" customHeight="1"/>
    <row r="760" ht="26.25" customHeight="1"/>
    <row r="761" ht="26.25" customHeight="1"/>
    <row r="762" ht="26.25" customHeight="1"/>
    <row r="763" ht="26.25" customHeight="1"/>
    <row r="764" ht="26.25" customHeight="1"/>
    <row r="765" ht="26.25" customHeight="1"/>
    <row r="766" ht="26.25" customHeight="1"/>
    <row r="767" ht="26.25" customHeight="1"/>
    <row r="768" ht="26.25" customHeight="1"/>
    <row r="769" ht="26.25" customHeight="1"/>
    <row r="770" ht="26.25" customHeight="1"/>
    <row r="771" ht="26.25" customHeight="1"/>
    <row r="772" ht="26.25" customHeight="1"/>
    <row r="773" ht="26.25" customHeight="1"/>
    <row r="774" ht="26.25" customHeight="1"/>
    <row r="775" ht="26.25" customHeight="1"/>
    <row r="776" ht="26.25" customHeight="1"/>
    <row r="777" ht="26.25" customHeight="1"/>
    <row r="778" ht="26.25" customHeight="1"/>
    <row r="779" ht="26.25" customHeight="1"/>
    <row r="780" ht="26.25" customHeight="1"/>
    <row r="781" ht="26.25" customHeight="1"/>
    <row r="782" ht="26.25" customHeight="1"/>
    <row r="783" ht="26.25" customHeight="1"/>
    <row r="784" ht="26.25" customHeight="1"/>
    <row r="785" ht="26.25" customHeight="1"/>
    <row r="786" ht="26.25" customHeight="1"/>
    <row r="787" ht="26.25" customHeight="1"/>
    <row r="788" ht="26.25" customHeight="1"/>
    <row r="789" ht="26.25" customHeight="1"/>
    <row r="790" ht="26.25" customHeight="1"/>
    <row r="791" ht="26.25" customHeight="1"/>
    <row r="792" ht="26.25" customHeight="1"/>
    <row r="793" ht="26.25" customHeight="1"/>
    <row r="794" ht="26.25" customHeight="1"/>
    <row r="795" ht="26.25" customHeight="1"/>
    <row r="796" ht="26.25" customHeight="1"/>
    <row r="797" ht="26.25" customHeight="1"/>
    <row r="798" ht="26.25" customHeight="1"/>
    <row r="799" ht="26.25" customHeight="1"/>
    <row r="800" ht="26.25" customHeight="1"/>
    <row r="801" ht="26.25" customHeight="1"/>
    <row r="802" ht="26.25" customHeight="1"/>
    <row r="803" ht="26.25" customHeight="1"/>
    <row r="804" ht="26.25" customHeight="1"/>
    <row r="805" ht="26.25" customHeight="1"/>
    <row r="806" ht="26.25" customHeight="1"/>
    <row r="807" ht="26.25" customHeight="1"/>
    <row r="808" ht="26.25" customHeight="1"/>
    <row r="809" ht="26.25" customHeight="1"/>
    <row r="810" ht="26.25" customHeight="1"/>
    <row r="811" ht="26.25" customHeight="1"/>
    <row r="812" ht="26.25" customHeight="1"/>
    <row r="813" ht="26.25" customHeight="1"/>
    <row r="814" ht="26.25" customHeight="1"/>
    <row r="815" ht="26.25" customHeight="1"/>
    <row r="816" ht="26.25" customHeight="1"/>
    <row r="817" ht="26.25" customHeight="1"/>
    <row r="818" ht="26.25" customHeight="1"/>
    <row r="819" ht="26.25" customHeight="1"/>
    <row r="820" ht="26.25" customHeight="1"/>
    <row r="821" ht="26.25" customHeight="1"/>
    <row r="822" ht="26.25" customHeight="1"/>
    <row r="823" ht="26.25" customHeight="1"/>
    <row r="824" ht="26.25" customHeight="1"/>
    <row r="825" ht="26.25" customHeight="1"/>
    <row r="826" ht="26.25" customHeight="1"/>
    <row r="827" ht="26.25" customHeight="1"/>
    <row r="828" ht="26.25" customHeight="1"/>
    <row r="829" ht="26.25" customHeight="1"/>
    <row r="830" ht="26.25" customHeight="1"/>
    <row r="831" ht="26.25" customHeight="1"/>
    <row r="832" ht="26.25" customHeight="1"/>
    <row r="833" ht="26.25" customHeight="1"/>
    <row r="834" ht="26.25" customHeight="1"/>
    <row r="835" ht="26.25" customHeight="1"/>
    <row r="836" ht="26.25" customHeight="1"/>
    <row r="837" ht="26.25" customHeight="1"/>
    <row r="838" ht="26.25" customHeight="1"/>
    <row r="839" ht="26.25" customHeight="1"/>
    <row r="840" ht="26.25" customHeight="1"/>
    <row r="841" ht="26.25" customHeight="1"/>
    <row r="842" ht="26.25" customHeight="1"/>
    <row r="843" ht="26.25" customHeight="1"/>
    <row r="844" ht="26.25" customHeight="1"/>
    <row r="845" ht="26.25" customHeight="1"/>
    <row r="846" ht="26.25" customHeight="1"/>
    <row r="847" ht="26.25" customHeight="1"/>
    <row r="848" ht="26.25" customHeight="1"/>
    <row r="849" ht="26.25" customHeight="1"/>
    <row r="850" ht="26.25" customHeight="1"/>
    <row r="851" ht="26.25" customHeight="1"/>
    <row r="852" ht="26.25" customHeight="1"/>
    <row r="853" ht="26.25" customHeight="1"/>
    <row r="854" ht="26.25" customHeight="1"/>
    <row r="855" ht="26.25" customHeight="1"/>
    <row r="856" ht="26.25" customHeight="1"/>
    <row r="857" ht="26.25" customHeight="1"/>
    <row r="858" ht="26.25" customHeight="1"/>
    <row r="859" ht="26.25" customHeight="1"/>
    <row r="860" ht="26.25" customHeight="1"/>
    <row r="861" ht="26.25" customHeight="1"/>
    <row r="862" ht="26.25" customHeight="1"/>
    <row r="863" ht="26.25" customHeight="1"/>
    <row r="864" ht="26.25" customHeight="1"/>
    <row r="865" ht="26.25" customHeight="1"/>
    <row r="866" ht="26.25" customHeight="1"/>
    <row r="867" ht="26.25" customHeight="1"/>
    <row r="868" ht="26.25" customHeight="1"/>
    <row r="869" ht="26.25" customHeight="1"/>
    <row r="870" ht="26.25" customHeight="1"/>
    <row r="871" ht="26.25" customHeight="1"/>
    <row r="872" ht="26.25" customHeight="1"/>
    <row r="873" ht="26.25" customHeight="1"/>
    <row r="874" ht="26.25" customHeight="1"/>
    <row r="875" ht="26.25" customHeight="1"/>
    <row r="876" ht="26.25" customHeight="1"/>
    <row r="877" ht="26.25" customHeight="1"/>
    <row r="878" ht="26.25" customHeight="1"/>
    <row r="879" ht="26.25" customHeight="1"/>
    <row r="880" ht="26.25" customHeight="1"/>
    <row r="881" ht="26.25" customHeight="1"/>
    <row r="882" ht="26.25" customHeight="1"/>
    <row r="883" ht="26.25" customHeight="1"/>
    <row r="884" ht="26.25" customHeight="1"/>
    <row r="885" ht="26.25" customHeight="1"/>
    <row r="886" ht="26.25" customHeight="1"/>
    <row r="887" ht="26.25" customHeight="1"/>
    <row r="888" ht="26.25" customHeight="1"/>
    <row r="889" ht="26.25" customHeight="1"/>
    <row r="890" ht="26.25" customHeight="1"/>
    <row r="891" ht="26.25" customHeight="1"/>
    <row r="892" ht="26.25" customHeight="1"/>
    <row r="893" ht="26.25" customHeight="1"/>
    <row r="894" ht="26.25" customHeight="1"/>
    <row r="895" ht="26.25" customHeight="1"/>
    <row r="896" ht="26.25" customHeight="1"/>
    <row r="897" ht="26.25" customHeight="1"/>
    <row r="898" ht="26.25" customHeight="1"/>
    <row r="899" ht="26.25" customHeight="1"/>
    <row r="900" ht="26.25" customHeight="1"/>
    <row r="901" ht="26.25" customHeight="1"/>
    <row r="902" ht="26.25" customHeight="1"/>
    <row r="903" ht="26.25" customHeight="1"/>
    <row r="904" ht="26.25" customHeight="1"/>
    <row r="905" ht="26.25" customHeight="1"/>
    <row r="906" ht="26.25" customHeight="1"/>
    <row r="907" ht="26.25" customHeight="1"/>
    <row r="908" ht="26.25" customHeight="1"/>
    <row r="909" ht="26.25" customHeight="1"/>
    <row r="910" ht="26.25" customHeight="1"/>
    <row r="911" ht="26.25" customHeight="1"/>
    <row r="912" ht="26.25" customHeight="1"/>
    <row r="913" ht="26.25" customHeight="1"/>
    <row r="914" ht="26.25" customHeight="1"/>
    <row r="915" ht="26.25" customHeight="1"/>
    <row r="916" ht="26.25" customHeight="1"/>
    <row r="917" ht="26.25" customHeight="1"/>
    <row r="918" ht="26.25" customHeight="1"/>
    <row r="919" ht="26.25" customHeight="1"/>
    <row r="920" ht="26.25" customHeight="1"/>
    <row r="921" ht="26.25" customHeight="1"/>
    <row r="922" ht="26.25" customHeight="1"/>
    <row r="923" ht="26.25" customHeight="1"/>
    <row r="924" ht="26.25" customHeight="1"/>
    <row r="925" ht="26.25" customHeight="1"/>
    <row r="926" ht="26.25" customHeight="1"/>
    <row r="927" ht="26.25" customHeight="1"/>
    <row r="928" ht="26.25" customHeight="1"/>
    <row r="929" ht="26.25" customHeight="1"/>
    <row r="930" ht="26.25" customHeight="1"/>
    <row r="931" ht="26.25" customHeight="1"/>
    <row r="932" ht="26.25" customHeight="1"/>
    <row r="933" ht="26.25" customHeight="1"/>
    <row r="934" ht="26.25" customHeight="1"/>
    <row r="935" ht="26.25" customHeight="1"/>
    <row r="936" ht="26.25" customHeight="1"/>
    <row r="937" ht="26.25" customHeight="1"/>
    <row r="938" ht="26.25" customHeight="1"/>
    <row r="939" ht="26.25" customHeight="1"/>
    <row r="940" ht="26.25" customHeight="1"/>
    <row r="941" ht="26.25" customHeight="1"/>
    <row r="942" ht="26.25" customHeight="1"/>
    <row r="943" ht="26.25" customHeight="1"/>
    <row r="944" ht="26.25" customHeight="1"/>
    <row r="945" ht="26.25" customHeight="1"/>
    <row r="946" ht="26.25" customHeight="1"/>
    <row r="947" ht="26.25" customHeight="1"/>
    <row r="948" ht="26.25" customHeight="1"/>
    <row r="949" ht="26.25" customHeight="1"/>
    <row r="950" ht="26.25" customHeight="1"/>
    <row r="951" ht="26.25" customHeight="1"/>
    <row r="952" ht="26.25" customHeight="1"/>
    <row r="953" ht="26.25" customHeight="1"/>
    <row r="954" ht="26.25" customHeight="1"/>
    <row r="955" ht="26.25" customHeight="1"/>
    <row r="956" ht="26.25" customHeight="1"/>
    <row r="957" ht="26.25" customHeight="1"/>
    <row r="958" ht="26.25" customHeight="1"/>
    <row r="959" ht="26.25" customHeight="1"/>
    <row r="960" ht="26.25" customHeight="1"/>
    <row r="961" ht="26.25" customHeight="1"/>
    <row r="962" ht="26.25" customHeight="1"/>
    <row r="963" ht="26.25" customHeight="1"/>
    <row r="964" ht="26.25" customHeight="1"/>
    <row r="965" ht="26.25" customHeight="1"/>
    <row r="966" ht="26.25" customHeight="1"/>
    <row r="967" ht="26.25" customHeight="1"/>
    <row r="968" ht="26.25" customHeight="1"/>
    <row r="969" ht="26.25" customHeight="1"/>
    <row r="970" ht="26.25" customHeight="1"/>
    <row r="971" ht="26.25" customHeight="1"/>
    <row r="972" ht="26.25" customHeight="1"/>
    <row r="973" ht="26.25" customHeight="1"/>
    <row r="974" ht="26.25" customHeight="1"/>
    <row r="975" ht="26.25" customHeight="1"/>
    <row r="976" ht="26.25" customHeight="1"/>
    <row r="977" ht="26.25" customHeight="1"/>
    <row r="978" ht="26.25" customHeight="1"/>
    <row r="979" ht="26.25" customHeight="1"/>
    <row r="980" ht="26.25" customHeight="1"/>
    <row r="981" ht="26.25" customHeight="1"/>
    <row r="982" ht="26.25" customHeight="1"/>
    <row r="983" ht="26.25" customHeight="1"/>
    <row r="984" ht="26.25" customHeight="1"/>
    <row r="985" ht="26.25" customHeight="1"/>
    <row r="986" ht="26.25" customHeight="1"/>
    <row r="987" ht="26.25" customHeight="1"/>
    <row r="988" ht="26.25" customHeight="1"/>
    <row r="989" ht="26.25" customHeight="1"/>
    <row r="990" ht="26.25" customHeight="1"/>
    <row r="991" ht="26.25" customHeight="1"/>
    <row r="992" ht="26.25" customHeight="1"/>
    <row r="993" ht="26.25" customHeight="1"/>
    <row r="994" ht="26.25" customHeight="1"/>
    <row r="995" ht="26.25" customHeight="1"/>
    <row r="996" ht="26.25" customHeight="1"/>
    <row r="997" ht="26.25" customHeight="1"/>
    <row r="998" ht="26.25" customHeight="1"/>
    <row r="999" ht="26.25" customHeight="1"/>
    <row r="1000" ht="26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53D64"/>
  </sheetPr>
  <dimension ref="A1:P1000"/>
  <sheetViews>
    <sheetView workbookViewId="0">
      <selection activeCell="M9" sqref="M9"/>
    </sheetView>
  </sheetViews>
  <sheetFormatPr defaultColWidth="12.6640625" defaultRowHeight="15" customHeight="1"/>
  <cols>
    <col min="1" max="2" width="16.6640625" customWidth="1"/>
    <col min="3" max="3" width="9.88671875" customWidth="1"/>
    <col min="4" max="4" width="32.6640625" customWidth="1"/>
    <col min="5" max="5" width="16.6640625" customWidth="1"/>
    <col min="6" max="6" width="16.77734375" customWidth="1"/>
    <col min="7" max="8" width="16.6640625" hidden="1" customWidth="1"/>
    <col min="9" max="9" width="16.6640625" customWidth="1"/>
    <col min="10" max="10" width="20.33203125" customWidth="1"/>
    <col min="11" max="11" width="22.33203125" customWidth="1"/>
    <col min="12" max="15" width="8.6640625" customWidth="1"/>
    <col min="16" max="16" width="39.6640625" customWidth="1"/>
    <col min="17" max="26" width="8.6640625" customWidth="1"/>
  </cols>
  <sheetData>
    <row r="1" spans="1:16" ht="26.25" customHeight="1">
      <c r="A1" s="20" t="s">
        <v>173</v>
      </c>
      <c r="B1" s="20" t="s">
        <v>174</v>
      </c>
      <c r="C1" s="20" t="s">
        <v>2</v>
      </c>
      <c r="D1" s="20" t="s">
        <v>47</v>
      </c>
      <c r="E1" s="20" t="s">
        <v>175</v>
      </c>
      <c r="F1" s="20" t="s">
        <v>176</v>
      </c>
      <c r="G1" s="20" t="s">
        <v>177</v>
      </c>
      <c r="H1" s="20" t="s">
        <v>178</v>
      </c>
      <c r="I1" s="20" t="s">
        <v>179</v>
      </c>
      <c r="J1" s="20" t="s">
        <v>180</v>
      </c>
      <c r="K1" t="s">
        <v>1170</v>
      </c>
    </row>
    <row r="2" spans="1:16" ht="26.25" customHeight="1">
      <c r="A2" s="20" t="s">
        <v>181</v>
      </c>
      <c r="B2" s="20" t="s">
        <v>182</v>
      </c>
      <c r="C2" s="20">
        <v>42</v>
      </c>
      <c r="D2" s="20" t="s">
        <v>183</v>
      </c>
      <c r="E2" s="20" t="s">
        <v>184</v>
      </c>
      <c r="F2" s="20">
        <v>12</v>
      </c>
      <c r="G2" s="21">
        <v>36.844999999999999</v>
      </c>
      <c r="H2" s="20" t="s">
        <v>185</v>
      </c>
      <c r="I2" s="20" t="s">
        <v>186</v>
      </c>
      <c r="J2" s="20" t="s">
        <v>187</v>
      </c>
      <c r="K2" t="str">
        <f>IF(AND(F2&gt;=10,I2=I3),"20%Discount","No Discount")</f>
        <v>No Discount</v>
      </c>
      <c r="P2" s="56" t="s">
        <v>1171</v>
      </c>
    </row>
    <row r="3" spans="1:16" ht="26.25" customHeight="1">
      <c r="A3" s="20" t="s">
        <v>188</v>
      </c>
      <c r="B3" s="20" t="s">
        <v>189</v>
      </c>
      <c r="C3" s="20">
        <v>23</v>
      </c>
      <c r="D3" s="20" t="s">
        <v>190</v>
      </c>
      <c r="E3" s="20" t="s">
        <v>191</v>
      </c>
      <c r="F3" s="20">
        <v>19</v>
      </c>
      <c r="G3" s="21">
        <v>65.786000000000001</v>
      </c>
      <c r="H3" s="20" t="s">
        <v>185</v>
      </c>
      <c r="I3" s="20" t="s">
        <v>192</v>
      </c>
      <c r="J3" s="20" t="s">
        <v>193</v>
      </c>
      <c r="K3" t="str">
        <f t="shared" ref="K3:K42" si="0">IF(AND(F3&gt;=10,I3=I4),"20%Discount","No Discount")</f>
        <v>20%Discount</v>
      </c>
    </row>
    <row r="4" spans="1:16" ht="26.25" customHeight="1">
      <c r="A4" s="20" t="s">
        <v>194</v>
      </c>
      <c r="B4" s="20" t="s">
        <v>195</v>
      </c>
      <c r="C4" s="20">
        <v>38</v>
      </c>
      <c r="D4" s="20" t="s">
        <v>196</v>
      </c>
      <c r="E4" s="20" t="s">
        <v>197</v>
      </c>
      <c r="F4" s="20">
        <v>18</v>
      </c>
      <c r="G4" s="21">
        <v>55.805999999999997</v>
      </c>
      <c r="H4" s="20" t="s">
        <v>198</v>
      </c>
      <c r="I4" s="20" t="s">
        <v>192</v>
      </c>
      <c r="J4" s="20" t="s">
        <v>187</v>
      </c>
      <c r="K4" t="str">
        <f t="shared" si="0"/>
        <v>No Discount</v>
      </c>
    </row>
    <row r="5" spans="1:16" ht="26.25" customHeight="1">
      <c r="A5" s="20" t="s">
        <v>199</v>
      </c>
      <c r="B5" s="20" t="s">
        <v>200</v>
      </c>
      <c r="C5" s="20">
        <v>29</v>
      </c>
      <c r="D5" s="20" t="s">
        <v>201</v>
      </c>
      <c r="E5" s="20" t="s">
        <v>197</v>
      </c>
      <c r="F5" s="20">
        <v>15</v>
      </c>
      <c r="G5" s="21">
        <v>68.028999999999996</v>
      </c>
      <c r="H5" s="20" t="s">
        <v>202</v>
      </c>
      <c r="I5" s="20" t="s">
        <v>186</v>
      </c>
      <c r="J5" s="20" t="s">
        <v>193</v>
      </c>
      <c r="K5" t="str">
        <f t="shared" si="0"/>
        <v>No Discount</v>
      </c>
    </row>
    <row r="6" spans="1:16" ht="26.25" customHeight="1">
      <c r="A6" s="20" t="s">
        <v>203</v>
      </c>
      <c r="B6" s="20" t="s">
        <v>204</v>
      </c>
      <c r="C6" s="20">
        <v>52</v>
      </c>
      <c r="D6" s="20" t="s">
        <v>205</v>
      </c>
      <c r="E6" s="20" t="s">
        <v>197</v>
      </c>
      <c r="F6" s="20">
        <v>9</v>
      </c>
      <c r="G6" s="21">
        <v>57.018999999999998</v>
      </c>
      <c r="H6" s="20" t="s">
        <v>198</v>
      </c>
      <c r="I6" s="20" t="s">
        <v>206</v>
      </c>
      <c r="J6" s="20" t="s">
        <v>187</v>
      </c>
      <c r="K6" t="str">
        <f t="shared" si="0"/>
        <v>No Discount</v>
      </c>
    </row>
    <row r="7" spans="1:16" ht="26.25" customHeight="1">
      <c r="A7" s="20" t="s">
        <v>207</v>
      </c>
      <c r="B7" s="20" t="s">
        <v>208</v>
      </c>
      <c r="C7" s="20">
        <v>19</v>
      </c>
      <c r="D7" s="20" t="s">
        <v>209</v>
      </c>
      <c r="E7" s="20" t="s">
        <v>191</v>
      </c>
      <c r="F7" s="20">
        <v>5</v>
      </c>
      <c r="G7" s="21">
        <v>85.015000000000001</v>
      </c>
      <c r="H7" s="20" t="s">
        <v>185</v>
      </c>
      <c r="I7" s="20" t="s">
        <v>186</v>
      </c>
      <c r="J7" s="20" t="s">
        <v>210</v>
      </c>
      <c r="K7" t="str">
        <f t="shared" si="0"/>
        <v>No Discount</v>
      </c>
    </row>
    <row r="8" spans="1:16" ht="26.25" customHeight="1">
      <c r="A8" s="20" t="s">
        <v>211</v>
      </c>
      <c r="B8" s="20" t="s">
        <v>212</v>
      </c>
      <c r="C8" s="20">
        <v>34</v>
      </c>
      <c r="D8" s="20" t="s">
        <v>213</v>
      </c>
      <c r="E8" s="20" t="s">
        <v>191</v>
      </c>
      <c r="F8" s="20">
        <v>10</v>
      </c>
      <c r="G8" s="21">
        <v>25.187999999999999</v>
      </c>
      <c r="H8" s="20" t="s">
        <v>202</v>
      </c>
      <c r="I8" s="20" t="s">
        <v>186</v>
      </c>
      <c r="J8" s="20" t="s">
        <v>187</v>
      </c>
      <c r="K8" t="str">
        <f t="shared" si="0"/>
        <v>No Discount</v>
      </c>
    </row>
    <row r="9" spans="1:16" ht="26.25" customHeight="1">
      <c r="A9" s="20" t="s">
        <v>214</v>
      </c>
      <c r="B9" s="20" t="s">
        <v>215</v>
      </c>
      <c r="C9" s="20">
        <v>46</v>
      </c>
      <c r="D9" s="20" t="s">
        <v>216</v>
      </c>
      <c r="E9" s="20" t="s">
        <v>197</v>
      </c>
      <c r="F9" s="20">
        <v>5</v>
      </c>
      <c r="G9" s="21">
        <v>98.992000000000004</v>
      </c>
      <c r="H9" s="20" t="s">
        <v>198</v>
      </c>
      <c r="I9" s="20" t="s">
        <v>192</v>
      </c>
      <c r="J9" s="20" t="s">
        <v>217</v>
      </c>
      <c r="K9" t="str">
        <f t="shared" si="0"/>
        <v>No Discount</v>
      </c>
    </row>
    <row r="10" spans="1:16" ht="26.25" customHeight="1">
      <c r="A10" s="20" t="s">
        <v>218</v>
      </c>
      <c r="B10" s="20" t="s">
        <v>219</v>
      </c>
      <c r="C10" s="20">
        <v>27</v>
      </c>
      <c r="D10" s="20" t="s">
        <v>220</v>
      </c>
      <c r="E10" s="20" t="s">
        <v>184</v>
      </c>
      <c r="F10" s="20">
        <v>3</v>
      </c>
      <c r="G10" s="21">
        <v>81.558999999999997</v>
      </c>
      <c r="H10" s="20" t="s">
        <v>198</v>
      </c>
      <c r="I10" s="20" t="s">
        <v>186</v>
      </c>
      <c r="J10" s="20" t="s">
        <v>217</v>
      </c>
      <c r="K10" t="str">
        <f t="shared" si="0"/>
        <v>No Discount</v>
      </c>
    </row>
    <row r="11" spans="1:16" ht="26.25" customHeight="1">
      <c r="A11" s="20" t="s">
        <v>221</v>
      </c>
      <c r="B11" s="20" t="s">
        <v>222</v>
      </c>
      <c r="C11" s="20">
        <v>32</v>
      </c>
      <c r="D11" s="20" t="s">
        <v>223</v>
      </c>
      <c r="E11" s="20" t="s">
        <v>191</v>
      </c>
      <c r="F11" s="20">
        <v>6</v>
      </c>
      <c r="G11" s="21">
        <v>7.3739999999999997</v>
      </c>
      <c r="H11" s="20" t="s">
        <v>185</v>
      </c>
      <c r="I11" s="20" t="s">
        <v>192</v>
      </c>
      <c r="J11" s="20" t="s">
        <v>217</v>
      </c>
      <c r="K11" t="str">
        <f t="shared" si="0"/>
        <v>No Discount</v>
      </c>
    </row>
    <row r="12" spans="1:16" ht="26.25" customHeight="1">
      <c r="A12" s="20" t="s">
        <v>224</v>
      </c>
      <c r="B12" s="20" t="s">
        <v>225</v>
      </c>
      <c r="C12" s="20">
        <v>36</v>
      </c>
      <c r="D12" s="20" t="s">
        <v>226</v>
      </c>
      <c r="E12" s="20" t="s">
        <v>191</v>
      </c>
      <c r="F12" s="20">
        <v>20</v>
      </c>
      <c r="G12" s="21">
        <v>26.829000000000001</v>
      </c>
      <c r="H12" s="20" t="s">
        <v>198</v>
      </c>
      <c r="I12" s="20" t="s">
        <v>192</v>
      </c>
      <c r="J12" s="20" t="s">
        <v>187</v>
      </c>
      <c r="K12" t="str">
        <f t="shared" si="0"/>
        <v>20%Discount</v>
      </c>
    </row>
    <row r="13" spans="1:16" ht="26.25" customHeight="1">
      <c r="A13" s="20" t="s">
        <v>227</v>
      </c>
      <c r="B13" s="20" t="s">
        <v>228</v>
      </c>
      <c r="C13" s="20">
        <v>49</v>
      </c>
      <c r="D13" s="20" t="s">
        <v>229</v>
      </c>
      <c r="E13" s="20" t="s">
        <v>191</v>
      </c>
      <c r="F13" s="20">
        <v>7</v>
      </c>
      <c r="G13" s="21">
        <v>91.317999999999998</v>
      </c>
      <c r="H13" s="20" t="s">
        <v>185</v>
      </c>
      <c r="I13" s="20" t="s">
        <v>192</v>
      </c>
      <c r="J13" s="20" t="s">
        <v>210</v>
      </c>
      <c r="K13" t="str">
        <f t="shared" si="0"/>
        <v>No Discount</v>
      </c>
    </row>
    <row r="14" spans="1:16" ht="26.25" customHeight="1">
      <c r="A14" s="20" t="s">
        <v>230</v>
      </c>
      <c r="B14" s="20" t="s">
        <v>231</v>
      </c>
      <c r="C14" s="20">
        <v>25</v>
      </c>
      <c r="D14" s="20" t="s">
        <v>232</v>
      </c>
      <c r="E14" s="20" t="s">
        <v>197</v>
      </c>
      <c r="F14" s="20">
        <v>9</v>
      </c>
      <c r="G14" s="21">
        <v>82.287999999999997</v>
      </c>
      <c r="H14" s="20" t="s">
        <v>185</v>
      </c>
      <c r="I14" s="20" t="s">
        <v>206</v>
      </c>
      <c r="J14" s="20" t="s">
        <v>210</v>
      </c>
      <c r="K14" t="str">
        <f t="shared" si="0"/>
        <v>No Discount</v>
      </c>
    </row>
    <row r="15" spans="1:16" ht="26.25" customHeight="1">
      <c r="A15" s="20" t="s">
        <v>233</v>
      </c>
      <c r="B15" s="20" t="s">
        <v>234</v>
      </c>
      <c r="C15" s="20">
        <v>31</v>
      </c>
      <c r="D15" s="20" t="s">
        <v>235</v>
      </c>
      <c r="E15" s="20" t="s">
        <v>197</v>
      </c>
      <c r="F15" s="20">
        <v>1</v>
      </c>
      <c r="G15" s="21">
        <v>21.288</v>
      </c>
      <c r="H15" s="20" t="s">
        <v>202</v>
      </c>
      <c r="I15" s="20" t="s">
        <v>192</v>
      </c>
      <c r="J15" s="20" t="s">
        <v>210</v>
      </c>
      <c r="K15" t="str">
        <f t="shared" si="0"/>
        <v>No Discount</v>
      </c>
    </row>
    <row r="16" spans="1:16" ht="26.25" customHeight="1">
      <c r="A16" s="20" t="s">
        <v>236</v>
      </c>
      <c r="B16" s="20" t="s">
        <v>237</v>
      </c>
      <c r="C16" s="20">
        <v>28</v>
      </c>
      <c r="D16" s="20" t="s">
        <v>238</v>
      </c>
      <c r="E16" s="20" t="s">
        <v>191</v>
      </c>
      <c r="F16" s="20">
        <v>1</v>
      </c>
      <c r="G16" s="21">
        <v>54.786000000000001</v>
      </c>
      <c r="H16" s="20" t="s">
        <v>198</v>
      </c>
      <c r="I16" s="20" t="s">
        <v>186</v>
      </c>
      <c r="J16" s="20" t="s">
        <v>217</v>
      </c>
      <c r="K16" t="str">
        <f t="shared" si="0"/>
        <v>No Discount</v>
      </c>
    </row>
    <row r="17" spans="1:11" ht="26.25" customHeight="1">
      <c r="A17" s="20" t="s">
        <v>239</v>
      </c>
      <c r="B17" s="20" t="s">
        <v>240</v>
      </c>
      <c r="C17" s="20">
        <v>40</v>
      </c>
      <c r="D17" s="20" t="s">
        <v>241</v>
      </c>
      <c r="E17" s="20" t="s">
        <v>197</v>
      </c>
      <c r="F17" s="20">
        <v>14</v>
      </c>
      <c r="G17" s="21">
        <v>96.8</v>
      </c>
      <c r="H17" s="20" t="s">
        <v>198</v>
      </c>
      <c r="I17" s="20" t="s">
        <v>186</v>
      </c>
      <c r="J17" s="20" t="s">
        <v>193</v>
      </c>
      <c r="K17" t="str">
        <f t="shared" si="0"/>
        <v>20%Discount</v>
      </c>
    </row>
    <row r="18" spans="1:11" ht="26.25" customHeight="1">
      <c r="A18" s="20" t="s">
        <v>242</v>
      </c>
      <c r="B18" s="20" t="s">
        <v>243</v>
      </c>
      <c r="C18" s="20">
        <v>39</v>
      </c>
      <c r="D18" s="20" t="s">
        <v>244</v>
      </c>
      <c r="E18" s="20" t="s">
        <v>197</v>
      </c>
      <c r="F18" s="20">
        <v>15</v>
      </c>
      <c r="G18" s="21">
        <v>15.555</v>
      </c>
      <c r="H18" s="20" t="s">
        <v>202</v>
      </c>
      <c r="I18" s="20" t="s">
        <v>186</v>
      </c>
      <c r="J18" s="20" t="s">
        <v>187</v>
      </c>
      <c r="K18" t="str">
        <f t="shared" si="0"/>
        <v>20%Discount</v>
      </c>
    </row>
    <row r="19" spans="1:11" ht="26.25" customHeight="1">
      <c r="A19" s="20" t="s">
        <v>245</v>
      </c>
      <c r="B19" s="20" t="s">
        <v>246</v>
      </c>
      <c r="C19" s="20">
        <v>58</v>
      </c>
      <c r="D19" s="20" t="s">
        <v>247</v>
      </c>
      <c r="E19" s="20" t="s">
        <v>191</v>
      </c>
      <c r="F19" s="20">
        <v>9</v>
      </c>
      <c r="G19" s="21">
        <v>89.191999999999993</v>
      </c>
      <c r="H19" s="20" t="s">
        <v>202</v>
      </c>
      <c r="I19" s="20" t="s">
        <v>186</v>
      </c>
      <c r="J19" s="20" t="s">
        <v>187</v>
      </c>
      <c r="K19" t="str">
        <f t="shared" si="0"/>
        <v>No Discount</v>
      </c>
    </row>
    <row r="20" spans="1:11" ht="26.25" customHeight="1">
      <c r="A20" s="20" t="s">
        <v>248</v>
      </c>
      <c r="B20" s="20" t="s">
        <v>249</v>
      </c>
      <c r="C20" s="20">
        <v>54</v>
      </c>
      <c r="D20" s="20" t="s">
        <v>250</v>
      </c>
      <c r="E20" s="20" t="s">
        <v>184</v>
      </c>
      <c r="F20" s="20">
        <v>8</v>
      </c>
      <c r="G20" s="21">
        <v>18.965</v>
      </c>
      <c r="H20" s="20" t="s">
        <v>202</v>
      </c>
      <c r="I20" s="20" t="s">
        <v>186</v>
      </c>
      <c r="J20" s="20" t="s">
        <v>187</v>
      </c>
      <c r="K20" t="str">
        <f t="shared" si="0"/>
        <v>No Discount</v>
      </c>
    </row>
    <row r="21" spans="1:11" ht="26.25" customHeight="1">
      <c r="A21" s="20" t="s">
        <v>251</v>
      </c>
      <c r="B21" s="20" t="s">
        <v>252</v>
      </c>
      <c r="C21" s="20">
        <v>24</v>
      </c>
      <c r="D21" s="20" t="s">
        <v>253</v>
      </c>
      <c r="E21" s="20" t="s">
        <v>197</v>
      </c>
      <c r="F21" s="20">
        <v>3</v>
      </c>
      <c r="G21" s="21">
        <v>87.006</v>
      </c>
      <c r="H21" s="20" t="s">
        <v>202</v>
      </c>
      <c r="I21" s="20" t="s">
        <v>186</v>
      </c>
      <c r="J21" s="20" t="s">
        <v>217</v>
      </c>
      <c r="K21" t="str">
        <f t="shared" si="0"/>
        <v>No Discount</v>
      </c>
    </row>
    <row r="22" spans="1:11" ht="26.25" customHeight="1">
      <c r="A22" s="20" t="s">
        <v>254</v>
      </c>
      <c r="B22" s="20" t="s">
        <v>255</v>
      </c>
      <c r="C22" s="20">
        <v>35</v>
      </c>
      <c r="D22" s="20" t="s">
        <v>256</v>
      </c>
      <c r="E22" s="20" t="s">
        <v>184</v>
      </c>
      <c r="F22" s="20">
        <v>11</v>
      </c>
      <c r="G22" s="21">
        <v>19.375</v>
      </c>
      <c r="H22" s="20" t="s">
        <v>185</v>
      </c>
      <c r="I22" s="20" t="s">
        <v>206</v>
      </c>
      <c r="J22" s="20" t="s">
        <v>217</v>
      </c>
      <c r="K22" t="str">
        <f t="shared" si="0"/>
        <v>No Discount</v>
      </c>
    </row>
    <row r="23" spans="1:11" ht="26.25" customHeight="1">
      <c r="A23" s="20" t="s">
        <v>257</v>
      </c>
      <c r="B23" s="20" t="s">
        <v>258</v>
      </c>
      <c r="C23" s="20">
        <v>45</v>
      </c>
      <c r="D23" s="20" t="s">
        <v>259</v>
      </c>
      <c r="E23" s="20" t="s">
        <v>197</v>
      </c>
      <c r="F23" s="20">
        <v>2</v>
      </c>
      <c r="G23" s="21">
        <v>32.896999999999998</v>
      </c>
      <c r="H23" s="20" t="s">
        <v>198</v>
      </c>
      <c r="I23" s="20" t="s">
        <v>186</v>
      </c>
      <c r="J23" s="20" t="s">
        <v>187</v>
      </c>
      <c r="K23" t="str">
        <f t="shared" si="0"/>
        <v>No Discount</v>
      </c>
    </row>
    <row r="24" spans="1:11" ht="26.25" customHeight="1">
      <c r="A24" s="20" t="s">
        <v>260</v>
      </c>
      <c r="B24" s="20" t="s">
        <v>261</v>
      </c>
      <c r="C24" s="20">
        <v>22</v>
      </c>
      <c r="D24" s="20" t="s">
        <v>262</v>
      </c>
      <c r="E24" s="20" t="s">
        <v>197</v>
      </c>
      <c r="F24" s="20">
        <v>9</v>
      </c>
      <c r="G24" s="21">
        <v>75.866</v>
      </c>
      <c r="H24" s="20" t="s">
        <v>185</v>
      </c>
      <c r="I24" s="20" t="s">
        <v>186</v>
      </c>
      <c r="J24" s="20" t="s">
        <v>217</v>
      </c>
      <c r="K24" t="str">
        <f t="shared" si="0"/>
        <v>No Discount</v>
      </c>
    </row>
    <row r="25" spans="1:11" ht="26.25" customHeight="1">
      <c r="A25" s="20" t="s">
        <v>263</v>
      </c>
      <c r="B25" s="20" t="s">
        <v>264</v>
      </c>
      <c r="C25" s="20">
        <v>26</v>
      </c>
      <c r="D25" s="20" t="s">
        <v>265</v>
      </c>
      <c r="E25" s="20" t="s">
        <v>191</v>
      </c>
      <c r="F25" s="20">
        <v>18</v>
      </c>
      <c r="G25" s="21">
        <v>29.800999999999998</v>
      </c>
      <c r="H25" s="20" t="s">
        <v>198</v>
      </c>
      <c r="I25" s="20" t="s">
        <v>206</v>
      </c>
      <c r="J25" s="20" t="s">
        <v>210</v>
      </c>
      <c r="K25" t="str">
        <f t="shared" si="0"/>
        <v>No Discount</v>
      </c>
    </row>
    <row r="26" spans="1:11" ht="26.25" customHeight="1">
      <c r="A26" s="20" t="s">
        <v>266</v>
      </c>
      <c r="B26" s="20" t="s">
        <v>267</v>
      </c>
      <c r="C26" s="20">
        <v>33</v>
      </c>
      <c r="D26" s="20" t="s">
        <v>268</v>
      </c>
      <c r="E26" s="20" t="s">
        <v>191</v>
      </c>
      <c r="F26" s="20">
        <v>15</v>
      </c>
      <c r="G26" s="21">
        <v>29.696000000000002</v>
      </c>
      <c r="H26" s="20" t="s">
        <v>185</v>
      </c>
      <c r="I26" s="20" t="s">
        <v>186</v>
      </c>
      <c r="J26" s="20" t="s">
        <v>193</v>
      </c>
      <c r="K26" t="str">
        <f t="shared" si="0"/>
        <v>No Discount</v>
      </c>
    </row>
    <row r="27" spans="1:11" ht="26.25" customHeight="1">
      <c r="A27" s="20" t="s">
        <v>269</v>
      </c>
      <c r="B27" s="20" t="s">
        <v>270</v>
      </c>
      <c r="C27" s="20">
        <v>44</v>
      </c>
      <c r="D27" s="20" t="s">
        <v>271</v>
      </c>
      <c r="E27" s="20" t="s">
        <v>197</v>
      </c>
      <c r="F27" s="20">
        <v>13</v>
      </c>
      <c r="G27" s="21">
        <v>22.048999999999999</v>
      </c>
      <c r="H27" s="20" t="s">
        <v>185</v>
      </c>
      <c r="I27" s="20" t="s">
        <v>192</v>
      </c>
      <c r="J27" s="20" t="s">
        <v>187</v>
      </c>
      <c r="K27" t="str">
        <f t="shared" si="0"/>
        <v>No Discount</v>
      </c>
    </row>
    <row r="28" spans="1:11" ht="26.25" customHeight="1">
      <c r="A28" s="20" t="s">
        <v>272</v>
      </c>
      <c r="B28" s="20" t="s">
        <v>273</v>
      </c>
      <c r="C28" s="20">
        <v>17</v>
      </c>
      <c r="D28" s="20" t="s">
        <v>274</v>
      </c>
      <c r="E28" s="20" t="s">
        <v>184</v>
      </c>
      <c r="F28" s="20">
        <v>11</v>
      </c>
      <c r="G28" s="21">
        <v>43.631</v>
      </c>
      <c r="H28" s="20" t="s">
        <v>185</v>
      </c>
      <c r="I28" s="20" t="s">
        <v>186</v>
      </c>
      <c r="J28" s="20" t="s">
        <v>217</v>
      </c>
      <c r="K28" t="str">
        <f t="shared" si="0"/>
        <v>No Discount</v>
      </c>
    </row>
    <row r="29" spans="1:11" ht="26.25" customHeight="1">
      <c r="A29" s="20" t="s">
        <v>275</v>
      </c>
      <c r="B29" s="20" t="s">
        <v>276</v>
      </c>
      <c r="C29" s="20">
        <v>41</v>
      </c>
      <c r="D29" s="20" t="s">
        <v>277</v>
      </c>
      <c r="E29" s="20" t="s">
        <v>197</v>
      </c>
      <c r="F29" s="20">
        <v>11</v>
      </c>
      <c r="G29" s="21">
        <v>27.827999999999999</v>
      </c>
      <c r="H29" s="20" t="s">
        <v>185</v>
      </c>
      <c r="I29" s="20" t="s">
        <v>192</v>
      </c>
      <c r="J29" s="20" t="s">
        <v>210</v>
      </c>
      <c r="K29" t="str">
        <f t="shared" si="0"/>
        <v>20%Discount</v>
      </c>
    </row>
    <row r="30" spans="1:11" ht="26.25" customHeight="1">
      <c r="A30" s="20" t="s">
        <v>278</v>
      </c>
      <c r="B30" s="20" t="s">
        <v>279</v>
      </c>
      <c r="C30" s="20">
        <v>48</v>
      </c>
      <c r="D30" s="20" t="s">
        <v>280</v>
      </c>
      <c r="E30" s="20" t="s">
        <v>184</v>
      </c>
      <c r="F30" s="20">
        <v>7</v>
      </c>
      <c r="G30" s="21">
        <v>94.731999999999999</v>
      </c>
      <c r="H30" s="20" t="s">
        <v>198</v>
      </c>
      <c r="I30" s="20" t="s">
        <v>192</v>
      </c>
      <c r="J30" s="20" t="s">
        <v>217</v>
      </c>
      <c r="K30" t="str">
        <f t="shared" si="0"/>
        <v>No Discount</v>
      </c>
    </row>
    <row r="31" spans="1:11" ht="26.25" customHeight="1">
      <c r="A31" s="20" t="s">
        <v>281</v>
      </c>
      <c r="B31" s="20" t="s">
        <v>282</v>
      </c>
      <c r="C31" s="20">
        <v>30</v>
      </c>
      <c r="D31" s="20" t="s">
        <v>283</v>
      </c>
      <c r="E31" s="20" t="s">
        <v>184</v>
      </c>
      <c r="F31" s="20">
        <v>7</v>
      </c>
      <c r="G31" s="21">
        <v>76.138000000000005</v>
      </c>
      <c r="H31" s="20" t="s">
        <v>198</v>
      </c>
      <c r="I31" s="20" t="s">
        <v>186</v>
      </c>
      <c r="J31" s="20" t="s">
        <v>284</v>
      </c>
      <c r="K31" t="str">
        <f t="shared" si="0"/>
        <v>No Discount</v>
      </c>
    </row>
    <row r="32" spans="1:11" ht="26.25" customHeight="1">
      <c r="A32" s="20" t="s">
        <v>285</v>
      </c>
      <c r="B32" s="20" t="s">
        <v>286</v>
      </c>
      <c r="C32" s="20">
        <v>29</v>
      </c>
      <c r="D32" s="20" t="s">
        <v>287</v>
      </c>
      <c r="E32" s="20" t="s">
        <v>191</v>
      </c>
      <c r="F32" s="20">
        <v>8</v>
      </c>
      <c r="G32" s="21">
        <v>96.271000000000001</v>
      </c>
      <c r="H32" s="20" t="s">
        <v>185</v>
      </c>
      <c r="I32" s="20" t="s">
        <v>206</v>
      </c>
      <c r="J32" s="20" t="s">
        <v>217</v>
      </c>
      <c r="K32" t="str">
        <f t="shared" si="0"/>
        <v>No Discount</v>
      </c>
    </row>
    <row r="33" spans="1:11" ht="26.25" customHeight="1">
      <c r="A33" s="20" t="s">
        <v>288</v>
      </c>
      <c r="B33" s="20" t="s">
        <v>289</v>
      </c>
      <c r="C33" s="20">
        <v>21</v>
      </c>
      <c r="D33" s="20" t="s">
        <v>290</v>
      </c>
      <c r="E33" s="20" t="s">
        <v>197</v>
      </c>
      <c r="F33" s="20">
        <v>16</v>
      </c>
      <c r="G33" s="21">
        <v>20.492000000000001</v>
      </c>
      <c r="H33" s="20" t="s">
        <v>185</v>
      </c>
      <c r="I33" s="20" t="s">
        <v>206</v>
      </c>
      <c r="J33" s="20" t="s">
        <v>193</v>
      </c>
      <c r="K33" t="str">
        <f t="shared" si="0"/>
        <v>20%Discount</v>
      </c>
    </row>
    <row r="34" spans="1:11" ht="26.25" customHeight="1">
      <c r="A34" s="20" t="s">
        <v>291</v>
      </c>
      <c r="B34" s="20" t="s">
        <v>292</v>
      </c>
      <c r="C34" s="20">
        <v>43</v>
      </c>
      <c r="D34" s="20" t="s">
        <v>293</v>
      </c>
      <c r="E34" s="20" t="s">
        <v>191</v>
      </c>
      <c r="F34" s="20">
        <v>13</v>
      </c>
      <c r="G34" s="21">
        <v>56.207999999999998</v>
      </c>
      <c r="H34" s="20" t="s">
        <v>198</v>
      </c>
      <c r="I34" s="20" t="s">
        <v>206</v>
      </c>
      <c r="J34" s="20" t="s">
        <v>284</v>
      </c>
      <c r="K34" t="str">
        <f t="shared" si="0"/>
        <v>No Discount</v>
      </c>
    </row>
    <row r="35" spans="1:11" ht="26.25" customHeight="1">
      <c r="A35" s="20" t="s">
        <v>294</v>
      </c>
      <c r="B35" s="20" t="s">
        <v>295</v>
      </c>
      <c r="C35" s="20">
        <v>50</v>
      </c>
      <c r="D35" s="20" t="s">
        <v>296</v>
      </c>
      <c r="E35" s="20" t="s">
        <v>197</v>
      </c>
      <c r="F35" s="20">
        <v>3</v>
      </c>
      <c r="G35" s="21">
        <v>12.551</v>
      </c>
      <c r="H35" s="20" t="s">
        <v>202</v>
      </c>
      <c r="I35" s="20" t="s">
        <v>192</v>
      </c>
      <c r="J35" s="20" t="s">
        <v>187</v>
      </c>
      <c r="K35" t="str">
        <f t="shared" si="0"/>
        <v>No Discount</v>
      </c>
    </row>
    <row r="36" spans="1:11" ht="26.25" customHeight="1">
      <c r="A36" s="20" t="s">
        <v>297</v>
      </c>
      <c r="B36" s="20" t="s">
        <v>298</v>
      </c>
      <c r="C36" s="20">
        <v>55</v>
      </c>
      <c r="D36" s="20" t="s">
        <v>299</v>
      </c>
      <c r="E36" s="20" t="s">
        <v>191</v>
      </c>
      <c r="F36" s="20">
        <v>12</v>
      </c>
      <c r="G36" s="21">
        <v>99.721000000000004</v>
      </c>
      <c r="H36" s="20" t="s">
        <v>185</v>
      </c>
      <c r="I36" s="20" t="s">
        <v>206</v>
      </c>
      <c r="J36" s="20" t="s">
        <v>187</v>
      </c>
      <c r="K36" t="str">
        <f t="shared" si="0"/>
        <v>No Discount</v>
      </c>
    </row>
    <row r="37" spans="1:11" ht="26.25" customHeight="1">
      <c r="A37" s="20" t="s">
        <v>300</v>
      </c>
      <c r="B37" s="20" t="s">
        <v>301</v>
      </c>
      <c r="C37" s="20">
        <v>62</v>
      </c>
      <c r="D37" s="20" t="s">
        <v>302</v>
      </c>
      <c r="E37" s="20" t="s">
        <v>197</v>
      </c>
      <c r="F37" s="20">
        <v>1</v>
      </c>
      <c r="G37" s="21">
        <v>47.79</v>
      </c>
      <c r="H37" s="20" t="s">
        <v>185</v>
      </c>
      <c r="I37" s="20" t="s">
        <v>192</v>
      </c>
      <c r="J37" s="20" t="s">
        <v>193</v>
      </c>
      <c r="K37" t="str">
        <f t="shared" si="0"/>
        <v>No Discount</v>
      </c>
    </row>
    <row r="38" spans="1:11" ht="26.25" customHeight="1">
      <c r="A38" s="20" t="s">
        <v>303</v>
      </c>
      <c r="B38" s="20" t="s">
        <v>304</v>
      </c>
      <c r="C38" s="20">
        <v>18</v>
      </c>
      <c r="D38" s="20" t="s">
        <v>305</v>
      </c>
      <c r="E38" s="20" t="s">
        <v>184</v>
      </c>
      <c r="F38" s="20">
        <v>14</v>
      </c>
      <c r="G38" s="21">
        <v>8.9260000000000002</v>
      </c>
      <c r="H38" s="20" t="s">
        <v>185</v>
      </c>
      <c r="I38" s="20" t="s">
        <v>206</v>
      </c>
      <c r="J38" s="20" t="s">
        <v>210</v>
      </c>
      <c r="K38" t="str">
        <f t="shared" si="0"/>
        <v>No Discount</v>
      </c>
    </row>
    <row r="39" spans="1:11" ht="26.25" customHeight="1">
      <c r="A39" s="20" t="s">
        <v>306</v>
      </c>
      <c r="B39" s="20" t="s">
        <v>307</v>
      </c>
      <c r="C39" s="20">
        <v>47</v>
      </c>
      <c r="D39" s="20" t="s">
        <v>308</v>
      </c>
      <c r="E39" s="20" t="s">
        <v>184</v>
      </c>
      <c r="F39" s="20">
        <v>20</v>
      </c>
      <c r="G39" s="21">
        <v>7.9669999999999996</v>
      </c>
      <c r="H39" s="20" t="s">
        <v>185</v>
      </c>
      <c r="I39" s="20" t="s">
        <v>192</v>
      </c>
      <c r="J39" s="20" t="s">
        <v>284</v>
      </c>
      <c r="K39" t="str">
        <f t="shared" si="0"/>
        <v>20%Discount</v>
      </c>
    </row>
    <row r="40" spans="1:11" ht="26.25" customHeight="1">
      <c r="A40" s="20" t="s">
        <v>309</v>
      </c>
      <c r="B40" s="20" t="s">
        <v>310</v>
      </c>
      <c r="C40" s="20">
        <v>36</v>
      </c>
      <c r="D40" s="20" t="s">
        <v>311</v>
      </c>
      <c r="E40" s="20" t="s">
        <v>191</v>
      </c>
      <c r="F40" s="20">
        <v>17</v>
      </c>
      <c r="G40" s="21">
        <v>21.510999999999999</v>
      </c>
      <c r="H40" s="20" t="s">
        <v>202</v>
      </c>
      <c r="I40" s="20" t="s">
        <v>192</v>
      </c>
      <c r="J40" s="20" t="s">
        <v>193</v>
      </c>
      <c r="K40" t="str">
        <f t="shared" si="0"/>
        <v>No Discount</v>
      </c>
    </row>
    <row r="41" spans="1:11" ht="26.25" customHeight="1">
      <c r="A41" s="20" t="s">
        <v>312</v>
      </c>
      <c r="B41" s="20" t="s">
        <v>313</v>
      </c>
      <c r="C41" s="20">
        <v>25</v>
      </c>
      <c r="D41" s="20" t="s">
        <v>314</v>
      </c>
      <c r="E41" s="20" t="s">
        <v>197</v>
      </c>
      <c r="F41" s="20">
        <v>3</v>
      </c>
      <c r="G41" s="21">
        <v>26.094999999999999</v>
      </c>
      <c r="H41" s="20" t="s">
        <v>185</v>
      </c>
      <c r="I41" s="20" t="s">
        <v>206</v>
      </c>
      <c r="J41" s="20" t="s">
        <v>217</v>
      </c>
      <c r="K41" t="str">
        <f t="shared" si="0"/>
        <v>No Discount</v>
      </c>
    </row>
    <row r="42" spans="1:11" ht="26.25" customHeight="1">
      <c r="A42" s="20" t="s">
        <v>315</v>
      </c>
      <c r="B42" s="20" t="s">
        <v>316</v>
      </c>
      <c r="C42" s="20">
        <v>20</v>
      </c>
      <c r="D42" s="20" t="s">
        <v>317</v>
      </c>
      <c r="E42" s="20" t="s">
        <v>184</v>
      </c>
      <c r="F42" s="20">
        <v>10</v>
      </c>
      <c r="G42" s="21">
        <v>31.856000000000002</v>
      </c>
      <c r="H42" s="20" t="s">
        <v>198</v>
      </c>
      <c r="I42" s="20" t="s">
        <v>206</v>
      </c>
      <c r="J42" s="20" t="s">
        <v>210</v>
      </c>
      <c r="K42" t="str">
        <f t="shared" si="0"/>
        <v>No Discount</v>
      </c>
    </row>
    <row r="43" spans="1:11" ht="26.25" customHeight="1">
      <c r="G43" s="21"/>
    </row>
    <row r="44" spans="1:11" ht="26.25" customHeight="1">
      <c r="G44" s="21"/>
    </row>
    <row r="45" spans="1:11" ht="26.25" customHeight="1">
      <c r="G45" s="21"/>
    </row>
    <row r="46" spans="1:11" ht="26.25" customHeight="1">
      <c r="G46" s="21"/>
    </row>
    <row r="47" spans="1:11" ht="26.25" customHeight="1">
      <c r="G47" s="21"/>
    </row>
    <row r="48" spans="1:11" ht="26.25" customHeight="1">
      <c r="G48" s="21"/>
    </row>
    <row r="49" spans="7:7" ht="26.25" customHeight="1">
      <c r="G49" s="21"/>
    </row>
    <row r="50" spans="7:7" ht="26.25" customHeight="1">
      <c r="G50" s="21"/>
    </row>
    <row r="51" spans="7:7" ht="26.25" customHeight="1">
      <c r="G51" s="21"/>
    </row>
    <row r="52" spans="7:7" ht="26.25" customHeight="1">
      <c r="G52" s="21"/>
    </row>
    <row r="53" spans="7:7" ht="26.25" customHeight="1">
      <c r="G53" s="21"/>
    </row>
    <row r="54" spans="7:7" ht="26.25" customHeight="1">
      <c r="G54" s="21"/>
    </row>
    <row r="55" spans="7:7" ht="26.25" customHeight="1">
      <c r="G55" s="21"/>
    </row>
    <row r="56" spans="7:7" ht="26.25" customHeight="1">
      <c r="G56" s="21"/>
    </row>
    <row r="57" spans="7:7" ht="26.25" customHeight="1">
      <c r="G57" s="21"/>
    </row>
    <row r="58" spans="7:7" ht="26.25" customHeight="1">
      <c r="G58" s="21"/>
    </row>
    <row r="59" spans="7:7" ht="26.25" customHeight="1">
      <c r="G59" s="21"/>
    </row>
    <row r="60" spans="7:7" ht="26.25" customHeight="1">
      <c r="G60" s="21"/>
    </row>
    <row r="61" spans="7:7" ht="26.25" customHeight="1">
      <c r="G61" s="21"/>
    </row>
    <row r="62" spans="7:7" ht="26.25" customHeight="1">
      <c r="G62" s="21"/>
    </row>
    <row r="63" spans="7:7" ht="26.25" customHeight="1">
      <c r="G63" s="21"/>
    </row>
    <row r="64" spans="7:7" ht="26.25" customHeight="1">
      <c r="G64" s="21"/>
    </row>
    <row r="65" spans="7:7" ht="26.25" customHeight="1">
      <c r="G65" s="21"/>
    </row>
    <row r="66" spans="7:7" ht="26.25" customHeight="1">
      <c r="G66" s="21"/>
    </row>
    <row r="67" spans="7:7" ht="26.25" customHeight="1">
      <c r="G67" s="21"/>
    </row>
    <row r="68" spans="7:7" ht="26.25" customHeight="1">
      <c r="G68" s="21"/>
    </row>
    <row r="69" spans="7:7" ht="26.25" customHeight="1">
      <c r="G69" s="21"/>
    </row>
    <row r="70" spans="7:7" ht="26.25" customHeight="1">
      <c r="G70" s="21"/>
    </row>
    <row r="71" spans="7:7" ht="26.25" customHeight="1">
      <c r="G71" s="21"/>
    </row>
    <row r="72" spans="7:7" ht="26.25" customHeight="1">
      <c r="G72" s="21"/>
    </row>
    <row r="73" spans="7:7" ht="26.25" customHeight="1">
      <c r="G73" s="21"/>
    </row>
    <row r="74" spans="7:7" ht="26.25" customHeight="1">
      <c r="G74" s="21"/>
    </row>
    <row r="75" spans="7:7" ht="26.25" customHeight="1">
      <c r="G75" s="21"/>
    </row>
    <row r="76" spans="7:7" ht="26.25" customHeight="1">
      <c r="G76" s="21"/>
    </row>
    <row r="77" spans="7:7" ht="26.25" customHeight="1">
      <c r="G77" s="21"/>
    </row>
    <row r="78" spans="7:7" ht="26.25" customHeight="1">
      <c r="G78" s="21"/>
    </row>
    <row r="79" spans="7:7" ht="26.25" customHeight="1">
      <c r="G79" s="21"/>
    </row>
    <row r="80" spans="7:7" ht="26.25" customHeight="1">
      <c r="G80" s="21"/>
    </row>
    <row r="81" spans="7:7" ht="26.25" customHeight="1">
      <c r="G81" s="21"/>
    </row>
    <row r="82" spans="7:7" ht="26.25" customHeight="1">
      <c r="G82" s="21"/>
    </row>
    <row r="83" spans="7:7" ht="26.25" customHeight="1">
      <c r="G83" s="21"/>
    </row>
    <row r="84" spans="7:7" ht="26.25" customHeight="1">
      <c r="G84" s="21"/>
    </row>
    <row r="85" spans="7:7" ht="26.25" customHeight="1">
      <c r="G85" s="21"/>
    </row>
    <row r="86" spans="7:7" ht="26.25" customHeight="1">
      <c r="G86" s="21"/>
    </row>
    <row r="87" spans="7:7" ht="26.25" customHeight="1">
      <c r="G87" s="21"/>
    </row>
    <row r="88" spans="7:7" ht="26.25" customHeight="1">
      <c r="G88" s="21"/>
    </row>
    <row r="89" spans="7:7" ht="26.25" customHeight="1">
      <c r="G89" s="21"/>
    </row>
    <row r="90" spans="7:7" ht="26.25" customHeight="1">
      <c r="G90" s="21"/>
    </row>
    <row r="91" spans="7:7" ht="26.25" customHeight="1">
      <c r="G91" s="21"/>
    </row>
    <row r="92" spans="7:7" ht="26.25" customHeight="1">
      <c r="G92" s="21"/>
    </row>
    <row r="93" spans="7:7" ht="26.25" customHeight="1">
      <c r="G93" s="21"/>
    </row>
    <row r="94" spans="7:7" ht="26.25" customHeight="1">
      <c r="G94" s="21"/>
    </row>
    <row r="95" spans="7:7" ht="26.25" customHeight="1">
      <c r="G95" s="21"/>
    </row>
    <row r="96" spans="7:7" ht="26.25" customHeight="1">
      <c r="G96" s="21"/>
    </row>
    <row r="97" spans="7:7" ht="26.25" customHeight="1">
      <c r="G97" s="21"/>
    </row>
    <row r="98" spans="7:7" ht="26.25" customHeight="1">
      <c r="G98" s="21"/>
    </row>
    <row r="99" spans="7:7" ht="26.25" customHeight="1">
      <c r="G99" s="21"/>
    </row>
    <row r="100" spans="7:7" ht="26.25" customHeight="1">
      <c r="G100" s="21"/>
    </row>
    <row r="101" spans="7:7" ht="26.25" customHeight="1">
      <c r="G101" s="21"/>
    </row>
    <row r="102" spans="7:7" ht="26.25" customHeight="1">
      <c r="G102" s="21"/>
    </row>
    <row r="103" spans="7:7" ht="26.25" customHeight="1">
      <c r="G103" s="21"/>
    </row>
    <row r="104" spans="7:7" ht="26.25" customHeight="1">
      <c r="G104" s="21"/>
    </row>
    <row r="105" spans="7:7" ht="26.25" customHeight="1">
      <c r="G105" s="21"/>
    </row>
    <row r="106" spans="7:7" ht="26.25" customHeight="1">
      <c r="G106" s="21"/>
    </row>
    <row r="107" spans="7:7" ht="26.25" customHeight="1">
      <c r="G107" s="21"/>
    </row>
    <row r="108" spans="7:7" ht="26.25" customHeight="1">
      <c r="G108" s="21"/>
    </row>
    <row r="109" spans="7:7" ht="26.25" customHeight="1">
      <c r="G109" s="21"/>
    </row>
    <row r="110" spans="7:7" ht="26.25" customHeight="1">
      <c r="G110" s="21"/>
    </row>
    <row r="111" spans="7:7" ht="26.25" customHeight="1">
      <c r="G111" s="21"/>
    </row>
    <row r="112" spans="7:7" ht="26.25" customHeight="1">
      <c r="G112" s="21"/>
    </row>
    <row r="113" spans="7:7" ht="26.25" customHeight="1">
      <c r="G113" s="21"/>
    </row>
    <row r="114" spans="7:7" ht="26.25" customHeight="1">
      <c r="G114" s="21"/>
    </row>
    <row r="115" spans="7:7" ht="26.25" customHeight="1">
      <c r="G115" s="21"/>
    </row>
    <row r="116" spans="7:7" ht="26.25" customHeight="1">
      <c r="G116" s="21"/>
    </row>
    <row r="117" spans="7:7" ht="26.25" customHeight="1">
      <c r="G117" s="21"/>
    </row>
    <row r="118" spans="7:7" ht="26.25" customHeight="1">
      <c r="G118" s="21"/>
    </row>
    <row r="119" spans="7:7" ht="26.25" customHeight="1">
      <c r="G119" s="21"/>
    </row>
    <row r="120" spans="7:7" ht="26.25" customHeight="1">
      <c r="G120" s="21"/>
    </row>
    <row r="121" spans="7:7" ht="26.25" customHeight="1">
      <c r="G121" s="21"/>
    </row>
    <row r="122" spans="7:7" ht="26.25" customHeight="1">
      <c r="G122" s="21"/>
    </row>
    <row r="123" spans="7:7" ht="26.25" customHeight="1">
      <c r="G123" s="21"/>
    </row>
    <row r="124" spans="7:7" ht="26.25" customHeight="1">
      <c r="G124" s="21"/>
    </row>
    <row r="125" spans="7:7" ht="26.25" customHeight="1">
      <c r="G125" s="21"/>
    </row>
    <row r="126" spans="7:7" ht="26.25" customHeight="1">
      <c r="G126" s="21"/>
    </row>
    <row r="127" spans="7:7" ht="26.25" customHeight="1">
      <c r="G127" s="21"/>
    </row>
    <row r="128" spans="7:7" ht="26.25" customHeight="1">
      <c r="G128" s="21"/>
    </row>
    <row r="129" spans="7:7" ht="26.25" customHeight="1">
      <c r="G129" s="21"/>
    </row>
    <row r="130" spans="7:7" ht="26.25" customHeight="1">
      <c r="G130" s="21"/>
    </row>
    <row r="131" spans="7:7" ht="26.25" customHeight="1">
      <c r="G131" s="21"/>
    </row>
    <row r="132" spans="7:7" ht="26.25" customHeight="1">
      <c r="G132" s="21"/>
    </row>
    <row r="133" spans="7:7" ht="26.25" customHeight="1">
      <c r="G133" s="21"/>
    </row>
    <row r="134" spans="7:7" ht="26.25" customHeight="1">
      <c r="G134" s="21"/>
    </row>
    <row r="135" spans="7:7" ht="26.25" customHeight="1">
      <c r="G135" s="21"/>
    </row>
    <row r="136" spans="7:7" ht="26.25" customHeight="1">
      <c r="G136" s="21"/>
    </row>
    <row r="137" spans="7:7" ht="26.25" customHeight="1">
      <c r="G137" s="21"/>
    </row>
    <row r="138" spans="7:7" ht="26.25" customHeight="1">
      <c r="G138" s="21"/>
    </row>
    <row r="139" spans="7:7" ht="26.25" customHeight="1">
      <c r="G139" s="21"/>
    </row>
    <row r="140" spans="7:7" ht="26.25" customHeight="1">
      <c r="G140" s="21"/>
    </row>
    <row r="141" spans="7:7" ht="26.25" customHeight="1">
      <c r="G141" s="21"/>
    </row>
    <row r="142" spans="7:7" ht="26.25" customHeight="1">
      <c r="G142" s="21"/>
    </row>
    <row r="143" spans="7:7" ht="26.25" customHeight="1">
      <c r="G143" s="21"/>
    </row>
    <row r="144" spans="7:7" ht="26.25" customHeight="1">
      <c r="G144" s="21"/>
    </row>
    <row r="145" spans="7:7" ht="26.25" customHeight="1">
      <c r="G145" s="21"/>
    </row>
    <row r="146" spans="7:7" ht="26.25" customHeight="1">
      <c r="G146" s="21"/>
    </row>
    <row r="147" spans="7:7" ht="26.25" customHeight="1">
      <c r="G147" s="21"/>
    </row>
    <row r="148" spans="7:7" ht="26.25" customHeight="1">
      <c r="G148" s="21"/>
    </row>
    <row r="149" spans="7:7" ht="26.25" customHeight="1">
      <c r="G149" s="21"/>
    </row>
    <row r="150" spans="7:7" ht="26.25" customHeight="1">
      <c r="G150" s="21"/>
    </row>
    <row r="151" spans="7:7" ht="26.25" customHeight="1">
      <c r="G151" s="21"/>
    </row>
    <row r="152" spans="7:7" ht="26.25" customHeight="1">
      <c r="G152" s="21"/>
    </row>
    <row r="153" spans="7:7" ht="26.25" customHeight="1">
      <c r="G153" s="21"/>
    </row>
    <row r="154" spans="7:7" ht="26.25" customHeight="1">
      <c r="G154" s="21"/>
    </row>
    <row r="155" spans="7:7" ht="26.25" customHeight="1">
      <c r="G155" s="21"/>
    </row>
    <row r="156" spans="7:7" ht="26.25" customHeight="1">
      <c r="G156" s="21"/>
    </row>
    <row r="157" spans="7:7" ht="26.25" customHeight="1">
      <c r="G157" s="21"/>
    </row>
    <row r="158" spans="7:7" ht="26.25" customHeight="1">
      <c r="G158" s="21"/>
    </row>
    <row r="159" spans="7:7" ht="26.25" customHeight="1">
      <c r="G159" s="21"/>
    </row>
    <row r="160" spans="7:7" ht="26.25" customHeight="1">
      <c r="G160" s="21"/>
    </row>
    <row r="161" spans="7:7" ht="26.25" customHeight="1">
      <c r="G161" s="21"/>
    </row>
    <row r="162" spans="7:7" ht="26.25" customHeight="1">
      <c r="G162" s="21"/>
    </row>
    <row r="163" spans="7:7" ht="26.25" customHeight="1">
      <c r="G163" s="21"/>
    </row>
    <row r="164" spans="7:7" ht="26.25" customHeight="1">
      <c r="G164" s="21"/>
    </row>
    <row r="165" spans="7:7" ht="26.25" customHeight="1">
      <c r="G165" s="21"/>
    </row>
    <row r="166" spans="7:7" ht="26.25" customHeight="1">
      <c r="G166" s="21"/>
    </row>
    <row r="167" spans="7:7" ht="26.25" customHeight="1">
      <c r="G167" s="21"/>
    </row>
    <row r="168" spans="7:7" ht="26.25" customHeight="1">
      <c r="G168" s="21"/>
    </row>
    <row r="169" spans="7:7" ht="26.25" customHeight="1">
      <c r="G169" s="21"/>
    </row>
    <row r="170" spans="7:7" ht="26.25" customHeight="1">
      <c r="G170" s="21"/>
    </row>
    <row r="171" spans="7:7" ht="26.25" customHeight="1">
      <c r="G171" s="21"/>
    </row>
    <row r="172" spans="7:7" ht="26.25" customHeight="1">
      <c r="G172" s="21"/>
    </row>
    <row r="173" spans="7:7" ht="26.25" customHeight="1">
      <c r="G173" s="21"/>
    </row>
    <row r="174" spans="7:7" ht="26.25" customHeight="1">
      <c r="G174" s="21"/>
    </row>
    <row r="175" spans="7:7" ht="26.25" customHeight="1">
      <c r="G175" s="21"/>
    </row>
    <row r="176" spans="7:7" ht="26.25" customHeight="1">
      <c r="G176" s="21"/>
    </row>
    <row r="177" spans="7:7" ht="26.25" customHeight="1">
      <c r="G177" s="21"/>
    </row>
    <row r="178" spans="7:7" ht="26.25" customHeight="1">
      <c r="G178" s="21"/>
    </row>
    <row r="179" spans="7:7" ht="26.25" customHeight="1">
      <c r="G179" s="21"/>
    </row>
    <row r="180" spans="7:7" ht="26.25" customHeight="1">
      <c r="G180" s="21"/>
    </row>
    <row r="181" spans="7:7" ht="26.25" customHeight="1">
      <c r="G181" s="21"/>
    </row>
    <row r="182" spans="7:7" ht="26.25" customHeight="1">
      <c r="G182" s="21"/>
    </row>
    <row r="183" spans="7:7" ht="26.25" customHeight="1">
      <c r="G183" s="21"/>
    </row>
    <row r="184" spans="7:7" ht="26.25" customHeight="1">
      <c r="G184" s="21"/>
    </row>
    <row r="185" spans="7:7" ht="26.25" customHeight="1">
      <c r="G185" s="21"/>
    </row>
    <row r="186" spans="7:7" ht="26.25" customHeight="1">
      <c r="G186" s="21"/>
    </row>
    <row r="187" spans="7:7" ht="26.25" customHeight="1">
      <c r="G187" s="21"/>
    </row>
    <row r="188" spans="7:7" ht="26.25" customHeight="1">
      <c r="G188" s="21"/>
    </row>
    <row r="189" spans="7:7" ht="26.25" customHeight="1">
      <c r="G189" s="21"/>
    </row>
    <row r="190" spans="7:7" ht="26.25" customHeight="1">
      <c r="G190" s="21"/>
    </row>
    <row r="191" spans="7:7" ht="26.25" customHeight="1">
      <c r="G191" s="21"/>
    </row>
    <row r="192" spans="7:7" ht="26.25" customHeight="1">
      <c r="G192" s="21"/>
    </row>
    <row r="193" spans="7:7" ht="26.25" customHeight="1">
      <c r="G193" s="21"/>
    </row>
    <row r="194" spans="7:7" ht="26.25" customHeight="1">
      <c r="G194" s="21"/>
    </row>
    <row r="195" spans="7:7" ht="26.25" customHeight="1">
      <c r="G195" s="21"/>
    </row>
    <row r="196" spans="7:7" ht="26.25" customHeight="1">
      <c r="G196" s="21"/>
    </row>
    <row r="197" spans="7:7" ht="26.25" customHeight="1">
      <c r="G197" s="21"/>
    </row>
    <row r="198" spans="7:7" ht="26.25" customHeight="1">
      <c r="G198" s="21"/>
    </row>
    <row r="199" spans="7:7" ht="26.25" customHeight="1">
      <c r="G199" s="21"/>
    </row>
    <row r="200" spans="7:7" ht="26.25" customHeight="1">
      <c r="G200" s="21"/>
    </row>
    <row r="201" spans="7:7" ht="26.25" customHeight="1">
      <c r="G201" s="21"/>
    </row>
    <row r="202" spans="7:7" ht="26.25" customHeight="1">
      <c r="G202" s="21"/>
    </row>
    <row r="203" spans="7:7" ht="26.25" customHeight="1">
      <c r="G203" s="21"/>
    </row>
    <row r="204" spans="7:7" ht="26.25" customHeight="1">
      <c r="G204" s="21"/>
    </row>
    <row r="205" spans="7:7" ht="26.25" customHeight="1">
      <c r="G205" s="21"/>
    </row>
    <row r="206" spans="7:7" ht="26.25" customHeight="1">
      <c r="G206" s="21"/>
    </row>
    <row r="207" spans="7:7" ht="26.25" customHeight="1">
      <c r="G207" s="21"/>
    </row>
    <row r="208" spans="7:7" ht="26.25" customHeight="1">
      <c r="G208" s="21"/>
    </row>
    <row r="209" spans="7:7" ht="26.25" customHeight="1">
      <c r="G209" s="21"/>
    </row>
    <row r="210" spans="7:7" ht="26.25" customHeight="1">
      <c r="G210" s="21"/>
    </row>
    <row r="211" spans="7:7" ht="26.25" customHeight="1">
      <c r="G211" s="21"/>
    </row>
    <row r="212" spans="7:7" ht="26.25" customHeight="1">
      <c r="G212" s="21"/>
    </row>
    <row r="213" spans="7:7" ht="26.25" customHeight="1">
      <c r="G213" s="21"/>
    </row>
    <row r="214" spans="7:7" ht="26.25" customHeight="1">
      <c r="G214" s="21"/>
    </row>
    <row r="215" spans="7:7" ht="26.25" customHeight="1">
      <c r="G215" s="21"/>
    </row>
    <row r="216" spans="7:7" ht="26.25" customHeight="1">
      <c r="G216" s="21"/>
    </row>
    <row r="217" spans="7:7" ht="26.25" customHeight="1">
      <c r="G217" s="21"/>
    </row>
    <row r="218" spans="7:7" ht="26.25" customHeight="1">
      <c r="G218" s="21"/>
    </row>
    <row r="219" spans="7:7" ht="26.25" customHeight="1">
      <c r="G219" s="21"/>
    </row>
    <row r="220" spans="7:7" ht="26.25" customHeight="1">
      <c r="G220" s="21"/>
    </row>
    <row r="221" spans="7:7" ht="26.25" customHeight="1">
      <c r="G221" s="21"/>
    </row>
    <row r="222" spans="7:7" ht="26.25" customHeight="1">
      <c r="G222" s="21"/>
    </row>
    <row r="223" spans="7:7" ht="26.25" customHeight="1">
      <c r="G223" s="21"/>
    </row>
    <row r="224" spans="7:7" ht="26.25" customHeight="1">
      <c r="G224" s="21"/>
    </row>
    <row r="225" spans="7:7" ht="26.25" customHeight="1">
      <c r="G225" s="21"/>
    </row>
    <row r="226" spans="7:7" ht="26.25" customHeight="1">
      <c r="G226" s="21"/>
    </row>
    <row r="227" spans="7:7" ht="26.25" customHeight="1">
      <c r="G227" s="21"/>
    </row>
    <row r="228" spans="7:7" ht="26.25" customHeight="1">
      <c r="G228" s="21"/>
    </row>
    <row r="229" spans="7:7" ht="26.25" customHeight="1">
      <c r="G229" s="21"/>
    </row>
    <row r="230" spans="7:7" ht="26.25" customHeight="1">
      <c r="G230" s="21"/>
    </row>
    <row r="231" spans="7:7" ht="26.25" customHeight="1">
      <c r="G231" s="21"/>
    </row>
    <row r="232" spans="7:7" ht="26.25" customHeight="1">
      <c r="G232" s="21"/>
    </row>
    <row r="233" spans="7:7" ht="26.25" customHeight="1">
      <c r="G233" s="21"/>
    </row>
    <row r="234" spans="7:7" ht="26.25" customHeight="1">
      <c r="G234" s="21"/>
    </row>
    <row r="235" spans="7:7" ht="26.25" customHeight="1">
      <c r="G235" s="21"/>
    </row>
    <row r="236" spans="7:7" ht="26.25" customHeight="1">
      <c r="G236" s="21"/>
    </row>
    <row r="237" spans="7:7" ht="26.25" customHeight="1">
      <c r="G237" s="21"/>
    </row>
    <row r="238" spans="7:7" ht="26.25" customHeight="1">
      <c r="G238" s="21"/>
    </row>
    <row r="239" spans="7:7" ht="26.25" customHeight="1">
      <c r="G239" s="21"/>
    </row>
    <row r="240" spans="7:7" ht="26.25" customHeight="1">
      <c r="G240" s="21"/>
    </row>
    <row r="241" spans="7:7" ht="26.25" customHeight="1">
      <c r="G241" s="21"/>
    </row>
    <row r="242" spans="7:7" ht="26.25" customHeight="1">
      <c r="G242" s="21"/>
    </row>
    <row r="243" spans="7:7" ht="26.25" customHeight="1">
      <c r="G243" s="21"/>
    </row>
    <row r="244" spans="7:7" ht="26.25" customHeight="1">
      <c r="G244" s="21"/>
    </row>
    <row r="245" spans="7:7" ht="26.25" customHeight="1">
      <c r="G245" s="21"/>
    </row>
    <row r="246" spans="7:7" ht="26.25" customHeight="1">
      <c r="G246" s="21"/>
    </row>
    <row r="247" spans="7:7" ht="26.25" customHeight="1">
      <c r="G247" s="21"/>
    </row>
    <row r="248" spans="7:7" ht="26.25" customHeight="1">
      <c r="G248" s="21"/>
    </row>
    <row r="249" spans="7:7" ht="26.25" customHeight="1">
      <c r="G249" s="21"/>
    </row>
    <row r="250" spans="7:7" ht="26.25" customHeight="1">
      <c r="G250" s="21"/>
    </row>
    <row r="251" spans="7:7" ht="26.25" customHeight="1">
      <c r="G251" s="21"/>
    </row>
    <row r="252" spans="7:7" ht="26.25" customHeight="1">
      <c r="G252" s="21"/>
    </row>
    <row r="253" spans="7:7" ht="26.25" customHeight="1">
      <c r="G253" s="21"/>
    </row>
    <row r="254" spans="7:7" ht="26.25" customHeight="1">
      <c r="G254" s="21"/>
    </row>
    <row r="255" spans="7:7" ht="26.25" customHeight="1">
      <c r="G255" s="21"/>
    </row>
    <row r="256" spans="7:7" ht="26.25" customHeight="1">
      <c r="G256" s="21"/>
    </row>
    <row r="257" spans="7:7" ht="26.25" customHeight="1">
      <c r="G257" s="21"/>
    </row>
    <row r="258" spans="7:7" ht="26.25" customHeight="1">
      <c r="G258" s="21"/>
    </row>
    <row r="259" spans="7:7" ht="26.25" customHeight="1">
      <c r="G259" s="21"/>
    </row>
    <row r="260" spans="7:7" ht="26.25" customHeight="1">
      <c r="G260" s="21"/>
    </row>
    <row r="261" spans="7:7" ht="26.25" customHeight="1">
      <c r="G261" s="21"/>
    </row>
    <row r="262" spans="7:7" ht="26.25" customHeight="1">
      <c r="G262" s="21"/>
    </row>
    <row r="263" spans="7:7" ht="26.25" customHeight="1">
      <c r="G263" s="21"/>
    </row>
    <row r="264" spans="7:7" ht="26.25" customHeight="1">
      <c r="G264" s="21"/>
    </row>
    <row r="265" spans="7:7" ht="26.25" customHeight="1">
      <c r="G265" s="21"/>
    </row>
    <row r="266" spans="7:7" ht="26.25" customHeight="1">
      <c r="G266" s="21"/>
    </row>
    <row r="267" spans="7:7" ht="26.25" customHeight="1">
      <c r="G267" s="21"/>
    </row>
    <row r="268" spans="7:7" ht="26.25" customHeight="1">
      <c r="G268" s="21"/>
    </row>
    <row r="269" spans="7:7" ht="26.25" customHeight="1">
      <c r="G269" s="21"/>
    </row>
    <row r="270" spans="7:7" ht="26.25" customHeight="1">
      <c r="G270" s="21"/>
    </row>
    <row r="271" spans="7:7" ht="26.25" customHeight="1">
      <c r="G271" s="21"/>
    </row>
    <row r="272" spans="7:7" ht="26.25" customHeight="1">
      <c r="G272" s="21"/>
    </row>
    <row r="273" spans="7:7" ht="26.25" customHeight="1">
      <c r="G273" s="21"/>
    </row>
    <row r="274" spans="7:7" ht="26.25" customHeight="1">
      <c r="G274" s="21"/>
    </row>
    <row r="275" spans="7:7" ht="26.25" customHeight="1">
      <c r="G275" s="21"/>
    </row>
    <row r="276" spans="7:7" ht="26.25" customHeight="1">
      <c r="G276" s="21"/>
    </row>
    <row r="277" spans="7:7" ht="26.25" customHeight="1">
      <c r="G277" s="21"/>
    </row>
    <row r="278" spans="7:7" ht="26.25" customHeight="1">
      <c r="G278" s="21"/>
    </row>
    <row r="279" spans="7:7" ht="26.25" customHeight="1">
      <c r="G279" s="21"/>
    </row>
    <row r="280" spans="7:7" ht="26.25" customHeight="1">
      <c r="G280" s="21"/>
    </row>
    <row r="281" spans="7:7" ht="26.25" customHeight="1">
      <c r="G281" s="21"/>
    </row>
    <row r="282" spans="7:7" ht="26.25" customHeight="1">
      <c r="G282" s="21"/>
    </row>
    <row r="283" spans="7:7" ht="26.25" customHeight="1">
      <c r="G283" s="21"/>
    </row>
    <row r="284" spans="7:7" ht="26.25" customHeight="1">
      <c r="G284" s="21"/>
    </row>
    <row r="285" spans="7:7" ht="26.25" customHeight="1">
      <c r="G285" s="21"/>
    </row>
    <row r="286" spans="7:7" ht="26.25" customHeight="1">
      <c r="G286" s="21"/>
    </row>
    <row r="287" spans="7:7" ht="26.25" customHeight="1">
      <c r="G287" s="21"/>
    </row>
    <row r="288" spans="7:7" ht="26.25" customHeight="1">
      <c r="G288" s="21"/>
    </row>
    <row r="289" spans="7:7" ht="26.25" customHeight="1">
      <c r="G289" s="21"/>
    </row>
    <row r="290" spans="7:7" ht="26.25" customHeight="1">
      <c r="G290" s="21"/>
    </row>
    <row r="291" spans="7:7" ht="26.25" customHeight="1">
      <c r="G291" s="21"/>
    </row>
    <row r="292" spans="7:7" ht="26.25" customHeight="1">
      <c r="G292" s="21"/>
    </row>
    <row r="293" spans="7:7" ht="26.25" customHeight="1">
      <c r="G293" s="21"/>
    </row>
    <row r="294" spans="7:7" ht="26.25" customHeight="1">
      <c r="G294" s="21"/>
    </row>
    <row r="295" spans="7:7" ht="26.25" customHeight="1">
      <c r="G295" s="21"/>
    </row>
    <row r="296" spans="7:7" ht="26.25" customHeight="1">
      <c r="G296" s="21"/>
    </row>
    <row r="297" spans="7:7" ht="26.25" customHeight="1">
      <c r="G297" s="21"/>
    </row>
    <row r="298" spans="7:7" ht="26.25" customHeight="1">
      <c r="G298" s="21"/>
    </row>
    <row r="299" spans="7:7" ht="26.25" customHeight="1">
      <c r="G299" s="21"/>
    </row>
    <row r="300" spans="7:7" ht="26.25" customHeight="1">
      <c r="G300" s="21"/>
    </row>
    <row r="301" spans="7:7" ht="26.25" customHeight="1">
      <c r="G301" s="21"/>
    </row>
    <row r="302" spans="7:7" ht="26.25" customHeight="1">
      <c r="G302" s="21"/>
    </row>
    <row r="303" spans="7:7" ht="26.25" customHeight="1">
      <c r="G303" s="21"/>
    </row>
    <row r="304" spans="7:7" ht="26.25" customHeight="1">
      <c r="G304" s="21"/>
    </row>
    <row r="305" spans="7:7" ht="26.25" customHeight="1">
      <c r="G305" s="21"/>
    </row>
    <row r="306" spans="7:7" ht="26.25" customHeight="1">
      <c r="G306" s="21"/>
    </row>
    <row r="307" spans="7:7" ht="26.25" customHeight="1">
      <c r="G307" s="21"/>
    </row>
    <row r="308" spans="7:7" ht="26.25" customHeight="1">
      <c r="G308" s="21"/>
    </row>
    <row r="309" spans="7:7" ht="26.25" customHeight="1">
      <c r="G309" s="21"/>
    </row>
    <row r="310" spans="7:7" ht="26.25" customHeight="1">
      <c r="G310" s="21"/>
    </row>
    <row r="311" spans="7:7" ht="26.25" customHeight="1">
      <c r="G311" s="21"/>
    </row>
    <row r="312" spans="7:7" ht="26.25" customHeight="1">
      <c r="G312" s="21"/>
    </row>
    <row r="313" spans="7:7" ht="26.25" customHeight="1">
      <c r="G313" s="21"/>
    </row>
    <row r="314" spans="7:7" ht="26.25" customHeight="1">
      <c r="G314" s="21"/>
    </row>
    <row r="315" spans="7:7" ht="26.25" customHeight="1">
      <c r="G315" s="21"/>
    </row>
    <row r="316" spans="7:7" ht="26.25" customHeight="1">
      <c r="G316" s="21"/>
    </row>
    <row r="317" spans="7:7" ht="26.25" customHeight="1">
      <c r="G317" s="21"/>
    </row>
    <row r="318" spans="7:7" ht="26.25" customHeight="1">
      <c r="G318" s="21"/>
    </row>
    <row r="319" spans="7:7" ht="26.25" customHeight="1">
      <c r="G319" s="21"/>
    </row>
    <row r="320" spans="7:7" ht="26.25" customHeight="1">
      <c r="G320" s="21"/>
    </row>
    <row r="321" spans="7:7" ht="26.25" customHeight="1">
      <c r="G321" s="21"/>
    </row>
    <row r="322" spans="7:7" ht="26.25" customHeight="1">
      <c r="G322" s="21"/>
    </row>
    <row r="323" spans="7:7" ht="26.25" customHeight="1">
      <c r="G323" s="21"/>
    </row>
    <row r="324" spans="7:7" ht="26.25" customHeight="1">
      <c r="G324" s="21"/>
    </row>
    <row r="325" spans="7:7" ht="26.25" customHeight="1">
      <c r="G325" s="21"/>
    </row>
    <row r="326" spans="7:7" ht="26.25" customHeight="1">
      <c r="G326" s="21"/>
    </row>
    <row r="327" spans="7:7" ht="26.25" customHeight="1">
      <c r="G327" s="21"/>
    </row>
    <row r="328" spans="7:7" ht="26.25" customHeight="1">
      <c r="G328" s="21"/>
    </row>
    <row r="329" spans="7:7" ht="26.25" customHeight="1">
      <c r="G329" s="21"/>
    </row>
    <row r="330" spans="7:7" ht="26.25" customHeight="1">
      <c r="G330" s="21"/>
    </row>
    <row r="331" spans="7:7" ht="26.25" customHeight="1">
      <c r="G331" s="21"/>
    </row>
    <row r="332" spans="7:7" ht="26.25" customHeight="1">
      <c r="G332" s="21"/>
    </row>
    <row r="333" spans="7:7" ht="26.25" customHeight="1">
      <c r="G333" s="21"/>
    </row>
    <row r="334" spans="7:7" ht="26.25" customHeight="1">
      <c r="G334" s="21"/>
    </row>
    <row r="335" spans="7:7" ht="26.25" customHeight="1">
      <c r="G335" s="21"/>
    </row>
    <row r="336" spans="7:7" ht="26.25" customHeight="1">
      <c r="G336" s="21"/>
    </row>
    <row r="337" spans="7:7" ht="26.25" customHeight="1">
      <c r="G337" s="21"/>
    </row>
    <row r="338" spans="7:7" ht="26.25" customHeight="1">
      <c r="G338" s="21"/>
    </row>
    <row r="339" spans="7:7" ht="26.25" customHeight="1">
      <c r="G339" s="21"/>
    </row>
    <row r="340" spans="7:7" ht="26.25" customHeight="1">
      <c r="G340" s="21"/>
    </row>
    <row r="341" spans="7:7" ht="26.25" customHeight="1">
      <c r="G341" s="21"/>
    </row>
    <row r="342" spans="7:7" ht="26.25" customHeight="1">
      <c r="G342" s="21"/>
    </row>
    <row r="343" spans="7:7" ht="26.25" customHeight="1">
      <c r="G343" s="21"/>
    </row>
    <row r="344" spans="7:7" ht="26.25" customHeight="1">
      <c r="G344" s="21"/>
    </row>
    <row r="345" spans="7:7" ht="26.25" customHeight="1">
      <c r="G345" s="21"/>
    </row>
    <row r="346" spans="7:7" ht="26.25" customHeight="1">
      <c r="G346" s="21"/>
    </row>
    <row r="347" spans="7:7" ht="26.25" customHeight="1">
      <c r="G347" s="21"/>
    </row>
    <row r="348" spans="7:7" ht="26.25" customHeight="1">
      <c r="G348" s="21"/>
    </row>
    <row r="349" spans="7:7" ht="26.25" customHeight="1">
      <c r="G349" s="21"/>
    </row>
    <row r="350" spans="7:7" ht="26.25" customHeight="1">
      <c r="G350" s="21"/>
    </row>
    <row r="351" spans="7:7" ht="26.25" customHeight="1">
      <c r="G351" s="21"/>
    </row>
    <row r="352" spans="7:7" ht="26.25" customHeight="1">
      <c r="G352" s="21"/>
    </row>
    <row r="353" spans="7:7" ht="26.25" customHeight="1">
      <c r="G353" s="21"/>
    </row>
    <row r="354" spans="7:7" ht="26.25" customHeight="1">
      <c r="G354" s="21"/>
    </row>
    <row r="355" spans="7:7" ht="26.25" customHeight="1">
      <c r="G355" s="21"/>
    </row>
    <row r="356" spans="7:7" ht="26.25" customHeight="1">
      <c r="G356" s="21"/>
    </row>
    <row r="357" spans="7:7" ht="26.25" customHeight="1">
      <c r="G357" s="21"/>
    </row>
    <row r="358" spans="7:7" ht="26.25" customHeight="1">
      <c r="G358" s="21"/>
    </row>
    <row r="359" spans="7:7" ht="26.25" customHeight="1">
      <c r="G359" s="21"/>
    </row>
    <row r="360" spans="7:7" ht="26.25" customHeight="1">
      <c r="G360" s="21"/>
    </row>
    <row r="361" spans="7:7" ht="26.25" customHeight="1">
      <c r="G361" s="21"/>
    </row>
    <row r="362" spans="7:7" ht="26.25" customHeight="1">
      <c r="G362" s="21"/>
    </row>
    <row r="363" spans="7:7" ht="26.25" customHeight="1">
      <c r="G363" s="21"/>
    </row>
    <row r="364" spans="7:7" ht="26.25" customHeight="1">
      <c r="G364" s="21"/>
    </row>
    <row r="365" spans="7:7" ht="26.25" customHeight="1">
      <c r="G365" s="21"/>
    </row>
    <row r="366" spans="7:7" ht="26.25" customHeight="1">
      <c r="G366" s="21"/>
    </row>
    <row r="367" spans="7:7" ht="26.25" customHeight="1">
      <c r="G367" s="21"/>
    </row>
    <row r="368" spans="7:7" ht="26.25" customHeight="1">
      <c r="G368" s="21"/>
    </row>
    <row r="369" spans="7:7" ht="26.25" customHeight="1">
      <c r="G369" s="21"/>
    </row>
    <row r="370" spans="7:7" ht="26.25" customHeight="1">
      <c r="G370" s="21"/>
    </row>
    <row r="371" spans="7:7" ht="26.25" customHeight="1">
      <c r="G371" s="21"/>
    </row>
    <row r="372" spans="7:7" ht="26.25" customHeight="1">
      <c r="G372" s="21"/>
    </row>
    <row r="373" spans="7:7" ht="26.25" customHeight="1">
      <c r="G373" s="21"/>
    </row>
    <row r="374" spans="7:7" ht="26.25" customHeight="1">
      <c r="G374" s="21"/>
    </row>
    <row r="375" spans="7:7" ht="26.25" customHeight="1">
      <c r="G375" s="21"/>
    </row>
    <row r="376" spans="7:7" ht="26.25" customHeight="1">
      <c r="G376" s="21"/>
    </row>
    <row r="377" spans="7:7" ht="26.25" customHeight="1">
      <c r="G377" s="21"/>
    </row>
    <row r="378" spans="7:7" ht="26.25" customHeight="1">
      <c r="G378" s="21"/>
    </row>
    <row r="379" spans="7:7" ht="26.25" customHeight="1">
      <c r="G379" s="21"/>
    </row>
    <row r="380" spans="7:7" ht="26.25" customHeight="1">
      <c r="G380" s="21"/>
    </row>
    <row r="381" spans="7:7" ht="26.25" customHeight="1">
      <c r="G381" s="21"/>
    </row>
    <row r="382" spans="7:7" ht="26.25" customHeight="1">
      <c r="G382" s="21"/>
    </row>
    <row r="383" spans="7:7" ht="26.25" customHeight="1">
      <c r="G383" s="21"/>
    </row>
    <row r="384" spans="7:7" ht="26.25" customHeight="1">
      <c r="G384" s="21"/>
    </row>
    <row r="385" spans="7:7" ht="26.25" customHeight="1">
      <c r="G385" s="21"/>
    </row>
    <row r="386" spans="7:7" ht="26.25" customHeight="1">
      <c r="G386" s="21"/>
    </row>
    <row r="387" spans="7:7" ht="26.25" customHeight="1">
      <c r="G387" s="21"/>
    </row>
    <row r="388" spans="7:7" ht="26.25" customHeight="1">
      <c r="G388" s="21"/>
    </row>
    <row r="389" spans="7:7" ht="26.25" customHeight="1">
      <c r="G389" s="21"/>
    </row>
    <row r="390" spans="7:7" ht="26.25" customHeight="1">
      <c r="G390" s="21"/>
    </row>
    <row r="391" spans="7:7" ht="26.25" customHeight="1">
      <c r="G391" s="21"/>
    </row>
    <row r="392" spans="7:7" ht="26.25" customHeight="1">
      <c r="G392" s="21"/>
    </row>
    <row r="393" spans="7:7" ht="26.25" customHeight="1">
      <c r="G393" s="21"/>
    </row>
    <row r="394" spans="7:7" ht="26.25" customHeight="1">
      <c r="G394" s="21"/>
    </row>
    <row r="395" spans="7:7" ht="26.25" customHeight="1">
      <c r="G395" s="21"/>
    </row>
    <row r="396" spans="7:7" ht="26.25" customHeight="1">
      <c r="G396" s="21"/>
    </row>
    <row r="397" spans="7:7" ht="26.25" customHeight="1">
      <c r="G397" s="21"/>
    </row>
    <row r="398" spans="7:7" ht="26.25" customHeight="1">
      <c r="G398" s="21"/>
    </row>
    <row r="399" spans="7:7" ht="26.25" customHeight="1">
      <c r="G399" s="21"/>
    </row>
    <row r="400" spans="7:7" ht="26.25" customHeight="1">
      <c r="G400" s="21"/>
    </row>
    <row r="401" spans="7:7" ht="26.25" customHeight="1">
      <c r="G401" s="21"/>
    </row>
    <row r="402" spans="7:7" ht="26.25" customHeight="1">
      <c r="G402" s="21"/>
    </row>
    <row r="403" spans="7:7" ht="26.25" customHeight="1">
      <c r="G403" s="21"/>
    </row>
    <row r="404" spans="7:7" ht="26.25" customHeight="1">
      <c r="G404" s="21"/>
    </row>
    <row r="405" spans="7:7" ht="26.25" customHeight="1">
      <c r="G405" s="21"/>
    </row>
    <row r="406" spans="7:7" ht="26.25" customHeight="1">
      <c r="G406" s="21"/>
    </row>
    <row r="407" spans="7:7" ht="26.25" customHeight="1">
      <c r="G407" s="21"/>
    </row>
    <row r="408" spans="7:7" ht="26.25" customHeight="1">
      <c r="G408" s="21"/>
    </row>
    <row r="409" spans="7:7" ht="26.25" customHeight="1">
      <c r="G409" s="21"/>
    </row>
    <row r="410" spans="7:7" ht="26.25" customHeight="1">
      <c r="G410" s="21"/>
    </row>
    <row r="411" spans="7:7" ht="26.25" customHeight="1">
      <c r="G411" s="21"/>
    </row>
    <row r="412" spans="7:7" ht="26.25" customHeight="1">
      <c r="G412" s="21"/>
    </row>
    <row r="413" spans="7:7" ht="26.25" customHeight="1">
      <c r="G413" s="21"/>
    </row>
    <row r="414" spans="7:7" ht="26.25" customHeight="1">
      <c r="G414" s="21"/>
    </row>
    <row r="415" spans="7:7" ht="26.25" customHeight="1">
      <c r="G415" s="21"/>
    </row>
    <row r="416" spans="7:7" ht="26.25" customHeight="1">
      <c r="G416" s="21"/>
    </row>
    <row r="417" spans="7:7" ht="26.25" customHeight="1">
      <c r="G417" s="21"/>
    </row>
    <row r="418" spans="7:7" ht="26.25" customHeight="1">
      <c r="G418" s="21"/>
    </row>
    <row r="419" spans="7:7" ht="26.25" customHeight="1">
      <c r="G419" s="21"/>
    </row>
    <row r="420" spans="7:7" ht="26.25" customHeight="1">
      <c r="G420" s="21"/>
    </row>
    <row r="421" spans="7:7" ht="26.25" customHeight="1">
      <c r="G421" s="21"/>
    </row>
    <row r="422" spans="7:7" ht="26.25" customHeight="1">
      <c r="G422" s="21"/>
    </row>
    <row r="423" spans="7:7" ht="26.25" customHeight="1">
      <c r="G423" s="21"/>
    </row>
    <row r="424" spans="7:7" ht="26.25" customHeight="1">
      <c r="G424" s="21"/>
    </row>
    <row r="425" spans="7:7" ht="26.25" customHeight="1">
      <c r="G425" s="21"/>
    </row>
    <row r="426" spans="7:7" ht="26.25" customHeight="1">
      <c r="G426" s="21"/>
    </row>
    <row r="427" spans="7:7" ht="26.25" customHeight="1">
      <c r="G427" s="21"/>
    </row>
    <row r="428" spans="7:7" ht="26.25" customHeight="1">
      <c r="G428" s="21"/>
    </row>
    <row r="429" spans="7:7" ht="26.25" customHeight="1">
      <c r="G429" s="21"/>
    </row>
    <row r="430" spans="7:7" ht="26.25" customHeight="1">
      <c r="G430" s="21"/>
    </row>
    <row r="431" spans="7:7" ht="26.25" customHeight="1">
      <c r="G431" s="21"/>
    </row>
    <row r="432" spans="7:7" ht="26.25" customHeight="1">
      <c r="G432" s="21"/>
    </row>
    <row r="433" spans="7:7" ht="26.25" customHeight="1">
      <c r="G433" s="21"/>
    </row>
    <row r="434" spans="7:7" ht="26.25" customHeight="1">
      <c r="G434" s="21"/>
    </row>
    <row r="435" spans="7:7" ht="26.25" customHeight="1">
      <c r="G435" s="21"/>
    </row>
    <row r="436" spans="7:7" ht="26.25" customHeight="1">
      <c r="G436" s="21"/>
    </row>
    <row r="437" spans="7:7" ht="26.25" customHeight="1">
      <c r="G437" s="21"/>
    </row>
    <row r="438" spans="7:7" ht="26.25" customHeight="1">
      <c r="G438" s="21"/>
    </row>
    <row r="439" spans="7:7" ht="26.25" customHeight="1">
      <c r="G439" s="21"/>
    </row>
    <row r="440" spans="7:7" ht="26.25" customHeight="1">
      <c r="G440" s="21"/>
    </row>
    <row r="441" spans="7:7" ht="26.25" customHeight="1">
      <c r="G441" s="21"/>
    </row>
    <row r="442" spans="7:7" ht="26.25" customHeight="1">
      <c r="G442" s="21"/>
    </row>
    <row r="443" spans="7:7" ht="26.25" customHeight="1">
      <c r="G443" s="21"/>
    </row>
    <row r="444" spans="7:7" ht="26.25" customHeight="1">
      <c r="G444" s="21"/>
    </row>
    <row r="445" spans="7:7" ht="26.25" customHeight="1">
      <c r="G445" s="21"/>
    </row>
    <row r="446" spans="7:7" ht="26.25" customHeight="1">
      <c r="G446" s="21"/>
    </row>
    <row r="447" spans="7:7" ht="26.25" customHeight="1">
      <c r="G447" s="21"/>
    </row>
    <row r="448" spans="7:7" ht="26.25" customHeight="1">
      <c r="G448" s="21"/>
    </row>
    <row r="449" spans="7:7" ht="26.25" customHeight="1">
      <c r="G449" s="21"/>
    </row>
    <row r="450" spans="7:7" ht="26.25" customHeight="1">
      <c r="G450" s="21"/>
    </row>
    <row r="451" spans="7:7" ht="26.25" customHeight="1">
      <c r="G451" s="21"/>
    </row>
    <row r="452" spans="7:7" ht="26.25" customHeight="1">
      <c r="G452" s="21"/>
    </row>
    <row r="453" spans="7:7" ht="26.25" customHeight="1">
      <c r="G453" s="21"/>
    </row>
    <row r="454" spans="7:7" ht="26.25" customHeight="1">
      <c r="G454" s="21"/>
    </row>
    <row r="455" spans="7:7" ht="26.25" customHeight="1">
      <c r="G455" s="21"/>
    </row>
    <row r="456" spans="7:7" ht="26.25" customHeight="1">
      <c r="G456" s="21"/>
    </row>
    <row r="457" spans="7:7" ht="26.25" customHeight="1">
      <c r="G457" s="21"/>
    </row>
    <row r="458" spans="7:7" ht="26.25" customHeight="1">
      <c r="G458" s="21"/>
    </row>
    <row r="459" spans="7:7" ht="26.25" customHeight="1">
      <c r="G459" s="21"/>
    </row>
    <row r="460" spans="7:7" ht="26.25" customHeight="1">
      <c r="G460" s="21"/>
    </row>
    <row r="461" spans="7:7" ht="26.25" customHeight="1">
      <c r="G461" s="21"/>
    </row>
    <row r="462" spans="7:7" ht="26.25" customHeight="1">
      <c r="G462" s="21"/>
    </row>
    <row r="463" spans="7:7" ht="26.25" customHeight="1">
      <c r="G463" s="21"/>
    </row>
    <row r="464" spans="7:7" ht="26.25" customHeight="1">
      <c r="G464" s="21"/>
    </row>
    <row r="465" spans="7:7" ht="26.25" customHeight="1">
      <c r="G465" s="21"/>
    </row>
    <row r="466" spans="7:7" ht="26.25" customHeight="1">
      <c r="G466" s="21"/>
    </row>
    <row r="467" spans="7:7" ht="26.25" customHeight="1">
      <c r="G467" s="21"/>
    </row>
    <row r="468" spans="7:7" ht="26.25" customHeight="1">
      <c r="G468" s="21"/>
    </row>
    <row r="469" spans="7:7" ht="26.25" customHeight="1">
      <c r="G469" s="21"/>
    </row>
    <row r="470" spans="7:7" ht="26.25" customHeight="1">
      <c r="G470" s="21"/>
    </row>
    <row r="471" spans="7:7" ht="26.25" customHeight="1">
      <c r="G471" s="21"/>
    </row>
    <row r="472" spans="7:7" ht="26.25" customHeight="1">
      <c r="G472" s="21"/>
    </row>
    <row r="473" spans="7:7" ht="26.25" customHeight="1">
      <c r="G473" s="21"/>
    </row>
    <row r="474" spans="7:7" ht="26.25" customHeight="1">
      <c r="G474" s="21"/>
    </row>
    <row r="475" spans="7:7" ht="26.25" customHeight="1">
      <c r="G475" s="21"/>
    </row>
    <row r="476" spans="7:7" ht="26.25" customHeight="1">
      <c r="G476" s="21"/>
    </row>
    <row r="477" spans="7:7" ht="26.25" customHeight="1">
      <c r="G477" s="21"/>
    </row>
    <row r="478" spans="7:7" ht="26.25" customHeight="1">
      <c r="G478" s="21"/>
    </row>
    <row r="479" spans="7:7" ht="26.25" customHeight="1">
      <c r="G479" s="21"/>
    </row>
    <row r="480" spans="7:7" ht="26.25" customHeight="1">
      <c r="G480" s="21"/>
    </row>
    <row r="481" spans="7:7" ht="26.25" customHeight="1">
      <c r="G481" s="21"/>
    </row>
    <row r="482" spans="7:7" ht="26.25" customHeight="1">
      <c r="G482" s="21"/>
    </row>
    <row r="483" spans="7:7" ht="26.25" customHeight="1">
      <c r="G483" s="21"/>
    </row>
    <row r="484" spans="7:7" ht="26.25" customHeight="1">
      <c r="G484" s="21"/>
    </row>
    <row r="485" spans="7:7" ht="26.25" customHeight="1">
      <c r="G485" s="21"/>
    </row>
    <row r="486" spans="7:7" ht="26.25" customHeight="1">
      <c r="G486" s="21"/>
    </row>
    <row r="487" spans="7:7" ht="26.25" customHeight="1">
      <c r="G487" s="21"/>
    </row>
    <row r="488" spans="7:7" ht="26.25" customHeight="1">
      <c r="G488" s="21"/>
    </row>
    <row r="489" spans="7:7" ht="26.25" customHeight="1">
      <c r="G489" s="21"/>
    </row>
    <row r="490" spans="7:7" ht="26.25" customHeight="1">
      <c r="G490" s="21"/>
    </row>
    <row r="491" spans="7:7" ht="26.25" customHeight="1">
      <c r="G491" s="21"/>
    </row>
    <row r="492" spans="7:7" ht="26.25" customHeight="1">
      <c r="G492" s="21"/>
    </row>
    <row r="493" spans="7:7" ht="26.25" customHeight="1">
      <c r="G493" s="21"/>
    </row>
    <row r="494" spans="7:7" ht="26.25" customHeight="1">
      <c r="G494" s="21"/>
    </row>
    <row r="495" spans="7:7" ht="26.25" customHeight="1">
      <c r="G495" s="21"/>
    </row>
    <row r="496" spans="7:7" ht="26.25" customHeight="1">
      <c r="G496" s="21"/>
    </row>
    <row r="497" spans="7:7" ht="26.25" customHeight="1">
      <c r="G497" s="21"/>
    </row>
    <row r="498" spans="7:7" ht="26.25" customHeight="1">
      <c r="G498" s="21"/>
    </row>
    <row r="499" spans="7:7" ht="26.25" customHeight="1">
      <c r="G499" s="21"/>
    </row>
    <row r="500" spans="7:7" ht="26.25" customHeight="1">
      <c r="G500" s="21"/>
    </row>
    <row r="501" spans="7:7" ht="26.25" customHeight="1">
      <c r="G501" s="21"/>
    </row>
    <row r="502" spans="7:7" ht="26.25" customHeight="1">
      <c r="G502" s="21"/>
    </row>
    <row r="503" spans="7:7" ht="26.25" customHeight="1">
      <c r="G503" s="21"/>
    </row>
    <row r="504" spans="7:7" ht="26.25" customHeight="1">
      <c r="G504" s="21"/>
    </row>
    <row r="505" spans="7:7" ht="26.25" customHeight="1">
      <c r="G505" s="21"/>
    </row>
    <row r="506" spans="7:7" ht="26.25" customHeight="1">
      <c r="G506" s="21"/>
    </row>
    <row r="507" spans="7:7" ht="26.25" customHeight="1">
      <c r="G507" s="21"/>
    </row>
    <row r="508" spans="7:7" ht="26.25" customHeight="1">
      <c r="G508" s="21"/>
    </row>
    <row r="509" spans="7:7" ht="26.25" customHeight="1">
      <c r="G509" s="21"/>
    </row>
    <row r="510" spans="7:7" ht="26.25" customHeight="1">
      <c r="G510" s="21"/>
    </row>
    <row r="511" spans="7:7" ht="26.25" customHeight="1">
      <c r="G511" s="21"/>
    </row>
    <row r="512" spans="7:7" ht="26.25" customHeight="1">
      <c r="G512" s="21"/>
    </row>
    <row r="513" spans="7:7" ht="26.25" customHeight="1">
      <c r="G513" s="21"/>
    </row>
    <row r="514" spans="7:7" ht="26.25" customHeight="1">
      <c r="G514" s="21"/>
    </row>
    <row r="515" spans="7:7" ht="26.25" customHeight="1">
      <c r="G515" s="21"/>
    </row>
    <row r="516" spans="7:7" ht="26.25" customHeight="1">
      <c r="G516" s="21"/>
    </row>
    <row r="517" spans="7:7" ht="26.25" customHeight="1">
      <c r="G517" s="21"/>
    </row>
    <row r="518" spans="7:7" ht="26.25" customHeight="1">
      <c r="G518" s="21"/>
    </row>
    <row r="519" spans="7:7" ht="26.25" customHeight="1">
      <c r="G519" s="21"/>
    </row>
    <row r="520" spans="7:7" ht="26.25" customHeight="1">
      <c r="G520" s="21"/>
    </row>
    <row r="521" spans="7:7" ht="26.25" customHeight="1">
      <c r="G521" s="21"/>
    </row>
    <row r="522" spans="7:7" ht="26.25" customHeight="1">
      <c r="G522" s="21"/>
    </row>
    <row r="523" spans="7:7" ht="26.25" customHeight="1">
      <c r="G523" s="21"/>
    </row>
    <row r="524" spans="7:7" ht="26.25" customHeight="1">
      <c r="G524" s="21"/>
    </row>
    <row r="525" spans="7:7" ht="26.25" customHeight="1">
      <c r="G525" s="21"/>
    </row>
    <row r="526" spans="7:7" ht="26.25" customHeight="1">
      <c r="G526" s="21"/>
    </row>
    <row r="527" spans="7:7" ht="26.25" customHeight="1">
      <c r="G527" s="21"/>
    </row>
    <row r="528" spans="7:7" ht="26.25" customHeight="1">
      <c r="G528" s="21"/>
    </row>
    <row r="529" spans="7:7" ht="26.25" customHeight="1">
      <c r="G529" s="21"/>
    </row>
    <row r="530" spans="7:7" ht="26.25" customHeight="1">
      <c r="G530" s="21"/>
    </row>
    <row r="531" spans="7:7" ht="26.25" customHeight="1">
      <c r="G531" s="21"/>
    </row>
    <row r="532" spans="7:7" ht="26.25" customHeight="1">
      <c r="G532" s="21"/>
    </row>
    <row r="533" spans="7:7" ht="26.25" customHeight="1">
      <c r="G533" s="21"/>
    </row>
    <row r="534" spans="7:7" ht="26.25" customHeight="1">
      <c r="G534" s="21"/>
    </row>
    <row r="535" spans="7:7" ht="26.25" customHeight="1">
      <c r="G535" s="21"/>
    </row>
    <row r="536" spans="7:7" ht="26.25" customHeight="1">
      <c r="G536" s="21"/>
    </row>
    <row r="537" spans="7:7" ht="26.25" customHeight="1">
      <c r="G537" s="21"/>
    </row>
    <row r="538" spans="7:7" ht="26.25" customHeight="1">
      <c r="G538" s="21"/>
    </row>
    <row r="539" spans="7:7" ht="26.25" customHeight="1">
      <c r="G539" s="21"/>
    </row>
    <row r="540" spans="7:7" ht="26.25" customHeight="1">
      <c r="G540" s="21"/>
    </row>
    <row r="541" spans="7:7" ht="26.25" customHeight="1">
      <c r="G541" s="21"/>
    </row>
    <row r="542" spans="7:7" ht="26.25" customHeight="1">
      <c r="G542" s="21"/>
    </row>
    <row r="543" spans="7:7" ht="26.25" customHeight="1">
      <c r="G543" s="21"/>
    </row>
    <row r="544" spans="7:7" ht="26.25" customHeight="1">
      <c r="G544" s="21"/>
    </row>
    <row r="545" spans="7:7" ht="26.25" customHeight="1">
      <c r="G545" s="21"/>
    </row>
    <row r="546" spans="7:7" ht="26.25" customHeight="1">
      <c r="G546" s="21"/>
    </row>
    <row r="547" spans="7:7" ht="26.25" customHeight="1">
      <c r="G547" s="21"/>
    </row>
    <row r="548" spans="7:7" ht="26.25" customHeight="1">
      <c r="G548" s="21"/>
    </row>
    <row r="549" spans="7:7" ht="26.25" customHeight="1">
      <c r="G549" s="21"/>
    </row>
    <row r="550" spans="7:7" ht="26.25" customHeight="1">
      <c r="G550" s="21"/>
    </row>
    <row r="551" spans="7:7" ht="26.25" customHeight="1">
      <c r="G551" s="21"/>
    </row>
    <row r="552" spans="7:7" ht="26.25" customHeight="1">
      <c r="G552" s="21"/>
    </row>
    <row r="553" spans="7:7" ht="26.25" customHeight="1">
      <c r="G553" s="21"/>
    </row>
    <row r="554" spans="7:7" ht="26.25" customHeight="1">
      <c r="G554" s="21"/>
    </row>
    <row r="555" spans="7:7" ht="26.25" customHeight="1">
      <c r="G555" s="21"/>
    </row>
    <row r="556" spans="7:7" ht="26.25" customHeight="1">
      <c r="G556" s="21"/>
    </row>
    <row r="557" spans="7:7" ht="26.25" customHeight="1">
      <c r="G557" s="21"/>
    </row>
    <row r="558" spans="7:7" ht="26.25" customHeight="1">
      <c r="G558" s="21"/>
    </row>
    <row r="559" spans="7:7" ht="26.25" customHeight="1">
      <c r="G559" s="21"/>
    </row>
    <row r="560" spans="7:7" ht="26.25" customHeight="1">
      <c r="G560" s="21"/>
    </row>
    <row r="561" spans="7:7" ht="26.25" customHeight="1">
      <c r="G561" s="21"/>
    </row>
    <row r="562" spans="7:7" ht="26.25" customHeight="1">
      <c r="G562" s="21"/>
    </row>
    <row r="563" spans="7:7" ht="26.25" customHeight="1">
      <c r="G563" s="21"/>
    </row>
    <row r="564" spans="7:7" ht="26.25" customHeight="1">
      <c r="G564" s="21"/>
    </row>
    <row r="565" spans="7:7" ht="26.25" customHeight="1">
      <c r="G565" s="21"/>
    </row>
    <row r="566" spans="7:7" ht="26.25" customHeight="1">
      <c r="G566" s="21"/>
    </row>
    <row r="567" spans="7:7" ht="26.25" customHeight="1">
      <c r="G567" s="21"/>
    </row>
    <row r="568" spans="7:7" ht="26.25" customHeight="1">
      <c r="G568" s="21"/>
    </row>
    <row r="569" spans="7:7" ht="26.25" customHeight="1">
      <c r="G569" s="21"/>
    </row>
    <row r="570" spans="7:7" ht="26.25" customHeight="1">
      <c r="G570" s="21"/>
    </row>
    <row r="571" spans="7:7" ht="26.25" customHeight="1">
      <c r="G571" s="21"/>
    </row>
    <row r="572" spans="7:7" ht="26.25" customHeight="1">
      <c r="G572" s="21"/>
    </row>
    <row r="573" spans="7:7" ht="26.25" customHeight="1">
      <c r="G573" s="21"/>
    </row>
    <row r="574" spans="7:7" ht="26.25" customHeight="1">
      <c r="G574" s="21"/>
    </row>
    <row r="575" spans="7:7" ht="26.25" customHeight="1">
      <c r="G575" s="21"/>
    </row>
    <row r="576" spans="7:7" ht="26.25" customHeight="1">
      <c r="G576" s="21"/>
    </row>
    <row r="577" spans="7:7" ht="26.25" customHeight="1">
      <c r="G577" s="21"/>
    </row>
    <row r="578" spans="7:7" ht="26.25" customHeight="1">
      <c r="G578" s="21"/>
    </row>
    <row r="579" spans="7:7" ht="26.25" customHeight="1">
      <c r="G579" s="21"/>
    </row>
    <row r="580" spans="7:7" ht="26.25" customHeight="1">
      <c r="G580" s="21"/>
    </row>
    <row r="581" spans="7:7" ht="26.25" customHeight="1">
      <c r="G581" s="21"/>
    </row>
    <row r="582" spans="7:7" ht="26.25" customHeight="1">
      <c r="G582" s="21"/>
    </row>
    <row r="583" spans="7:7" ht="26.25" customHeight="1">
      <c r="G583" s="21"/>
    </row>
    <row r="584" spans="7:7" ht="26.25" customHeight="1">
      <c r="G584" s="21"/>
    </row>
    <row r="585" spans="7:7" ht="26.25" customHeight="1">
      <c r="G585" s="21"/>
    </row>
    <row r="586" spans="7:7" ht="26.25" customHeight="1">
      <c r="G586" s="21"/>
    </row>
    <row r="587" spans="7:7" ht="26.25" customHeight="1">
      <c r="G587" s="21"/>
    </row>
    <row r="588" spans="7:7" ht="26.25" customHeight="1">
      <c r="G588" s="21"/>
    </row>
    <row r="589" spans="7:7" ht="26.25" customHeight="1">
      <c r="G589" s="21"/>
    </row>
    <row r="590" spans="7:7" ht="26.25" customHeight="1">
      <c r="G590" s="21"/>
    </row>
    <row r="591" spans="7:7" ht="26.25" customHeight="1">
      <c r="G591" s="21"/>
    </row>
    <row r="592" spans="7:7" ht="26.25" customHeight="1">
      <c r="G592" s="21"/>
    </row>
    <row r="593" spans="7:7" ht="26.25" customHeight="1">
      <c r="G593" s="21"/>
    </row>
    <row r="594" spans="7:7" ht="26.25" customHeight="1">
      <c r="G594" s="21"/>
    </row>
    <row r="595" spans="7:7" ht="26.25" customHeight="1">
      <c r="G595" s="21"/>
    </row>
    <row r="596" spans="7:7" ht="26.25" customHeight="1">
      <c r="G596" s="21"/>
    </row>
    <row r="597" spans="7:7" ht="26.25" customHeight="1">
      <c r="G597" s="21"/>
    </row>
    <row r="598" spans="7:7" ht="26.25" customHeight="1">
      <c r="G598" s="21"/>
    </row>
    <row r="599" spans="7:7" ht="26.25" customHeight="1">
      <c r="G599" s="21"/>
    </row>
    <row r="600" spans="7:7" ht="26.25" customHeight="1">
      <c r="G600" s="21"/>
    </row>
    <row r="601" spans="7:7" ht="26.25" customHeight="1">
      <c r="G601" s="21"/>
    </row>
    <row r="602" spans="7:7" ht="26.25" customHeight="1">
      <c r="G602" s="21"/>
    </row>
    <row r="603" spans="7:7" ht="26.25" customHeight="1">
      <c r="G603" s="21"/>
    </row>
    <row r="604" spans="7:7" ht="26.25" customHeight="1">
      <c r="G604" s="21"/>
    </row>
    <row r="605" spans="7:7" ht="26.25" customHeight="1">
      <c r="G605" s="21"/>
    </row>
    <row r="606" spans="7:7" ht="26.25" customHeight="1">
      <c r="G606" s="21"/>
    </row>
    <row r="607" spans="7:7" ht="26.25" customHeight="1">
      <c r="G607" s="21"/>
    </row>
    <row r="608" spans="7:7" ht="26.25" customHeight="1">
      <c r="G608" s="21"/>
    </row>
    <row r="609" spans="7:7" ht="26.25" customHeight="1">
      <c r="G609" s="21"/>
    </row>
    <row r="610" spans="7:7" ht="26.25" customHeight="1">
      <c r="G610" s="21"/>
    </row>
    <row r="611" spans="7:7" ht="26.25" customHeight="1">
      <c r="G611" s="21"/>
    </row>
    <row r="612" spans="7:7" ht="26.25" customHeight="1">
      <c r="G612" s="21"/>
    </row>
    <row r="613" spans="7:7" ht="26.25" customHeight="1">
      <c r="G613" s="21"/>
    </row>
    <row r="614" spans="7:7" ht="26.25" customHeight="1">
      <c r="G614" s="21"/>
    </row>
    <row r="615" spans="7:7" ht="26.25" customHeight="1">
      <c r="G615" s="21"/>
    </row>
    <row r="616" spans="7:7" ht="26.25" customHeight="1">
      <c r="G616" s="21"/>
    </row>
    <row r="617" spans="7:7" ht="26.25" customHeight="1">
      <c r="G617" s="21"/>
    </row>
    <row r="618" spans="7:7" ht="26.25" customHeight="1">
      <c r="G618" s="21"/>
    </row>
    <row r="619" spans="7:7" ht="26.25" customHeight="1">
      <c r="G619" s="21"/>
    </row>
    <row r="620" spans="7:7" ht="26.25" customHeight="1">
      <c r="G620" s="21"/>
    </row>
    <row r="621" spans="7:7" ht="26.25" customHeight="1">
      <c r="G621" s="21"/>
    </row>
    <row r="622" spans="7:7" ht="26.25" customHeight="1">
      <c r="G622" s="21"/>
    </row>
    <row r="623" spans="7:7" ht="26.25" customHeight="1">
      <c r="G623" s="21"/>
    </row>
    <row r="624" spans="7:7" ht="26.25" customHeight="1">
      <c r="G624" s="21"/>
    </row>
    <row r="625" spans="7:7" ht="26.25" customHeight="1">
      <c r="G625" s="21"/>
    </row>
    <row r="626" spans="7:7" ht="26.25" customHeight="1">
      <c r="G626" s="21"/>
    </row>
    <row r="627" spans="7:7" ht="26.25" customHeight="1">
      <c r="G627" s="21"/>
    </row>
    <row r="628" spans="7:7" ht="26.25" customHeight="1">
      <c r="G628" s="21"/>
    </row>
    <row r="629" spans="7:7" ht="26.25" customHeight="1">
      <c r="G629" s="21"/>
    </row>
    <row r="630" spans="7:7" ht="26.25" customHeight="1">
      <c r="G630" s="21"/>
    </row>
    <row r="631" spans="7:7" ht="26.25" customHeight="1">
      <c r="G631" s="21"/>
    </row>
    <row r="632" spans="7:7" ht="26.25" customHeight="1">
      <c r="G632" s="21"/>
    </row>
    <row r="633" spans="7:7" ht="26.25" customHeight="1">
      <c r="G633" s="21"/>
    </row>
    <row r="634" spans="7:7" ht="26.25" customHeight="1">
      <c r="G634" s="21"/>
    </row>
    <row r="635" spans="7:7" ht="26.25" customHeight="1">
      <c r="G635" s="21"/>
    </row>
    <row r="636" spans="7:7" ht="26.25" customHeight="1">
      <c r="G636" s="21"/>
    </row>
    <row r="637" spans="7:7" ht="26.25" customHeight="1">
      <c r="G637" s="21"/>
    </row>
    <row r="638" spans="7:7" ht="26.25" customHeight="1">
      <c r="G638" s="21"/>
    </row>
    <row r="639" spans="7:7" ht="26.25" customHeight="1">
      <c r="G639" s="21"/>
    </row>
    <row r="640" spans="7:7" ht="26.25" customHeight="1">
      <c r="G640" s="21"/>
    </row>
    <row r="641" spans="7:7" ht="26.25" customHeight="1">
      <c r="G641" s="21"/>
    </row>
    <row r="642" spans="7:7" ht="26.25" customHeight="1">
      <c r="G642" s="21"/>
    </row>
    <row r="643" spans="7:7" ht="26.25" customHeight="1">
      <c r="G643" s="21"/>
    </row>
    <row r="644" spans="7:7" ht="26.25" customHeight="1">
      <c r="G644" s="21"/>
    </row>
    <row r="645" spans="7:7" ht="26.25" customHeight="1">
      <c r="G645" s="21"/>
    </row>
    <row r="646" spans="7:7" ht="26.25" customHeight="1">
      <c r="G646" s="21"/>
    </row>
    <row r="647" spans="7:7" ht="26.25" customHeight="1">
      <c r="G647" s="21"/>
    </row>
    <row r="648" spans="7:7" ht="26.25" customHeight="1">
      <c r="G648" s="21"/>
    </row>
    <row r="649" spans="7:7" ht="26.25" customHeight="1">
      <c r="G649" s="21"/>
    </row>
    <row r="650" spans="7:7" ht="26.25" customHeight="1">
      <c r="G650" s="21"/>
    </row>
    <row r="651" spans="7:7" ht="26.25" customHeight="1">
      <c r="G651" s="21"/>
    </row>
    <row r="652" spans="7:7" ht="26.25" customHeight="1">
      <c r="G652" s="21"/>
    </row>
    <row r="653" spans="7:7" ht="26.25" customHeight="1">
      <c r="G653" s="21"/>
    </row>
    <row r="654" spans="7:7" ht="26.25" customHeight="1">
      <c r="G654" s="21"/>
    </row>
    <row r="655" spans="7:7" ht="26.25" customHeight="1">
      <c r="G655" s="21"/>
    </row>
    <row r="656" spans="7:7" ht="26.25" customHeight="1">
      <c r="G656" s="21"/>
    </row>
    <row r="657" spans="7:7" ht="26.25" customHeight="1">
      <c r="G657" s="21"/>
    </row>
    <row r="658" spans="7:7" ht="26.25" customHeight="1">
      <c r="G658" s="21"/>
    </row>
    <row r="659" spans="7:7" ht="26.25" customHeight="1">
      <c r="G659" s="21"/>
    </row>
    <row r="660" spans="7:7" ht="26.25" customHeight="1">
      <c r="G660" s="21"/>
    </row>
    <row r="661" spans="7:7" ht="26.25" customHeight="1">
      <c r="G661" s="21"/>
    </row>
    <row r="662" spans="7:7" ht="26.25" customHeight="1">
      <c r="G662" s="21"/>
    </row>
    <row r="663" spans="7:7" ht="26.25" customHeight="1">
      <c r="G663" s="21"/>
    </row>
    <row r="664" spans="7:7" ht="26.25" customHeight="1">
      <c r="G664" s="21"/>
    </row>
    <row r="665" spans="7:7" ht="26.25" customHeight="1">
      <c r="G665" s="21"/>
    </row>
    <row r="666" spans="7:7" ht="26.25" customHeight="1">
      <c r="G666" s="21"/>
    </row>
    <row r="667" spans="7:7" ht="26.25" customHeight="1">
      <c r="G667" s="21"/>
    </row>
    <row r="668" spans="7:7" ht="26.25" customHeight="1">
      <c r="G668" s="21"/>
    </row>
    <row r="669" spans="7:7" ht="26.25" customHeight="1">
      <c r="G669" s="21"/>
    </row>
    <row r="670" spans="7:7" ht="26.25" customHeight="1">
      <c r="G670" s="21"/>
    </row>
    <row r="671" spans="7:7" ht="26.25" customHeight="1">
      <c r="G671" s="21"/>
    </row>
    <row r="672" spans="7:7" ht="26.25" customHeight="1">
      <c r="G672" s="21"/>
    </row>
    <row r="673" spans="7:7" ht="26.25" customHeight="1">
      <c r="G673" s="21"/>
    </row>
    <row r="674" spans="7:7" ht="26.25" customHeight="1">
      <c r="G674" s="21"/>
    </row>
    <row r="675" spans="7:7" ht="26.25" customHeight="1">
      <c r="G675" s="21"/>
    </row>
    <row r="676" spans="7:7" ht="26.25" customHeight="1">
      <c r="G676" s="21"/>
    </row>
    <row r="677" spans="7:7" ht="26.25" customHeight="1">
      <c r="G677" s="21"/>
    </row>
    <row r="678" spans="7:7" ht="26.25" customHeight="1">
      <c r="G678" s="21"/>
    </row>
    <row r="679" spans="7:7" ht="26.25" customHeight="1">
      <c r="G679" s="21"/>
    </row>
    <row r="680" spans="7:7" ht="26.25" customHeight="1">
      <c r="G680" s="21"/>
    </row>
    <row r="681" spans="7:7" ht="26.25" customHeight="1">
      <c r="G681" s="21"/>
    </row>
    <row r="682" spans="7:7" ht="26.25" customHeight="1">
      <c r="G682" s="21"/>
    </row>
    <row r="683" spans="7:7" ht="26.25" customHeight="1">
      <c r="G683" s="21"/>
    </row>
    <row r="684" spans="7:7" ht="26.25" customHeight="1">
      <c r="G684" s="21"/>
    </row>
    <row r="685" spans="7:7" ht="26.25" customHeight="1">
      <c r="G685" s="21"/>
    </row>
    <row r="686" spans="7:7" ht="26.25" customHeight="1">
      <c r="G686" s="21"/>
    </row>
    <row r="687" spans="7:7" ht="26.25" customHeight="1">
      <c r="G687" s="21"/>
    </row>
    <row r="688" spans="7:7" ht="26.25" customHeight="1">
      <c r="G688" s="21"/>
    </row>
    <row r="689" spans="7:7" ht="26.25" customHeight="1">
      <c r="G689" s="21"/>
    </row>
    <row r="690" spans="7:7" ht="26.25" customHeight="1">
      <c r="G690" s="21"/>
    </row>
    <row r="691" spans="7:7" ht="26.25" customHeight="1">
      <c r="G691" s="21"/>
    </row>
    <row r="692" spans="7:7" ht="26.25" customHeight="1">
      <c r="G692" s="21"/>
    </row>
    <row r="693" spans="7:7" ht="26.25" customHeight="1">
      <c r="G693" s="21"/>
    </row>
    <row r="694" spans="7:7" ht="26.25" customHeight="1">
      <c r="G694" s="21"/>
    </row>
    <row r="695" spans="7:7" ht="26.25" customHeight="1">
      <c r="G695" s="21"/>
    </row>
    <row r="696" spans="7:7" ht="26.25" customHeight="1">
      <c r="G696" s="21"/>
    </row>
    <row r="697" spans="7:7" ht="26.25" customHeight="1">
      <c r="G697" s="21"/>
    </row>
    <row r="698" spans="7:7" ht="26.25" customHeight="1">
      <c r="G698" s="21"/>
    </row>
    <row r="699" spans="7:7" ht="26.25" customHeight="1">
      <c r="G699" s="21"/>
    </row>
    <row r="700" spans="7:7" ht="26.25" customHeight="1">
      <c r="G700" s="21"/>
    </row>
    <row r="701" spans="7:7" ht="26.25" customHeight="1">
      <c r="G701" s="21"/>
    </row>
    <row r="702" spans="7:7" ht="26.25" customHeight="1">
      <c r="G702" s="21"/>
    </row>
    <row r="703" spans="7:7" ht="26.25" customHeight="1">
      <c r="G703" s="21"/>
    </row>
    <row r="704" spans="7:7" ht="26.25" customHeight="1">
      <c r="G704" s="21"/>
    </row>
    <row r="705" spans="7:7" ht="26.25" customHeight="1">
      <c r="G705" s="21"/>
    </row>
    <row r="706" spans="7:7" ht="26.25" customHeight="1">
      <c r="G706" s="21"/>
    </row>
    <row r="707" spans="7:7" ht="26.25" customHeight="1">
      <c r="G707" s="21"/>
    </row>
    <row r="708" spans="7:7" ht="26.25" customHeight="1">
      <c r="G708" s="21"/>
    </row>
    <row r="709" spans="7:7" ht="26.25" customHeight="1">
      <c r="G709" s="21"/>
    </row>
    <row r="710" spans="7:7" ht="26.25" customHeight="1">
      <c r="G710" s="21"/>
    </row>
    <row r="711" spans="7:7" ht="26.25" customHeight="1">
      <c r="G711" s="21"/>
    </row>
    <row r="712" spans="7:7" ht="26.25" customHeight="1">
      <c r="G712" s="21"/>
    </row>
    <row r="713" spans="7:7" ht="26.25" customHeight="1">
      <c r="G713" s="21"/>
    </row>
    <row r="714" spans="7:7" ht="26.25" customHeight="1">
      <c r="G714" s="21"/>
    </row>
    <row r="715" spans="7:7" ht="26.25" customHeight="1">
      <c r="G715" s="21"/>
    </row>
    <row r="716" spans="7:7" ht="26.25" customHeight="1">
      <c r="G716" s="21"/>
    </row>
    <row r="717" spans="7:7" ht="26.25" customHeight="1">
      <c r="G717" s="21"/>
    </row>
    <row r="718" spans="7:7" ht="26.25" customHeight="1">
      <c r="G718" s="21"/>
    </row>
    <row r="719" spans="7:7" ht="26.25" customHeight="1">
      <c r="G719" s="21"/>
    </row>
    <row r="720" spans="7:7" ht="26.25" customHeight="1">
      <c r="G720" s="21"/>
    </row>
    <row r="721" spans="7:7" ht="26.25" customHeight="1">
      <c r="G721" s="21"/>
    </row>
    <row r="722" spans="7:7" ht="26.25" customHeight="1">
      <c r="G722" s="21"/>
    </row>
    <row r="723" spans="7:7" ht="26.25" customHeight="1">
      <c r="G723" s="21"/>
    </row>
    <row r="724" spans="7:7" ht="26.25" customHeight="1">
      <c r="G724" s="21"/>
    </row>
    <row r="725" spans="7:7" ht="26.25" customHeight="1">
      <c r="G725" s="21"/>
    </row>
    <row r="726" spans="7:7" ht="26.25" customHeight="1">
      <c r="G726" s="21"/>
    </row>
    <row r="727" spans="7:7" ht="26.25" customHeight="1">
      <c r="G727" s="21"/>
    </row>
    <row r="728" spans="7:7" ht="26.25" customHeight="1">
      <c r="G728" s="21"/>
    </row>
    <row r="729" spans="7:7" ht="26.25" customHeight="1">
      <c r="G729" s="21"/>
    </row>
    <row r="730" spans="7:7" ht="26.25" customHeight="1">
      <c r="G730" s="21"/>
    </row>
    <row r="731" spans="7:7" ht="26.25" customHeight="1">
      <c r="G731" s="21"/>
    </row>
    <row r="732" spans="7:7" ht="26.25" customHeight="1">
      <c r="G732" s="21"/>
    </row>
    <row r="733" spans="7:7" ht="26.25" customHeight="1">
      <c r="G733" s="21"/>
    </row>
    <row r="734" spans="7:7" ht="26.25" customHeight="1">
      <c r="G734" s="21"/>
    </row>
    <row r="735" spans="7:7" ht="26.25" customHeight="1">
      <c r="G735" s="21"/>
    </row>
    <row r="736" spans="7:7" ht="26.25" customHeight="1">
      <c r="G736" s="21"/>
    </row>
    <row r="737" spans="7:7" ht="26.25" customHeight="1">
      <c r="G737" s="21"/>
    </row>
    <row r="738" spans="7:7" ht="26.25" customHeight="1">
      <c r="G738" s="21"/>
    </row>
    <row r="739" spans="7:7" ht="26.25" customHeight="1">
      <c r="G739" s="21"/>
    </row>
    <row r="740" spans="7:7" ht="26.25" customHeight="1">
      <c r="G740" s="21"/>
    </row>
    <row r="741" spans="7:7" ht="26.25" customHeight="1">
      <c r="G741" s="21"/>
    </row>
    <row r="742" spans="7:7" ht="26.25" customHeight="1">
      <c r="G742" s="21"/>
    </row>
    <row r="743" spans="7:7" ht="26.25" customHeight="1">
      <c r="G743" s="21"/>
    </row>
    <row r="744" spans="7:7" ht="26.25" customHeight="1">
      <c r="G744" s="21"/>
    </row>
    <row r="745" spans="7:7" ht="26.25" customHeight="1">
      <c r="G745" s="21"/>
    </row>
    <row r="746" spans="7:7" ht="26.25" customHeight="1">
      <c r="G746" s="21"/>
    </row>
    <row r="747" spans="7:7" ht="26.25" customHeight="1">
      <c r="G747" s="21"/>
    </row>
    <row r="748" spans="7:7" ht="26.25" customHeight="1">
      <c r="G748" s="21"/>
    </row>
    <row r="749" spans="7:7" ht="26.25" customHeight="1">
      <c r="G749" s="21"/>
    </row>
    <row r="750" spans="7:7" ht="26.25" customHeight="1">
      <c r="G750" s="21"/>
    </row>
    <row r="751" spans="7:7" ht="26.25" customHeight="1">
      <c r="G751" s="21"/>
    </row>
    <row r="752" spans="7:7" ht="26.25" customHeight="1">
      <c r="G752" s="21"/>
    </row>
    <row r="753" spans="7:7" ht="26.25" customHeight="1">
      <c r="G753" s="21"/>
    </row>
    <row r="754" spans="7:7" ht="26.25" customHeight="1">
      <c r="G754" s="21"/>
    </row>
    <row r="755" spans="7:7" ht="26.25" customHeight="1">
      <c r="G755" s="21"/>
    </row>
    <row r="756" spans="7:7" ht="26.25" customHeight="1">
      <c r="G756" s="21"/>
    </row>
    <row r="757" spans="7:7" ht="26.25" customHeight="1">
      <c r="G757" s="21"/>
    </row>
    <row r="758" spans="7:7" ht="26.25" customHeight="1">
      <c r="G758" s="21"/>
    </row>
    <row r="759" spans="7:7" ht="26.25" customHeight="1">
      <c r="G759" s="21"/>
    </row>
    <row r="760" spans="7:7" ht="26.25" customHeight="1">
      <c r="G760" s="21"/>
    </row>
    <row r="761" spans="7:7" ht="26.25" customHeight="1">
      <c r="G761" s="21"/>
    </row>
    <row r="762" spans="7:7" ht="26.25" customHeight="1">
      <c r="G762" s="21"/>
    </row>
    <row r="763" spans="7:7" ht="26.25" customHeight="1">
      <c r="G763" s="21"/>
    </row>
    <row r="764" spans="7:7" ht="26.25" customHeight="1">
      <c r="G764" s="21"/>
    </row>
    <row r="765" spans="7:7" ht="26.25" customHeight="1">
      <c r="G765" s="21"/>
    </row>
    <row r="766" spans="7:7" ht="26.25" customHeight="1">
      <c r="G766" s="21"/>
    </row>
    <row r="767" spans="7:7" ht="26.25" customHeight="1">
      <c r="G767" s="21"/>
    </row>
    <row r="768" spans="7:7" ht="26.25" customHeight="1">
      <c r="G768" s="21"/>
    </row>
    <row r="769" spans="7:7" ht="26.25" customHeight="1">
      <c r="G769" s="21"/>
    </row>
    <row r="770" spans="7:7" ht="26.25" customHeight="1">
      <c r="G770" s="21"/>
    </row>
    <row r="771" spans="7:7" ht="26.25" customHeight="1">
      <c r="G771" s="21"/>
    </row>
    <row r="772" spans="7:7" ht="26.25" customHeight="1">
      <c r="G772" s="21"/>
    </row>
    <row r="773" spans="7:7" ht="26.25" customHeight="1">
      <c r="G773" s="21"/>
    </row>
    <row r="774" spans="7:7" ht="26.25" customHeight="1">
      <c r="G774" s="21"/>
    </row>
    <row r="775" spans="7:7" ht="26.25" customHeight="1">
      <c r="G775" s="21"/>
    </row>
    <row r="776" spans="7:7" ht="26.25" customHeight="1">
      <c r="G776" s="21"/>
    </row>
    <row r="777" spans="7:7" ht="26.25" customHeight="1">
      <c r="G777" s="21"/>
    </row>
    <row r="778" spans="7:7" ht="26.25" customHeight="1">
      <c r="G778" s="21"/>
    </row>
    <row r="779" spans="7:7" ht="26.25" customHeight="1">
      <c r="G779" s="21"/>
    </row>
    <row r="780" spans="7:7" ht="26.25" customHeight="1">
      <c r="G780" s="21"/>
    </row>
    <row r="781" spans="7:7" ht="26.25" customHeight="1">
      <c r="G781" s="21"/>
    </row>
    <row r="782" spans="7:7" ht="26.25" customHeight="1">
      <c r="G782" s="21"/>
    </row>
    <row r="783" spans="7:7" ht="26.25" customHeight="1">
      <c r="G783" s="21"/>
    </row>
    <row r="784" spans="7:7" ht="26.25" customHeight="1">
      <c r="G784" s="21"/>
    </row>
    <row r="785" spans="7:7" ht="26.25" customHeight="1">
      <c r="G785" s="21"/>
    </row>
    <row r="786" spans="7:7" ht="26.25" customHeight="1">
      <c r="G786" s="21"/>
    </row>
    <row r="787" spans="7:7" ht="26.25" customHeight="1">
      <c r="G787" s="21"/>
    </row>
    <row r="788" spans="7:7" ht="26.25" customHeight="1">
      <c r="G788" s="21"/>
    </row>
    <row r="789" spans="7:7" ht="26.25" customHeight="1">
      <c r="G789" s="21"/>
    </row>
    <row r="790" spans="7:7" ht="26.25" customHeight="1">
      <c r="G790" s="21"/>
    </row>
    <row r="791" spans="7:7" ht="26.25" customHeight="1">
      <c r="G791" s="21"/>
    </row>
    <row r="792" spans="7:7" ht="26.25" customHeight="1">
      <c r="G792" s="21"/>
    </row>
    <row r="793" spans="7:7" ht="26.25" customHeight="1">
      <c r="G793" s="21"/>
    </row>
    <row r="794" spans="7:7" ht="26.25" customHeight="1">
      <c r="G794" s="21"/>
    </row>
    <row r="795" spans="7:7" ht="26.25" customHeight="1">
      <c r="G795" s="21"/>
    </row>
    <row r="796" spans="7:7" ht="26.25" customHeight="1">
      <c r="G796" s="21"/>
    </row>
    <row r="797" spans="7:7" ht="26.25" customHeight="1">
      <c r="G797" s="21"/>
    </row>
    <row r="798" spans="7:7" ht="26.25" customHeight="1">
      <c r="G798" s="21"/>
    </row>
    <row r="799" spans="7:7" ht="26.25" customHeight="1">
      <c r="G799" s="21"/>
    </row>
    <row r="800" spans="7:7" ht="26.25" customHeight="1">
      <c r="G800" s="21"/>
    </row>
    <row r="801" spans="7:7" ht="26.25" customHeight="1">
      <c r="G801" s="21"/>
    </row>
    <row r="802" spans="7:7" ht="26.25" customHeight="1">
      <c r="G802" s="21"/>
    </row>
    <row r="803" spans="7:7" ht="26.25" customHeight="1">
      <c r="G803" s="21"/>
    </row>
    <row r="804" spans="7:7" ht="26.25" customHeight="1">
      <c r="G804" s="21"/>
    </row>
    <row r="805" spans="7:7" ht="26.25" customHeight="1">
      <c r="G805" s="21"/>
    </row>
    <row r="806" spans="7:7" ht="26.25" customHeight="1">
      <c r="G806" s="21"/>
    </row>
    <row r="807" spans="7:7" ht="26.25" customHeight="1">
      <c r="G807" s="21"/>
    </row>
    <row r="808" spans="7:7" ht="26.25" customHeight="1">
      <c r="G808" s="21"/>
    </row>
    <row r="809" spans="7:7" ht="26.25" customHeight="1">
      <c r="G809" s="21"/>
    </row>
    <row r="810" spans="7:7" ht="26.25" customHeight="1">
      <c r="G810" s="21"/>
    </row>
    <row r="811" spans="7:7" ht="26.25" customHeight="1">
      <c r="G811" s="21"/>
    </row>
    <row r="812" spans="7:7" ht="26.25" customHeight="1">
      <c r="G812" s="21"/>
    </row>
    <row r="813" spans="7:7" ht="26.25" customHeight="1">
      <c r="G813" s="21"/>
    </row>
    <row r="814" spans="7:7" ht="26.25" customHeight="1">
      <c r="G814" s="21"/>
    </row>
    <row r="815" spans="7:7" ht="26.25" customHeight="1">
      <c r="G815" s="21"/>
    </row>
    <row r="816" spans="7:7" ht="26.25" customHeight="1">
      <c r="G816" s="21"/>
    </row>
    <row r="817" spans="7:7" ht="26.25" customHeight="1">
      <c r="G817" s="21"/>
    </row>
    <row r="818" spans="7:7" ht="26.25" customHeight="1">
      <c r="G818" s="21"/>
    </row>
    <row r="819" spans="7:7" ht="26.25" customHeight="1">
      <c r="G819" s="21"/>
    </row>
    <row r="820" spans="7:7" ht="26.25" customHeight="1">
      <c r="G820" s="21"/>
    </row>
    <row r="821" spans="7:7" ht="26.25" customHeight="1">
      <c r="G821" s="21"/>
    </row>
    <row r="822" spans="7:7" ht="26.25" customHeight="1">
      <c r="G822" s="21"/>
    </row>
    <row r="823" spans="7:7" ht="26.25" customHeight="1">
      <c r="G823" s="21"/>
    </row>
    <row r="824" spans="7:7" ht="26.25" customHeight="1">
      <c r="G824" s="21"/>
    </row>
    <row r="825" spans="7:7" ht="26.25" customHeight="1">
      <c r="G825" s="21"/>
    </row>
    <row r="826" spans="7:7" ht="26.25" customHeight="1">
      <c r="G826" s="21"/>
    </row>
    <row r="827" spans="7:7" ht="26.25" customHeight="1">
      <c r="G827" s="21"/>
    </row>
    <row r="828" spans="7:7" ht="26.25" customHeight="1">
      <c r="G828" s="21"/>
    </row>
    <row r="829" spans="7:7" ht="26.25" customHeight="1">
      <c r="G829" s="21"/>
    </row>
    <row r="830" spans="7:7" ht="26.25" customHeight="1">
      <c r="G830" s="21"/>
    </row>
    <row r="831" spans="7:7" ht="26.25" customHeight="1">
      <c r="G831" s="21"/>
    </row>
    <row r="832" spans="7:7" ht="26.25" customHeight="1">
      <c r="G832" s="21"/>
    </row>
    <row r="833" spans="7:7" ht="26.25" customHeight="1">
      <c r="G833" s="21"/>
    </row>
    <row r="834" spans="7:7" ht="26.25" customHeight="1">
      <c r="G834" s="21"/>
    </row>
    <row r="835" spans="7:7" ht="26.25" customHeight="1">
      <c r="G835" s="21"/>
    </row>
    <row r="836" spans="7:7" ht="26.25" customHeight="1">
      <c r="G836" s="21"/>
    </row>
    <row r="837" spans="7:7" ht="26.25" customHeight="1">
      <c r="G837" s="21"/>
    </row>
    <row r="838" spans="7:7" ht="26.25" customHeight="1">
      <c r="G838" s="21"/>
    </row>
    <row r="839" spans="7:7" ht="26.25" customHeight="1">
      <c r="G839" s="21"/>
    </row>
    <row r="840" spans="7:7" ht="26.25" customHeight="1">
      <c r="G840" s="21"/>
    </row>
    <row r="841" spans="7:7" ht="26.25" customHeight="1">
      <c r="G841" s="21"/>
    </row>
    <row r="842" spans="7:7" ht="26.25" customHeight="1">
      <c r="G842" s="21"/>
    </row>
    <row r="843" spans="7:7" ht="26.25" customHeight="1">
      <c r="G843" s="21"/>
    </row>
    <row r="844" spans="7:7" ht="26.25" customHeight="1">
      <c r="G844" s="21"/>
    </row>
    <row r="845" spans="7:7" ht="26.25" customHeight="1">
      <c r="G845" s="21"/>
    </row>
    <row r="846" spans="7:7" ht="26.25" customHeight="1">
      <c r="G846" s="21"/>
    </row>
    <row r="847" spans="7:7" ht="26.25" customHeight="1">
      <c r="G847" s="21"/>
    </row>
    <row r="848" spans="7:7" ht="26.25" customHeight="1">
      <c r="G848" s="21"/>
    </row>
    <row r="849" spans="7:7" ht="26.25" customHeight="1">
      <c r="G849" s="21"/>
    </row>
    <row r="850" spans="7:7" ht="26.25" customHeight="1">
      <c r="G850" s="21"/>
    </row>
    <row r="851" spans="7:7" ht="26.25" customHeight="1">
      <c r="G851" s="21"/>
    </row>
    <row r="852" spans="7:7" ht="26.25" customHeight="1">
      <c r="G852" s="21"/>
    </row>
    <row r="853" spans="7:7" ht="26.25" customHeight="1">
      <c r="G853" s="21"/>
    </row>
    <row r="854" spans="7:7" ht="26.25" customHeight="1">
      <c r="G854" s="21"/>
    </row>
    <row r="855" spans="7:7" ht="26.25" customHeight="1">
      <c r="G855" s="21"/>
    </row>
    <row r="856" spans="7:7" ht="26.25" customHeight="1">
      <c r="G856" s="21"/>
    </row>
    <row r="857" spans="7:7" ht="26.25" customHeight="1">
      <c r="G857" s="21"/>
    </row>
    <row r="858" spans="7:7" ht="26.25" customHeight="1">
      <c r="G858" s="21"/>
    </row>
    <row r="859" spans="7:7" ht="26.25" customHeight="1">
      <c r="G859" s="21"/>
    </row>
    <row r="860" spans="7:7" ht="26.25" customHeight="1">
      <c r="G860" s="21"/>
    </row>
    <row r="861" spans="7:7" ht="26.25" customHeight="1">
      <c r="G861" s="21"/>
    </row>
    <row r="862" spans="7:7" ht="26.25" customHeight="1">
      <c r="G862" s="21"/>
    </row>
    <row r="863" spans="7:7" ht="26.25" customHeight="1">
      <c r="G863" s="21"/>
    </row>
    <row r="864" spans="7:7" ht="26.25" customHeight="1">
      <c r="G864" s="21"/>
    </row>
    <row r="865" spans="7:7" ht="26.25" customHeight="1">
      <c r="G865" s="21"/>
    </row>
    <row r="866" spans="7:7" ht="26.25" customHeight="1">
      <c r="G866" s="21"/>
    </row>
    <row r="867" spans="7:7" ht="26.25" customHeight="1">
      <c r="G867" s="21"/>
    </row>
    <row r="868" spans="7:7" ht="26.25" customHeight="1">
      <c r="G868" s="21"/>
    </row>
    <row r="869" spans="7:7" ht="26.25" customHeight="1">
      <c r="G869" s="21"/>
    </row>
    <row r="870" spans="7:7" ht="26.25" customHeight="1">
      <c r="G870" s="21"/>
    </row>
    <row r="871" spans="7:7" ht="26.25" customHeight="1">
      <c r="G871" s="21"/>
    </row>
    <row r="872" spans="7:7" ht="26.25" customHeight="1">
      <c r="G872" s="21"/>
    </row>
    <row r="873" spans="7:7" ht="26.25" customHeight="1">
      <c r="G873" s="21"/>
    </row>
    <row r="874" spans="7:7" ht="26.25" customHeight="1">
      <c r="G874" s="21"/>
    </row>
    <row r="875" spans="7:7" ht="26.25" customHeight="1">
      <c r="G875" s="21"/>
    </row>
    <row r="876" spans="7:7" ht="26.25" customHeight="1">
      <c r="G876" s="21"/>
    </row>
    <row r="877" spans="7:7" ht="26.25" customHeight="1">
      <c r="G877" s="21"/>
    </row>
    <row r="878" spans="7:7" ht="26.25" customHeight="1">
      <c r="G878" s="21"/>
    </row>
    <row r="879" spans="7:7" ht="26.25" customHeight="1">
      <c r="G879" s="21"/>
    </row>
    <row r="880" spans="7:7" ht="26.25" customHeight="1">
      <c r="G880" s="21"/>
    </row>
    <row r="881" spans="7:7" ht="26.25" customHeight="1">
      <c r="G881" s="21"/>
    </row>
    <row r="882" spans="7:7" ht="26.25" customHeight="1">
      <c r="G882" s="21"/>
    </row>
    <row r="883" spans="7:7" ht="26.25" customHeight="1">
      <c r="G883" s="21"/>
    </row>
    <row r="884" spans="7:7" ht="26.25" customHeight="1">
      <c r="G884" s="21"/>
    </row>
    <row r="885" spans="7:7" ht="26.25" customHeight="1">
      <c r="G885" s="21"/>
    </row>
    <row r="886" spans="7:7" ht="26.25" customHeight="1">
      <c r="G886" s="21"/>
    </row>
    <row r="887" spans="7:7" ht="26.25" customHeight="1">
      <c r="G887" s="21"/>
    </row>
    <row r="888" spans="7:7" ht="26.25" customHeight="1">
      <c r="G888" s="21"/>
    </row>
    <row r="889" spans="7:7" ht="26.25" customHeight="1">
      <c r="G889" s="21"/>
    </row>
    <row r="890" spans="7:7" ht="26.25" customHeight="1">
      <c r="G890" s="21"/>
    </row>
    <row r="891" spans="7:7" ht="26.25" customHeight="1">
      <c r="G891" s="21"/>
    </row>
    <row r="892" spans="7:7" ht="26.25" customHeight="1">
      <c r="G892" s="21"/>
    </row>
    <row r="893" spans="7:7" ht="26.25" customHeight="1">
      <c r="G893" s="21"/>
    </row>
    <row r="894" spans="7:7" ht="26.25" customHeight="1">
      <c r="G894" s="21"/>
    </row>
    <row r="895" spans="7:7" ht="26.25" customHeight="1">
      <c r="G895" s="21"/>
    </row>
    <row r="896" spans="7:7" ht="26.25" customHeight="1">
      <c r="G896" s="21"/>
    </row>
    <row r="897" spans="7:7" ht="26.25" customHeight="1">
      <c r="G897" s="21"/>
    </row>
    <row r="898" spans="7:7" ht="26.25" customHeight="1">
      <c r="G898" s="21"/>
    </row>
    <row r="899" spans="7:7" ht="26.25" customHeight="1">
      <c r="G899" s="21"/>
    </row>
    <row r="900" spans="7:7" ht="26.25" customHeight="1">
      <c r="G900" s="21"/>
    </row>
    <row r="901" spans="7:7" ht="26.25" customHeight="1">
      <c r="G901" s="21"/>
    </row>
    <row r="902" spans="7:7" ht="26.25" customHeight="1">
      <c r="G902" s="21"/>
    </row>
    <row r="903" spans="7:7" ht="26.25" customHeight="1">
      <c r="G903" s="21"/>
    </row>
    <row r="904" spans="7:7" ht="26.25" customHeight="1">
      <c r="G904" s="21"/>
    </row>
    <row r="905" spans="7:7" ht="26.25" customHeight="1">
      <c r="G905" s="21"/>
    </row>
    <row r="906" spans="7:7" ht="26.25" customHeight="1">
      <c r="G906" s="21"/>
    </row>
    <row r="907" spans="7:7" ht="26.25" customHeight="1">
      <c r="G907" s="21"/>
    </row>
    <row r="908" spans="7:7" ht="26.25" customHeight="1">
      <c r="G908" s="21"/>
    </row>
    <row r="909" spans="7:7" ht="26.25" customHeight="1">
      <c r="G909" s="21"/>
    </row>
    <row r="910" spans="7:7" ht="26.25" customHeight="1">
      <c r="G910" s="21"/>
    </row>
    <row r="911" spans="7:7" ht="26.25" customHeight="1">
      <c r="G911" s="21"/>
    </row>
    <row r="912" spans="7:7" ht="26.25" customHeight="1">
      <c r="G912" s="21"/>
    </row>
    <row r="913" spans="7:7" ht="26.25" customHeight="1">
      <c r="G913" s="21"/>
    </row>
    <row r="914" spans="7:7" ht="26.25" customHeight="1">
      <c r="G914" s="21"/>
    </row>
    <row r="915" spans="7:7" ht="26.25" customHeight="1">
      <c r="G915" s="21"/>
    </row>
    <row r="916" spans="7:7" ht="26.25" customHeight="1">
      <c r="G916" s="21"/>
    </row>
    <row r="917" spans="7:7" ht="26.25" customHeight="1">
      <c r="G917" s="21"/>
    </row>
    <row r="918" spans="7:7" ht="26.25" customHeight="1">
      <c r="G918" s="21"/>
    </row>
    <row r="919" spans="7:7" ht="26.25" customHeight="1">
      <c r="G919" s="21"/>
    </row>
    <row r="920" spans="7:7" ht="26.25" customHeight="1">
      <c r="G920" s="21"/>
    </row>
    <row r="921" spans="7:7" ht="26.25" customHeight="1">
      <c r="G921" s="21"/>
    </row>
    <row r="922" spans="7:7" ht="26.25" customHeight="1">
      <c r="G922" s="21"/>
    </row>
    <row r="923" spans="7:7" ht="26.25" customHeight="1">
      <c r="G923" s="21"/>
    </row>
    <row r="924" spans="7:7" ht="26.25" customHeight="1">
      <c r="G924" s="21"/>
    </row>
    <row r="925" spans="7:7" ht="26.25" customHeight="1">
      <c r="G925" s="21"/>
    </row>
    <row r="926" spans="7:7" ht="26.25" customHeight="1">
      <c r="G926" s="21"/>
    </row>
    <row r="927" spans="7:7" ht="26.25" customHeight="1">
      <c r="G927" s="21"/>
    </row>
    <row r="928" spans="7:7" ht="26.25" customHeight="1">
      <c r="G928" s="21"/>
    </row>
    <row r="929" spans="7:7" ht="26.25" customHeight="1">
      <c r="G929" s="21"/>
    </row>
    <row r="930" spans="7:7" ht="26.25" customHeight="1">
      <c r="G930" s="21"/>
    </row>
    <row r="931" spans="7:7" ht="26.25" customHeight="1">
      <c r="G931" s="21"/>
    </row>
    <row r="932" spans="7:7" ht="26.25" customHeight="1">
      <c r="G932" s="21"/>
    </row>
    <row r="933" spans="7:7" ht="26.25" customHeight="1">
      <c r="G933" s="21"/>
    </row>
    <row r="934" spans="7:7" ht="26.25" customHeight="1">
      <c r="G934" s="21"/>
    </row>
    <row r="935" spans="7:7" ht="26.25" customHeight="1">
      <c r="G935" s="21"/>
    </row>
    <row r="936" spans="7:7" ht="26.25" customHeight="1">
      <c r="G936" s="21"/>
    </row>
    <row r="937" spans="7:7" ht="26.25" customHeight="1">
      <c r="G937" s="21"/>
    </row>
    <row r="938" spans="7:7" ht="26.25" customHeight="1">
      <c r="G938" s="21"/>
    </row>
    <row r="939" spans="7:7" ht="26.25" customHeight="1">
      <c r="G939" s="21"/>
    </row>
    <row r="940" spans="7:7" ht="26.25" customHeight="1">
      <c r="G940" s="21"/>
    </row>
    <row r="941" spans="7:7" ht="26.25" customHeight="1">
      <c r="G941" s="21"/>
    </row>
    <row r="942" spans="7:7" ht="26.25" customHeight="1">
      <c r="G942" s="21"/>
    </row>
    <row r="943" spans="7:7" ht="26.25" customHeight="1">
      <c r="G943" s="21"/>
    </row>
    <row r="944" spans="7:7" ht="26.25" customHeight="1">
      <c r="G944" s="21"/>
    </row>
    <row r="945" spans="7:7" ht="26.25" customHeight="1">
      <c r="G945" s="21"/>
    </row>
    <row r="946" spans="7:7" ht="26.25" customHeight="1">
      <c r="G946" s="21"/>
    </row>
    <row r="947" spans="7:7" ht="26.25" customHeight="1">
      <c r="G947" s="21"/>
    </row>
    <row r="948" spans="7:7" ht="26.25" customHeight="1">
      <c r="G948" s="21"/>
    </row>
    <row r="949" spans="7:7" ht="26.25" customHeight="1">
      <c r="G949" s="21"/>
    </row>
    <row r="950" spans="7:7" ht="26.25" customHeight="1">
      <c r="G950" s="21"/>
    </row>
    <row r="951" spans="7:7" ht="26.25" customHeight="1">
      <c r="G951" s="21"/>
    </row>
    <row r="952" spans="7:7" ht="26.25" customHeight="1">
      <c r="G952" s="21"/>
    </row>
    <row r="953" spans="7:7" ht="26.25" customHeight="1">
      <c r="G953" s="21"/>
    </row>
    <row r="954" spans="7:7" ht="26.25" customHeight="1">
      <c r="G954" s="21"/>
    </row>
    <row r="955" spans="7:7" ht="26.25" customHeight="1">
      <c r="G955" s="21"/>
    </row>
    <row r="956" spans="7:7" ht="26.25" customHeight="1">
      <c r="G956" s="21"/>
    </row>
    <row r="957" spans="7:7" ht="26.25" customHeight="1">
      <c r="G957" s="21"/>
    </row>
    <row r="958" spans="7:7" ht="26.25" customHeight="1">
      <c r="G958" s="21"/>
    </row>
    <row r="959" spans="7:7" ht="26.25" customHeight="1">
      <c r="G959" s="21"/>
    </row>
    <row r="960" spans="7:7" ht="26.25" customHeight="1">
      <c r="G960" s="21"/>
    </row>
    <row r="961" spans="7:7" ht="26.25" customHeight="1">
      <c r="G961" s="21"/>
    </row>
    <row r="962" spans="7:7" ht="26.25" customHeight="1">
      <c r="G962" s="21"/>
    </row>
    <row r="963" spans="7:7" ht="26.25" customHeight="1">
      <c r="G963" s="21"/>
    </row>
    <row r="964" spans="7:7" ht="26.25" customHeight="1">
      <c r="G964" s="21"/>
    </row>
    <row r="965" spans="7:7" ht="26.25" customHeight="1">
      <c r="G965" s="21"/>
    </row>
    <row r="966" spans="7:7" ht="26.25" customHeight="1">
      <c r="G966" s="21"/>
    </row>
    <row r="967" spans="7:7" ht="26.25" customHeight="1">
      <c r="G967" s="21"/>
    </row>
    <row r="968" spans="7:7" ht="26.25" customHeight="1">
      <c r="G968" s="21"/>
    </row>
    <row r="969" spans="7:7" ht="26.25" customHeight="1">
      <c r="G969" s="21"/>
    </row>
    <row r="970" spans="7:7" ht="26.25" customHeight="1">
      <c r="G970" s="21"/>
    </row>
    <row r="971" spans="7:7" ht="26.25" customHeight="1">
      <c r="G971" s="21"/>
    </row>
    <row r="972" spans="7:7" ht="26.25" customHeight="1">
      <c r="G972" s="21"/>
    </row>
    <row r="973" spans="7:7" ht="26.25" customHeight="1">
      <c r="G973" s="21"/>
    </row>
    <row r="974" spans="7:7" ht="26.25" customHeight="1">
      <c r="G974" s="21"/>
    </row>
    <row r="975" spans="7:7" ht="26.25" customHeight="1">
      <c r="G975" s="21"/>
    </row>
    <row r="976" spans="7:7" ht="26.25" customHeight="1">
      <c r="G976" s="21"/>
    </row>
    <row r="977" spans="7:7" ht="26.25" customHeight="1">
      <c r="G977" s="21"/>
    </row>
    <row r="978" spans="7:7" ht="26.25" customHeight="1">
      <c r="G978" s="21"/>
    </row>
    <row r="979" spans="7:7" ht="26.25" customHeight="1">
      <c r="G979" s="21"/>
    </row>
    <row r="980" spans="7:7" ht="26.25" customHeight="1">
      <c r="G980" s="21"/>
    </row>
    <row r="981" spans="7:7" ht="26.25" customHeight="1">
      <c r="G981" s="21"/>
    </row>
    <row r="982" spans="7:7" ht="26.25" customHeight="1">
      <c r="G982" s="21"/>
    </row>
    <row r="983" spans="7:7" ht="26.25" customHeight="1">
      <c r="G983" s="21"/>
    </row>
    <row r="984" spans="7:7" ht="26.25" customHeight="1">
      <c r="G984" s="21"/>
    </row>
    <row r="985" spans="7:7" ht="26.25" customHeight="1">
      <c r="G985" s="21"/>
    </row>
    <row r="986" spans="7:7" ht="26.25" customHeight="1">
      <c r="G986" s="21"/>
    </row>
    <row r="987" spans="7:7" ht="26.25" customHeight="1">
      <c r="G987" s="21"/>
    </row>
    <row r="988" spans="7:7" ht="26.25" customHeight="1">
      <c r="G988" s="21"/>
    </row>
    <row r="989" spans="7:7" ht="26.25" customHeight="1">
      <c r="G989" s="21"/>
    </row>
    <row r="990" spans="7:7" ht="26.25" customHeight="1">
      <c r="G990" s="21"/>
    </row>
    <row r="991" spans="7:7" ht="26.25" customHeight="1">
      <c r="G991" s="21"/>
    </row>
    <row r="992" spans="7:7" ht="26.25" customHeight="1">
      <c r="G992" s="21"/>
    </row>
    <row r="993" spans="7:7" ht="26.25" customHeight="1">
      <c r="G993" s="21"/>
    </row>
    <row r="994" spans="7:7" ht="26.25" customHeight="1">
      <c r="G994" s="21"/>
    </row>
    <row r="995" spans="7:7" ht="26.25" customHeight="1">
      <c r="G995" s="21"/>
    </row>
    <row r="996" spans="7:7" ht="26.25" customHeight="1">
      <c r="G996" s="21"/>
    </row>
    <row r="997" spans="7:7" ht="26.25" customHeight="1">
      <c r="G997" s="21"/>
    </row>
    <row r="998" spans="7:7" ht="26.25" customHeight="1">
      <c r="G998" s="21"/>
    </row>
    <row r="999" spans="7:7" ht="26.25" customHeight="1">
      <c r="G999" s="21"/>
    </row>
    <row r="1000" spans="7:7" ht="26.25" customHeight="1">
      <c r="G1000" s="21"/>
    </row>
  </sheetData>
  <conditionalFormatting sqref="I1:I1048576">
    <cfRule type="containsText" dxfId="16" priority="1" operator="containsText" text="Dine-in">
      <formula>NOT(ISERROR(SEARCH("Dine-in",I1)))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53D64"/>
  </sheetPr>
  <dimension ref="A1:O1000"/>
  <sheetViews>
    <sheetView workbookViewId="0">
      <selection activeCell="K1" sqref="K1:K1048576"/>
    </sheetView>
  </sheetViews>
  <sheetFormatPr defaultColWidth="12.6640625" defaultRowHeight="15" customHeight="1"/>
  <cols>
    <col min="1" max="2" width="16.6640625" customWidth="1"/>
    <col min="3" max="3" width="9.88671875" customWidth="1"/>
    <col min="4" max="4" width="32.6640625" hidden="1" customWidth="1"/>
    <col min="5" max="5" width="16.6640625" hidden="1" customWidth="1"/>
    <col min="6" max="6" width="20.88671875" customWidth="1"/>
    <col min="7" max="9" width="16.6640625" customWidth="1"/>
    <col min="10" max="10" width="20.33203125" customWidth="1"/>
    <col min="11" max="11" width="19.109375" customWidth="1"/>
    <col min="12" max="14" width="8.6640625" customWidth="1"/>
    <col min="15" max="15" width="46.77734375" customWidth="1"/>
    <col min="16" max="26" width="8.6640625" customWidth="1"/>
  </cols>
  <sheetData>
    <row r="1" spans="1:15" ht="26.25" customHeight="1">
      <c r="A1" s="20" t="s">
        <v>173</v>
      </c>
      <c r="B1" s="20" t="s">
        <v>174</v>
      </c>
      <c r="C1" s="20" t="s">
        <v>2</v>
      </c>
      <c r="D1" s="20" t="s">
        <v>47</v>
      </c>
      <c r="E1" s="20" t="s">
        <v>175</v>
      </c>
      <c r="F1" s="20" t="s">
        <v>176</v>
      </c>
      <c r="G1" s="20" t="s">
        <v>177</v>
      </c>
      <c r="H1" s="20" t="s">
        <v>178</v>
      </c>
      <c r="I1" s="20" t="s">
        <v>179</v>
      </c>
      <c r="J1" s="20" t="s">
        <v>180</v>
      </c>
      <c r="K1" s="57" t="s">
        <v>1170</v>
      </c>
    </row>
    <row r="2" spans="1:15" ht="26.25" customHeight="1">
      <c r="A2" s="20" t="s">
        <v>181</v>
      </c>
      <c r="B2" s="20" t="s">
        <v>182</v>
      </c>
      <c r="C2" s="20">
        <v>42</v>
      </c>
      <c r="D2" s="20" t="s">
        <v>183</v>
      </c>
      <c r="E2" s="20" t="s">
        <v>184</v>
      </c>
      <c r="F2" s="20">
        <v>12</v>
      </c>
      <c r="G2" s="21">
        <v>36.844999999999999</v>
      </c>
      <c r="H2" s="20" t="s">
        <v>185</v>
      </c>
      <c r="I2" s="20" t="s">
        <v>186</v>
      </c>
      <c r="J2" s="20" t="s">
        <v>187</v>
      </c>
      <c r="K2" t="str">
        <f>IF(OR(F2&gt;=10,I2 = "Dine-in"),"20% Discount","No Discount")</f>
        <v>20% Discount</v>
      </c>
      <c r="O2" s="56" t="s">
        <v>1172</v>
      </c>
    </row>
    <row r="3" spans="1:15" ht="26.25" customHeight="1">
      <c r="A3" s="20" t="s">
        <v>188</v>
      </c>
      <c r="B3" s="20" t="s">
        <v>189</v>
      </c>
      <c r="C3" s="20">
        <v>23</v>
      </c>
      <c r="D3" s="20" t="s">
        <v>190</v>
      </c>
      <c r="E3" s="20" t="s">
        <v>191</v>
      </c>
      <c r="F3" s="20">
        <v>19</v>
      </c>
      <c r="G3" s="21">
        <v>65.786000000000001</v>
      </c>
      <c r="H3" s="20" t="s">
        <v>185</v>
      </c>
      <c r="I3" s="20" t="s">
        <v>192</v>
      </c>
      <c r="J3" s="20" t="s">
        <v>193</v>
      </c>
      <c r="K3" t="str">
        <f t="shared" ref="K3:K42" si="0">IF(OR(F3&gt;=10,I3 = "Dine-in"),"20% Discount","No Discount")</f>
        <v>20% Discount</v>
      </c>
    </row>
    <row r="4" spans="1:15" ht="26.25" customHeight="1">
      <c r="A4" s="20" t="s">
        <v>194</v>
      </c>
      <c r="B4" s="20" t="s">
        <v>195</v>
      </c>
      <c r="C4" s="20">
        <v>38</v>
      </c>
      <c r="D4" s="20" t="s">
        <v>196</v>
      </c>
      <c r="E4" s="20" t="s">
        <v>197</v>
      </c>
      <c r="F4" s="20">
        <v>18</v>
      </c>
      <c r="G4" s="21">
        <v>55.805999999999997</v>
      </c>
      <c r="H4" s="20" t="s">
        <v>198</v>
      </c>
      <c r="I4" s="20" t="s">
        <v>192</v>
      </c>
      <c r="J4" s="20" t="s">
        <v>187</v>
      </c>
      <c r="K4" t="str">
        <f t="shared" si="0"/>
        <v>20% Discount</v>
      </c>
    </row>
    <row r="5" spans="1:15" ht="26.25" customHeight="1">
      <c r="A5" s="20" t="s">
        <v>199</v>
      </c>
      <c r="B5" s="20" t="s">
        <v>200</v>
      </c>
      <c r="C5" s="20">
        <v>29</v>
      </c>
      <c r="D5" s="20" t="s">
        <v>201</v>
      </c>
      <c r="E5" s="20" t="s">
        <v>197</v>
      </c>
      <c r="F5" s="20">
        <v>15</v>
      </c>
      <c r="G5" s="21">
        <v>68.028999999999996</v>
      </c>
      <c r="H5" s="20" t="s">
        <v>202</v>
      </c>
      <c r="I5" s="20" t="s">
        <v>186</v>
      </c>
      <c r="J5" s="20" t="s">
        <v>193</v>
      </c>
      <c r="K5" t="str">
        <f t="shared" si="0"/>
        <v>20% Discount</v>
      </c>
    </row>
    <row r="6" spans="1:15" ht="26.25" customHeight="1">
      <c r="A6" s="20" t="s">
        <v>203</v>
      </c>
      <c r="B6" s="20" t="s">
        <v>204</v>
      </c>
      <c r="C6" s="20">
        <v>52</v>
      </c>
      <c r="D6" s="20" t="s">
        <v>205</v>
      </c>
      <c r="E6" s="20" t="s">
        <v>197</v>
      </c>
      <c r="F6" s="20">
        <v>9</v>
      </c>
      <c r="G6" s="21">
        <v>57.018999999999998</v>
      </c>
      <c r="H6" s="20" t="s">
        <v>198</v>
      </c>
      <c r="I6" s="20" t="s">
        <v>206</v>
      </c>
      <c r="J6" s="20" t="s">
        <v>187</v>
      </c>
      <c r="K6" t="str">
        <f t="shared" si="0"/>
        <v>No Discount</v>
      </c>
    </row>
    <row r="7" spans="1:15" ht="26.25" customHeight="1">
      <c r="A7" s="20" t="s">
        <v>207</v>
      </c>
      <c r="B7" s="20" t="s">
        <v>208</v>
      </c>
      <c r="C7" s="20">
        <v>19</v>
      </c>
      <c r="D7" s="20" t="s">
        <v>209</v>
      </c>
      <c r="E7" s="20" t="s">
        <v>191</v>
      </c>
      <c r="F7" s="20">
        <v>5</v>
      </c>
      <c r="G7" s="21">
        <v>85.015000000000001</v>
      </c>
      <c r="H7" s="20" t="s">
        <v>185</v>
      </c>
      <c r="I7" s="20" t="s">
        <v>186</v>
      </c>
      <c r="J7" s="20" t="s">
        <v>210</v>
      </c>
      <c r="K7" t="str">
        <f t="shared" si="0"/>
        <v>No Discount</v>
      </c>
    </row>
    <row r="8" spans="1:15" ht="26.25" customHeight="1">
      <c r="A8" s="20" t="s">
        <v>211</v>
      </c>
      <c r="B8" s="20" t="s">
        <v>212</v>
      </c>
      <c r="C8" s="20">
        <v>34</v>
      </c>
      <c r="D8" s="20" t="s">
        <v>213</v>
      </c>
      <c r="E8" s="20" t="s">
        <v>191</v>
      </c>
      <c r="F8" s="20">
        <v>10</v>
      </c>
      <c r="G8" s="21">
        <v>25.187999999999999</v>
      </c>
      <c r="H8" s="20" t="s">
        <v>202</v>
      </c>
      <c r="I8" s="20" t="s">
        <v>186</v>
      </c>
      <c r="J8" s="20" t="s">
        <v>187</v>
      </c>
      <c r="K8" t="str">
        <f t="shared" si="0"/>
        <v>20% Discount</v>
      </c>
    </row>
    <row r="9" spans="1:15" ht="26.25" customHeight="1">
      <c r="A9" s="20" t="s">
        <v>214</v>
      </c>
      <c r="B9" s="20" t="s">
        <v>215</v>
      </c>
      <c r="C9" s="20">
        <v>46</v>
      </c>
      <c r="D9" s="20" t="s">
        <v>216</v>
      </c>
      <c r="E9" s="20" t="s">
        <v>197</v>
      </c>
      <c r="F9" s="20">
        <v>5</v>
      </c>
      <c r="G9" s="21">
        <v>98.992000000000004</v>
      </c>
      <c r="H9" s="20" t="s">
        <v>198</v>
      </c>
      <c r="I9" s="20" t="s">
        <v>192</v>
      </c>
      <c r="J9" s="20" t="s">
        <v>217</v>
      </c>
      <c r="K9" t="str">
        <f t="shared" si="0"/>
        <v>20% Discount</v>
      </c>
    </row>
    <row r="10" spans="1:15" ht="26.25" customHeight="1">
      <c r="A10" s="20" t="s">
        <v>218</v>
      </c>
      <c r="B10" s="20" t="s">
        <v>219</v>
      </c>
      <c r="C10" s="20">
        <v>27</v>
      </c>
      <c r="D10" s="20" t="s">
        <v>220</v>
      </c>
      <c r="E10" s="20" t="s">
        <v>184</v>
      </c>
      <c r="F10" s="20">
        <v>3</v>
      </c>
      <c r="G10" s="21">
        <v>81.558999999999997</v>
      </c>
      <c r="H10" s="20" t="s">
        <v>198</v>
      </c>
      <c r="I10" s="20" t="s">
        <v>186</v>
      </c>
      <c r="J10" s="20" t="s">
        <v>217</v>
      </c>
      <c r="K10" t="str">
        <f t="shared" si="0"/>
        <v>No Discount</v>
      </c>
    </row>
    <row r="11" spans="1:15" ht="26.25" customHeight="1">
      <c r="A11" s="20" t="s">
        <v>221</v>
      </c>
      <c r="B11" s="20" t="s">
        <v>222</v>
      </c>
      <c r="C11" s="20">
        <v>32</v>
      </c>
      <c r="D11" s="20" t="s">
        <v>223</v>
      </c>
      <c r="E11" s="20" t="s">
        <v>191</v>
      </c>
      <c r="F11" s="20">
        <v>6</v>
      </c>
      <c r="G11" s="21">
        <v>7.3739999999999997</v>
      </c>
      <c r="H11" s="20" t="s">
        <v>185</v>
      </c>
      <c r="I11" s="20" t="s">
        <v>192</v>
      </c>
      <c r="J11" s="20" t="s">
        <v>217</v>
      </c>
      <c r="K11" t="str">
        <f t="shared" si="0"/>
        <v>20% Discount</v>
      </c>
    </row>
    <row r="12" spans="1:15" ht="26.25" customHeight="1">
      <c r="A12" s="20" t="s">
        <v>224</v>
      </c>
      <c r="B12" s="20" t="s">
        <v>225</v>
      </c>
      <c r="C12" s="20">
        <v>36</v>
      </c>
      <c r="D12" s="20" t="s">
        <v>226</v>
      </c>
      <c r="E12" s="20" t="s">
        <v>191</v>
      </c>
      <c r="F12" s="20">
        <v>20</v>
      </c>
      <c r="G12" s="21">
        <v>26.829000000000001</v>
      </c>
      <c r="H12" s="20" t="s">
        <v>198</v>
      </c>
      <c r="I12" s="20" t="s">
        <v>192</v>
      </c>
      <c r="J12" s="20" t="s">
        <v>187</v>
      </c>
      <c r="K12" t="str">
        <f t="shared" si="0"/>
        <v>20% Discount</v>
      </c>
    </row>
    <row r="13" spans="1:15" ht="26.25" customHeight="1">
      <c r="A13" s="20" t="s">
        <v>227</v>
      </c>
      <c r="B13" s="20" t="s">
        <v>228</v>
      </c>
      <c r="C13" s="20">
        <v>49</v>
      </c>
      <c r="D13" s="20" t="s">
        <v>229</v>
      </c>
      <c r="E13" s="20" t="s">
        <v>191</v>
      </c>
      <c r="F13" s="20">
        <v>7</v>
      </c>
      <c r="G13" s="21">
        <v>91.317999999999998</v>
      </c>
      <c r="H13" s="20" t="s">
        <v>185</v>
      </c>
      <c r="I13" s="20" t="s">
        <v>192</v>
      </c>
      <c r="J13" s="20" t="s">
        <v>210</v>
      </c>
      <c r="K13" t="str">
        <f t="shared" si="0"/>
        <v>20% Discount</v>
      </c>
    </row>
    <row r="14" spans="1:15" ht="26.25" customHeight="1">
      <c r="A14" s="20" t="s">
        <v>230</v>
      </c>
      <c r="B14" s="20" t="s">
        <v>231</v>
      </c>
      <c r="C14" s="20">
        <v>25</v>
      </c>
      <c r="D14" s="20" t="s">
        <v>232</v>
      </c>
      <c r="E14" s="20" t="s">
        <v>197</v>
      </c>
      <c r="F14" s="20">
        <v>9</v>
      </c>
      <c r="G14" s="21">
        <v>82.287999999999997</v>
      </c>
      <c r="H14" s="20" t="s">
        <v>185</v>
      </c>
      <c r="I14" s="20" t="s">
        <v>206</v>
      </c>
      <c r="J14" s="20" t="s">
        <v>210</v>
      </c>
      <c r="K14" t="str">
        <f t="shared" si="0"/>
        <v>No Discount</v>
      </c>
    </row>
    <row r="15" spans="1:15" ht="26.25" customHeight="1">
      <c r="A15" s="20" t="s">
        <v>233</v>
      </c>
      <c r="B15" s="20" t="s">
        <v>234</v>
      </c>
      <c r="C15" s="20">
        <v>31</v>
      </c>
      <c r="D15" s="20" t="s">
        <v>235</v>
      </c>
      <c r="E15" s="20" t="s">
        <v>197</v>
      </c>
      <c r="F15" s="20">
        <v>1</v>
      </c>
      <c r="G15" s="21">
        <v>21.288</v>
      </c>
      <c r="H15" s="20" t="s">
        <v>202</v>
      </c>
      <c r="I15" s="20" t="s">
        <v>192</v>
      </c>
      <c r="J15" s="20" t="s">
        <v>210</v>
      </c>
      <c r="K15" t="str">
        <f t="shared" si="0"/>
        <v>20% Discount</v>
      </c>
    </row>
    <row r="16" spans="1:15" ht="26.25" customHeight="1">
      <c r="A16" s="20" t="s">
        <v>236</v>
      </c>
      <c r="B16" s="20" t="s">
        <v>237</v>
      </c>
      <c r="C16" s="20">
        <v>28</v>
      </c>
      <c r="D16" s="20" t="s">
        <v>238</v>
      </c>
      <c r="E16" s="20" t="s">
        <v>191</v>
      </c>
      <c r="F16" s="20">
        <v>1</v>
      </c>
      <c r="G16" s="21">
        <v>54.786000000000001</v>
      </c>
      <c r="H16" s="20" t="s">
        <v>198</v>
      </c>
      <c r="I16" s="20" t="s">
        <v>186</v>
      </c>
      <c r="J16" s="20" t="s">
        <v>217</v>
      </c>
      <c r="K16" t="str">
        <f t="shared" si="0"/>
        <v>No Discount</v>
      </c>
    </row>
    <row r="17" spans="1:11" ht="26.25" customHeight="1">
      <c r="A17" s="20" t="s">
        <v>239</v>
      </c>
      <c r="B17" s="20" t="s">
        <v>240</v>
      </c>
      <c r="C17" s="20">
        <v>40</v>
      </c>
      <c r="D17" s="20" t="s">
        <v>241</v>
      </c>
      <c r="E17" s="20" t="s">
        <v>197</v>
      </c>
      <c r="F17" s="20">
        <v>14</v>
      </c>
      <c r="G17" s="21">
        <v>96.8</v>
      </c>
      <c r="H17" s="20" t="s">
        <v>198</v>
      </c>
      <c r="I17" s="20" t="s">
        <v>186</v>
      </c>
      <c r="J17" s="20" t="s">
        <v>193</v>
      </c>
      <c r="K17" t="str">
        <f t="shared" si="0"/>
        <v>20% Discount</v>
      </c>
    </row>
    <row r="18" spans="1:11" ht="26.25" customHeight="1">
      <c r="A18" s="20" t="s">
        <v>242</v>
      </c>
      <c r="B18" s="20" t="s">
        <v>243</v>
      </c>
      <c r="C18" s="20">
        <v>39</v>
      </c>
      <c r="D18" s="20" t="s">
        <v>244</v>
      </c>
      <c r="E18" s="20" t="s">
        <v>197</v>
      </c>
      <c r="F18" s="20">
        <v>15</v>
      </c>
      <c r="G18" s="21">
        <v>15.555</v>
      </c>
      <c r="H18" s="20" t="s">
        <v>202</v>
      </c>
      <c r="I18" s="20" t="s">
        <v>186</v>
      </c>
      <c r="J18" s="20" t="s">
        <v>187</v>
      </c>
      <c r="K18" t="str">
        <f t="shared" si="0"/>
        <v>20% Discount</v>
      </c>
    </row>
    <row r="19" spans="1:11" ht="26.25" customHeight="1">
      <c r="A19" s="20" t="s">
        <v>245</v>
      </c>
      <c r="B19" s="20" t="s">
        <v>246</v>
      </c>
      <c r="C19" s="20">
        <v>58</v>
      </c>
      <c r="D19" s="20" t="s">
        <v>247</v>
      </c>
      <c r="E19" s="20" t="s">
        <v>191</v>
      </c>
      <c r="F19" s="20">
        <v>9</v>
      </c>
      <c r="G19" s="21">
        <v>89.191999999999993</v>
      </c>
      <c r="H19" s="20" t="s">
        <v>202</v>
      </c>
      <c r="I19" s="20" t="s">
        <v>186</v>
      </c>
      <c r="J19" s="20" t="s">
        <v>187</v>
      </c>
      <c r="K19" t="str">
        <f t="shared" si="0"/>
        <v>No Discount</v>
      </c>
    </row>
    <row r="20" spans="1:11" ht="26.25" customHeight="1">
      <c r="A20" s="20" t="s">
        <v>248</v>
      </c>
      <c r="B20" s="20" t="s">
        <v>249</v>
      </c>
      <c r="C20" s="20">
        <v>54</v>
      </c>
      <c r="D20" s="20" t="s">
        <v>250</v>
      </c>
      <c r="E20" s="20" t="s">
        <v>184</v>
      </c>
      <c r="F20" s="20">
        <v>8</v>
      </c>
      <c r="G20" s="21">
        <v>18.965</v>
      </c>
      <c r="H20" s="20" t="s">
        <v>202</v>
      </c>
      <c r="I20" s="20" t="s">
        <v>186</v>
      </c>
      <c r="J20" s="20" t="s">
        <v>187</v>
      </c>
      <c r="K20" t="str">
        <f t="shared" si="0"/>
        <v>No Discount</v>
      </c>
    </row>
    <row r="21" spans="1:11" ht="26.25" customHeight="1">
      <c r="A21" s="20" t="s">
        <v>251</v>
      </c>
      <c r="B21" s="20" t="s">
        <v>252</v>
      </c>
      <c r="C21" s="20">
        <v>24</v>
      </c>
      <c r="D21" s="20" t="s">
        <v>253</v>
      </c>
      <c r="E21" s="20" t="s">
        <v>197</v>
      </c>
      <c r="F21" s="20">
        <v>3</v>
      </c>
      <c r="G21" s="21">
        <v>87.006</v>
      </c>
      <c r="H21" s="20" t="s">
        <v>202</v>
      </c>
      <c r="I21" s="20" t="s">
        <v>186</v>
      </c>
      <c r="J21" s="20" t="s">
        <v>217</v>
      </c>
      <c r="K21" t="str">
        <f t="shared" si="0"/>
        <v>No Discount</v>
      </c>
    </row>
    <row r="22" spans="1:11" ht="26.25" customHeight="1">
      <c r="A22" s="20" t="s">
        <v>254</v>
      </c>
      <c r="B22" s="20" t="s">
        <v>255</v>
      </c>
      <c r="C22" s="20">
        <v>35</v>
      </c>
      <c r="D22" s="20" t="s">
        <v>256</v>
      </c>
      <c r="E22" s="20" t="s">
        <v>184</v>
      </c>
      <c r="F22" s="20">
        <v>11</v>
      </c>
      <c r="G22" s="21">
        <v>19.375</v>
      </c>
      <c r="H22" s="20" t="s">
        <v>185</v>
      </c>
      <c r="I22" s="20" t="s">
        <v>206</v>
      </c>
      <c r="J22" s="20" t="s">
        <v>217</v>
      </c>
      <c r="K22" t="str">
        <f t="shared" si="0"/>
        <v>20% Discount</v>
      </c>
    </row>
    <row r="23" spans="1:11" ht="26.25" customHeight="1">
      <c r="A23" s="20" t="s">
        <v>257</v>
      </c>
      <c r="B23" s="20" t="s">
        <v>258</v>
      </c>
      <c r="C23" s="20">
        <v>45</v>
      </c>
      <c r="D23" s="20" t="s">
        <v>259</v>
      </c>
      <c r="E23" s="20" t="s">
        <v>197</v>
      </c>
      <c r="F23" s="20">
        <v>2</v>
      </c>
      <c r="G23" s="21">
        <v>32.896999999999998</v>
      </c>
      <c r="H23" s="20" t="s">
        <v>198</v>
      </c>
      <c r="I23" s="20" t="s">
        <v>186</v>
      </c>
      <c r="J23" s="20" t="s">
        <v>187</v>
      </c>
      <c r="K23" t="str">
        <f t="shared" si="0"/>
        <v>No Discount</v>
      </c>
    </row>
    <row r="24" spans="1:11" ht="26.25" customHeight="1">
      <c r="A24" s="20" t="s">
        <v>260</v>
      </c>
      <c r="B24" s="20" t="s">
        <v>261</v>
      </c>
      <c r="C24" s="20">
        <v>22</v>
      </c>
      <c r="D24" s="20" t="s">
        <v>262</v>
      </c>
      <c r="E24" s="20" t="s">
        <v>197</v>
      </c>
      <c r="F24" s="20">
        <v>9</v>
      </c>
      <c r="G24" s="21">
        <v>75.866</v>
      </c>
      <c r="H24" s="20" t="s">
        <v>185</v>
      </c>
      <c r="I24" s="20" t="s">
        <v>186</v>
      </c>
      <c r="J24" s="20" t="s">
        <v>217</v>
      </c>
      <c r="K24" t="str">
        <f t="shared" si="0"/>
        <v>No Discount</v>
      </c>
    </row>
    <row r="25" spans="1:11" ht="26.25" customHeight="1">
      <c r="A25" s="20" t="s">
        <v>263</v>
      </c>
      <c r="B25" s="20" t="s">
        <v>264</v>
      </c>
      <c r="C25" s="20">
        <v>26</v>
      </c>
      <c r="D25" s="20" t="s">
        <v>265</v>
      </c>
      <c r="E25" s="20" t="s">
        <v>191</v>
      </c>
      <c r="F25" s="20">
        <v>18</v>
      </c>
      <c r="G25" s="21">
        <v>29.800999999999998</v>
      </c>
      <c r="H25" s="20" t="s">
        <v>198</v>
      </c>
      <c r="I25" s="20" t="s">
        <v>206</v>
      </c>
      <c r="J25" s="20" t="s">
        <v>210</v>
      </c>
      <c r="K25" t="str">
        <f t="shared" si="0"/>
        <v>20% Discount</v>
      </c>
    </row>
    <row r="26" spans="1:11" ht="26.25" customHeight="1">
      <c r="A26" s="20" t="s">
        <v>266</v>
      </c>
      <c r="B26" s="20" t="s">
        <v>267</v>
      </c>
      <c r="C26" s="20">
        <v>33</v>
      </c>
      <c r="D26" s="20" t="s">
        <v>268</v>
      </c>
      <c r="E26" s="20" t="s">
        <v>191</v>
      </c>
      <c r="F26" s="20">
        <v>15</v>
      </c>
      <c r="G26" s="21">
        <v>29.696000000000002</v>
      </c>
      <c r="H26" s="20" t="s">
        <v>185</v>
      </c>
      <c r="I26" s="20" t="s">
        <v>186</v>
      </c>
      <c r="J26" s="20" t="s">
        <v>193</v>
      </c>
      <c r="K26" t="str">
        <f t="shared" si="0"/>
        <v>20% Discount</v>
      </c>
    </row>
    <row r="27" spans="1:11" ht="26.25" customHeight="1">
      <c r="A27" s="20" t="s">
        <v>269</v>
      </c>
      <c r="B27" s="20" t="s">
        <v>270</v>
      </c>
      <c r="C27" s="20">
        <v>44</v>
      </c>
      <c r="D27" s="20" t="s">
        <v>271</v>
      </c>
      <c r="E27" s="20" t="s">
        <v>197</v>
      </c>
      <c r="F27" s="20">
        <v>13</v>
      </c>
      <c r="G27" s="21">
        <v>22.048999999999999</v>
      </c>
      <c r="H27" s="20" t="s">
        <v>185</v>
      </c>
      <c r="I27" s="20" t="s">
        <v>192</v>
      </c>
      <c r="J27" s="20" t="s">
        <v>187</v>
      </c>
      <c r="K27" t="str">
        <f t="shared" si="0"/>
        <v>20% Discount</v>
      </c>
    </row>
    <row r="28" spans="1:11" ht="26.25" customHeight="1">
      <c r="A28" s="20" t="s">
        <v>272</v>
      </c>
      <c r="B28" s="20" t="s">
        <v>273</v>
      </c>
      <c r="C28" s="20">
        <v>17</v>
      </c>
      <c r="D28" s="20" t="s">
        <v>274</v>
      </c>
      <c r="E28" s="20" t="s">
        <v>184</v>
      </c>
      <c r="F28" s="20">
        <v>11</v>
      </c>
      <c r="G28" s="21">
        <v>43.631</v>
      </c>
      <c r="H28" s="20" t="s">
        <v>185</v>
      </c>
      <c r="I28" s="20" t="s">
        <v>186</v>
      </c>
      <c r="J28" s="20" t="s">
        <v>217</v>
      </c>
      <c r="K28" t="str">
        <f t="shared" si="0"/>
        <v>20% Discount</v>
      </c>
    </row>
    <row r="29" spans="1:11" ht="26.25" customHeight="1">
      <c r="A29" s="20" t="s">
        <v>275</v>
      </c>
      <c r="B29" s="20" t="s">
        <v>276</v>
      </c>
      <c r="C29" s="20">
        <v>41</v>
      </c>
      <c r="D29" s="20" t="s">
        <v>277</v>
      </c>
      <c r="E29" s="20" t="s">
        <v>197</v>
      </c>
      <c r="F29" s="20">
        <v>11</v>
      </c>
      <c r="G29" s="21">
        <v>27.827999999999999</v>
      </c>
      <c r="H29" s="20" t="s">
        <v>185</v>
      </c>
      <c r="I29" s="20" t="s">
        <v>192</v>
      </c>
      <c r="J29" s="20" t="s">
        <v>210</v>
      </c>
      <c r="K29" t="str">
        <f t="shared" si="0"/>
        <v>20% Discount</v>
      </c>
    </row>
    <row r="30" spans="1:11" ht="26.25" customHeight="1">
      <c r="A30" s="20" t="s">
        <v>278</v>
      </c>
      <c r="B30" s="20" t="s">
        <v>279</v>
      </c>
      <c r="C30" s="20">
        <v>48</v>
      </c>
      <c r="D30" s="20" t="s">
        <v>280</v>
      </c>
      <c r="E30" s="20" t="s">
        <v>184</v>
      </c>
      <c r="F30" s="20">
        <v>7</v>
      </c>
      <c r="G30" s="21">
        <v>94.731999999999999</v>
      </c>
      <c r="H30" s="20" t="s">
        <v>198</v>
      </c>
      <c r="I30" s="20" t="s">
        <v>192</v>
      </c>
      <c r="J30" s="20" t="s">
        <v>217</v>
      </c>
      <c r="K30" t="str">
        <f t="shared" si="0"/>
        <v>20% Discount</v>
      </c>
    </row>
    <row r="31" spans="1:11" ht="26.25" customHeight="1">
      <c r="A31" s="20" t="s">
        <v>281</v>
      </c>
      <c r="B31" s="20" t="s">
        <v>282</v>
      </c>
      <c r="C31" s="20">
        <v>30</v>
      </c>
      <c r="D31" s="20" t="s">
        <v>283</v>
      </c>
      <c r="E31" s="20" t="s">
        <v>184</v>
      </c>
      <c r="F31" s="20">
        <v>7</v>
      </c>
      <c r="G31" s="21">
        <v>76.138000000000005</v>
      </c>
      <c r="H31" s="20" t="s">
        <v>198</v>
      </c>
      <c r="I31" s="20" t="s">
        <v>186</v>
      </c>
      <c r="J31" s="20" t="s">
        <v>284</v>
      </c>
      <c r="K31" t="str">
        <f t="shared" si="0"/>
        <v>No Discount</v>
      </c>
    </row>
    <row r="32" spans="1:11" ht="26.25" customHeight="1">
      <c r="A32" s="20" t="s">
        <v>285</v>
      </c>
      <c r="B32" s="20" t="s">
        <v>286</v>
      </c>
      <c r="C32" s="20">
        <v>29</v>
      </c>
      <c r="D32" s="20" t="s">
        <v>287</v>
      </c>
      <c r="E32" s="20" t="s">
        <v>191</v>
      </c>
      <c r="F32" s="20">
        <v>8</v>
      </c>
      <c r="G32" s="21">
        <v>96.271000000000001</v>
      </c>
      <c r="H32" s="20" t="s">
        <v>185</v>
      </c>
      <c r="I32" s="20" t="s">
        <v>206</v>
      </c>
      <c r="J32" s="20" t="s">
        <v>217</v>
      </c>
      <c r="K32" t="str">
        <f t="shared" si="0"/>
        <v>No Discount</v>
      </c>
    </row>
    <row r="33" spans="1:11" ht="26.25" customHeight="1">
      <c r="A33" s="20" t="s">
        <v>288</v>
      </c>
      <c r="B33" s="20" t="s">
        <v>289</v>
      </c>
      <c r="C33" s="20">
        <v>21</v>
      </c>
      <c r="D33" s="20" t="s">
        <v>290</v>
      </c>
      <c r="E33" s="20" t="s">
        <v>197</v>
      </c>
      <c r="F33" s="20">
        <v>16</v>
      </c>
      <c r="G33" s="21">
        <v>20.492000000000001</v>
      </c>
      <c r="H33" s="20" t="s">
        <v>185</v>
      </c>
      <c r="I33" s="20" t="s">
        <v>206</v>
      </c>
      <c r="J33" s="20" t="s">
        <v>193</v>
      </c>
      <c r="K33" t="str">
        <f t="shared" si="0"/>
        <v>20% Discount</v>
      </c>
    </row>
    <row r="34" spans="1:11" ht="26.25" customHeight="1">
      <c r="A34" s="20" t="s">
        <v>291</v>
      </c>
      <c r="B34" s="20" t="s">
        <v>292</v>
      </c>
      <c r="C34" s="20">
        <v>43</v>
      </c>
      <c r="D34" s="20" t="s">
        <v>293</v>
      </c>
      <c r="E34" s="20" t="s">
        <v>191</v>
      </c>
      <c r="F34" s="20">
        <v>13</v>
      </c>
      <c r="G34" s="21">
        <v>56.207999999999998</v>
      </c>
      <c r="H34" s="20" t="s">
        <v>198</v>
      </c>
      <c r="I34" s="20" t="s">
        <v>206</v>
      </c>
      <c r="J34" s="20" t="s">
        <v>284</v>
      </c>
      <c r="K34" t="str">
        <f t="shared" si="0"/>
        <v>20% Discount</v>
      </c>
    </row>
    <row r="35" spans="1:11" ht="26.25" customHeight="1">
      <c r="A35" s="20" t="s">
        <v>294</v>
      </c>
      <c r="B35" s="20" t="s">
        <v>295</v>
      </c>
      <c r="C35" s="20">
        <v>50</v>
      </c>
      <c r="D35" s="20" t="s">
        <v>296</v>
      </c>
      <c r="E35" s="20" t="s">
        <v>197</v>
      </c>
      <c r="F35" s="20">
        <v>3</v>
      </c>
      <c r="G35" s="21">
        <v>12.551</v>
      </c>
      <c r="H35" s="20" t="s">
        <v>202</v>
      </c>
      <c r="I35" s="20" t="s">
        <v>192</v>
      </c>
      <c r="J35" s="20" t="s">
        <v>187</v>
      </c>
      <c r="K35" t="str">
        <f t="shared" si="0"/>
        <v>20% Discount</v>
      </c>
    </row>
    <row r="36" spans="1:11" ht="26.25" customHeight="1">
      <c r="A36" s="20" t="s">
        <v>297</v>
      </c>
      <c r="B36" s="20" t="s">
        <v>298</v>
      </c>
      <c r="C36" s="20">
        <v>55</v>
      </c>
      <c r="D36" s="20" t="s">
        <v>299</v>
      </c>
      <c r="E36" s="20" t="s">
        <v>191</v>
      </c>
      <c r="F36" s="20">
        <v>12</v>
      </c>
      <c r="G36" s="21">
        <v>99.721000000000004</v>
      </c>
      <c r="H36" s="20" t="s">
        <v>185</v>
      </c>
      <c r="I36" s="20" t="s">
        <v>206</v>
      </c>
      <c r="J36" s="20" t="s">
        <v>187</v>
      </c>
      <c r="K36" t="str">
        <f t="shared" si="0"/>
        <v>20% Discount</v>
      </c>
    </row>
    <row r="37" spans="1:11" ht="26.25" customHeight="1">
      <c r="A37" s="20" t="s">
        <v>300</v>
      </c>
      <c r="B37" s="20" t="s">
        <v>301</v>
      </c>
      <c r="C37" s="20">
        <v>62</v>
      </c>
      <c r="D37" s="20" t="s">
        <v>302</v>
      </c>
      <c r="E37" s="20" t="s">
        <v>197</v>
      </c>
      <c r="F37" s="20">
        <v>1</v>
      </c>
      <c r="G37" s="21">
        <v>47.79</v>
      </c>
      <c r="H37" s="20" t="s">
        <v>185</v>
      </c>
      <c r="I37" s="20" t="s">
        <v>192</v>
      </c>
      <c r="J37" s="20" t="s">
        <v>193</v>
      </c>
      <c r="K37" t="str">
        <f t="shared" si="0"/>
        <v>20% Discount</v>
      </c>
    </row>
    <row r="38" spans="1:11" ht="26.25" customHeight="1">
      <c r="A38" s="20" t="s">
        <v>303</v>
      </c>
      <c r="B38" s="20" t="s">
        <v>304</v>
      </c>
      <c r="C38" s="20">
        <v>18</v>
      </c>
      <c r="D38" s="20" t="s">
        <v>305</v>
      </c>
      <c r="E38" s="20" t="s">
        <v>184</v>
      </c>
      <c r="F38" s="20">
        <v>14</v>
      </c>
      <c r="G38" s="21">
        <v>8.9260000000000002</v>
      </c>
      <c r="H38" s="20" t="s">
        <v>185</v>
      </c>
      <c r="I38" s="20" t="s">
        <v>206</v>
      </c>
      <c r="J38" s="20" t="s">
        <v>210</v>
      </c>
      <c r="K38" t="str">
        <f t="shared" si="0"/>
        <v>20% Discount</v>
      </c>
    </row>
    <row r="39" spans="1:11" ht="26.25" customHeight="1">
      <c r="A39" s="20" t="s">
        <v>306</v>
      </c>
      <c r="B39" s="20" t="s">
        <v>307</v>
      </c>
      <c r="C39" s="20">
        <v>47</v>
      </c>
      <c r="D39" s="20" t="s">
        <v>308</v>
      </c>
      <c r="E39" s="20" t="s">
        <v>184</v>
      </c>
      <c r="F39" s="20">
        <v>20</v>
      </c>
      <c r="G39" s="21">
        <v>7.9669999999999996</v>
      </c>
      <c r="H39" s="20" t="s">
        <v>185</v>
      </c>
      <c r="I39" s="20" t="s">
        <v>192</v>
      </c>
      <c r="J39" s="20" t="s">
        <v>284</v>
      </c>
      <c r="K39" t="str">
        <f t="shared" si="0"/>
        <v>20% Discount</v>
      </c>
    </row>
    <row r="40" spans="1:11" ht="26.25" customHeight="1">
      <c r="A40" s="20" t="s">
        <v>309</v>
      </c>
      <c r="B40" s="20" t="s">
        <v>310</v>
      </c>
      <c r="C40" s="20">
        <v>36</v>
      </c>
      <c r="D40" s="20" t="s">
        <v>311</v>
      </c>
      <c r="E40" s="20" t="s">
        <v>191</v>
      </c>
      <c r="F40" s="20">
        <v>17</v>
      </c>
      <c r="G40" s="21">
        <v>21.510999999999999</v>
      </c>
      <c r="H40" s="20" t="s">
        <v>202</v>
      </c>
      <c r="I40" s="20" t="s">
        <v>192</v>
      </c>
      <c r="J40" s="20" t="s">
        <v>193</v>
      </c>
      <c r="K40" t="str">
        <f t="shared" si="0"/>
        <v>20% Discount</v>
      </c>
    </row>
    <row r="41" spans="1:11" ht="26.25" customHeight="1">
      <c r="A41" s="20" t="s">
        <v>312</v>
      </c>
      <c r="B41" s="20" t="s">
        <v>313</v>
      </c>
      <c r="C41" s="20">
        <v>25</v>
      </c>
      <c r="D41" s="20" t="s">
        <v>314</v>
      </c>
      <c r="E41" s="20" t="s">
        <v>197</v>
      </c>
      <c r="F41" s="20">
        <v>3</v>
      </c>
      <c r="G41" s="21">
        <v>26.094999999999999</v>
      </c>
      <c r="H41" s="20" t="s">
        <v>185</v>
      </c>
      <c r="I41" s="20" t="s">
        <v>206</v>
      </c>
      <c r="J41" s="20" t="s">
        <v>217</v>
      </c>
      <c r="K41" t="str">
        <f t="shared" si="0"/>
        <v>No Discount</v>
      </c>
    </row>
    <row r="42" spans="1:11" ht="26.25" customHeight="1">
      <c r="A42" s="20" t="s">
        <v>315</v>
      </c>
      <c r="B42" s="20" t="s">
        <v>316</v>
      </c>
      <c r="C42" s="20">
        <v>20</v>
      </c>
      <c r="D42" s="20" t="s">
        <v>317</v>
      </c>
      <c r="E42" s="20" t="s">
        <v>184</v>
      </c>
      <c r="F42" s="20">
        <v>10</v>
      </c>
      <c r="G42" s="21">
        <v>31.856000000000002</v>
      </c>
      <c r="H42" s="20" t="s">
        <v>198</v>
      </c>
      <c r="I42" s="20" t="s">
        <v>206</v>
      </c>
      <c r="J42" s="20" t="s">
        <v>210</v>
      </c>
      <c r="K42" t="str">
        <f t="shared" si="0"/>
        <v>20% Discount</v>
      </c>
    </row>
    <row r="43" spans="1:11" ht="26.25" customHeight="1">
      <c r="G43" s="21"/>
    </row>
    <row r="44" spans="1:11" ht="26.25" customHeight="1">
      <c r="G44" s="21"/>
    </row>
    <row r="45" spans="1:11" ht="26.25" customHeight="1">
      <c r="G45" s="21"/>
    </row>
    <row r="46" spans="1:11" ht="26.25" customHeight="1">
      <c r="G46" s="21"/>
    </row>
    <row r="47" spans="1:11" ht="26.25" customHeight="1">
      <c r="G47" s="21"/>
    </row>
    <row r="48" spans="1:11" ht="26.25" customHeight="1">
      <c r="G48" s="21"/>
    </row>
    <row r="49" spans="7:7" ht="26.25" customHeight="1">
      <c r="G49" s="21"/>
    </row>
    <row r="50" spans="7:7" ht="26.25" customHeight="1">
      <c r="G50" s="21"/>
    </row>
    <row r="51" spans="7:7" ht="26.25" customHeight="1">
      <c r="G51" s="21"/>
    </row>
    <row r="52" spans="7:7" ht="26.25" customHeight="1">
      <c r="G52" s="21"/>
    </row>
    <row r="53" spans="7:7" ht="26.25" customHeight="1">
      <c r="G53" s="21"/>
    </row>
    <row r="54" spans="7:7" ht="26.25" customHeight="1">
      <c r="G54" s="21"/>
    </row>
    <row r="55" spans="7:7" ht="26.25" customHeight="1">
      <c r="G55" s="21"/>
    </row>
    <row r="56" spans="7:7" ht="26.25" customHeight="1">
      <c r="G56" s="21"/>
    </row>
    <row r="57" spans="7:7" ht="26.25" customHeight="1">
      <c r="G57" s="21"/>
    </row>
    <row r="58" spans="7:7" ht="26.25" customHeight="1">
      <c r="G58" s="21"/>
    </row>
    <row r="59" spans="7:7" ht="26.25" customHeight="1">
      <c r="G59" s="21"/>
    </row>
    <row r="60" spans="7:7" ht="26.25" customHeight="1">
      <c r="G60" s="21"/>
    </row>
    <row r="61" spans="7:7" ht="26.25" customHeight="1">
      <c r="G61" s="21"/>
    </row>
    <row r="62" spans="7:7" ht="26.25" customHeight="1">
      <c r="G62" s="21"/>
    </row>
    <row r="63" spans="7:7" ht="26.25" customHeight="1">
      <c r="G63" s="21"/>
    </row>
    <row r="64" spans="7:7" ht="26.25" customHeight="1">
      <c r="G64" s="21"/>
    </row>
    <row r="65" spans="7:7" ht="26.25" customHeight="1">
      <c r="G65" s="21"/>
    </row>
    <row r="66" spans="7:7" ht="26.25" customHeight="1">
      <c r="G66" s="21"/>
    </row>
    <row r="67" spans="7:7" ht="26.25" customHeight="1">
      <c r="G67" s="21"/>
    </row>
    <row r="68" spans="7:7" ht="26.25" customHeight="1">
      <c r="G68" s="21"/>
    </row>
    <row r="69" spans="7:7" ht="26.25" customHeight="1">
      <c r="G69" s="21"/>
    </row>
    <row r="70" spans="7:7" ht="26.25" customHeight="1">
      <c r="G70" s="21"/>
    </row>
    <row r="71" spans="7:7" ht="26.25" customHeight="1">
      <c r="G71" s="21"/>
    </row>
    <row r="72" spans="7:7" ht="26.25" customHeight="1">
      <c r="G72" s="21"/>
    </row>
    <row r="73" spans="7:7" ht="26.25" customHeight="1">
      <c r="G73" s="21"/>
    </row>
    <row r="74" spans="7:7" ht="26.25" customHeight="1">
      <c r="G74" s="21"/>
    </row>
    <row r="75" spans="7:7" ht="26.25" customHeight="1">
      <c r="G75" s="21"/>
    </row>
    <row r="76" spans="7:7" ht="26.25" customHeight="1">
      <c r="G76" s="21"/>
    </row>
    <row r="77" spans="7:7" ht="26.25" customHeight="1">
      <c r="G77" s="21"/>
    </row>
    <row r="78" spans="7:7" ht="26.25" customHeight="1">
      <c r="G78" s="21"/>
    </row>
    <row r="79" spans="7:7" ht="26.25" customHeight="1">
      <c r="G79" s="21"/>
    </row>
    <row r="80" spans="7:7" ht="26.25" customHeight="1">
      <c r="G80" s="21"/>
    </row>
    <row r="81" spans="7:7" ht="26.25" customHeight="1">
      <c r="G81" s="21"/>
    </row>
    <row r="82" spans="7:7" ht="26.25" customHeight="1">
      <c r="G82" s="21"/>
    </row>
    <row r="83" spans="7:7" ht="26.25" customHeight="1">
      <c r="G83" s="21"/>
    </row>
    <row r="84" spans="7:7" ht="26.25" customHeight="1">
      <c r="G84" s="21"/>
    </row>
    <row r="85" spans="7:7" ht="26.25" customHeight="1">
      <c r="G85" s="21"/>
    </row>
    <row r="86" spans="7:7" ht="26.25" customHeight="1">
      <c r="G86" s="21"/>
    </row>
    <row r="87" spans="7:7" ht="26.25" customHeight="1">
      <c r="G87" s="21"/>
    </row>
    <row r="88" spans="7:7" ht="26.25" customHeight="1">
      <c r="G88" s="21"/>
    </row>
    <row r="89" spans="7:7" ht="26.25" customHeight="1">
      <c r="G89" s="21"/>
    </row>
    <row r="90" spans="7:7" ht="26.25" customHeight="1">
      <c r="G90" s="21"/>
    </row>
    <row r="91" spans="7:7" ht="26.25" customHeight="1">
      <c r="G91" s="21"/>
    </row>
    <row r="92" spans="7:7" ht="26.25" customHeight="1">
      <c r="G92" s="21"/>
    </row>
    <row r="93" spans="7:7" ht="26.25" customHeight="1">
      <c r="G93" s="21"/>
    </row>
    <row r="94" spans="7:7" ht="26.25" customHeight="1">
      <c r="G94" s="21"/>
    </row>
    <row r="95" spans="7:7" ht="26.25" customHeight="1">
      <c r="G95" s="21"/>
    </row>
    <row r="96" spans="7:7" ht="26.25" customHeight="1">
      <c r="G96" s="21"/>
    </row>
    <row r="97" spans="7:7" ht="26.25" customHeight="1">
      <c r="G97" s="21"/>
    </row>
    <row r="98" spans="7:7" ht="26.25" customHeight="1">
      <c r="G98" s="21"/>
    </row>
    <row r="99" spans="7:7" ht="26.25" customHeight="1">
      <c r="G99" s="21"/>
    </row>
    <row r="100" spans="7:7" ht="26.25" customHeight="1">
      <c r="G100" s="21"/>
    </row>
    <row r="101" spans="7:7" ht="26.25" customHeight="1">
      <c r="G101" s="21"/>
    </row>
    <row r="102" spans="7:7" ht="26.25" customHeight="1">
      <c r="G102" s="21"/>
    </row>
    <row r="103" spans="7:7" ht="26.25" customHeight="1">
      <c r="G103" s="21"/>
    </row>
    <row r="104" spans="7:7" ht="26.25" customHeight="1">
      <c r="G104" s="21"/>
    </row>
    <row r="105" spans="7:7" ht="26.25" customHeight="1">
      <c r="G105" s="21"/>
    </row>
    <row r="106" spans="7:7" ht="26.25" customHeight="1">
      <c r="G106" s="21"/>
    </row>
    <row r="107" spans="7:7" ht="26.25" customHeight="1">
      <c r="G107" s="21"/>
    </row>
    <row r="108" spans="7:7" ht="26.25" customHeight="1">
      <c r="G108" s="21"/>
    </row>
    <row r="109" spans="7:7" ht="26.25" customHeight="1">
      <c r="G109" s="21"/>
    </row>
    <row r="110" spans="7:7" ht="26.25" customHeight="1">
      <c r="G110" s="21"/>
    </row>
    <row r="111" spans="7:7" ht="26.25" customHeight="1">
      <c r="G111" s="21"/>
    </row>
    <row r="112" spans="7:7" ht="26.25" customHeight="1">
      <c r="G112" s="21"/>
    </row>
    <row r="113" spans="7:7" ht="26.25" customHeight="1">
      <c r="G113" s="21"/>
    </row>
    <row r="114" spans="7:7" ht="26.25" customHeight="1">
      <c r="G114" s="21"/>
    </row>
    <row r="115" spans="7:7" ht="26.25" customHeight="1">
      <c r="G115" s="21"/>
    </row>
    <row r="116" spans="7:7" ht="26.25" customHeight="1">
      <c r="G116" s="21"/>
    </row>
    <row r="117" spans="7:7" ht="26.25" customHeight="1">
      <c r="G117" s="21"/>
    </row>
    <row r="118" spans="7:7" ht="26.25" customHeight="1">
      <c r="G118" s="21"/>
    </row>
    <row r="119" spans="7:7" ht="26.25" customHeight="1">
      <c r="G119" s="21"/>
    </row>
    <row r="120" spans="7:7" ht="26.25" customHeight="1">
      <c r="G120" s="21"/>
    </row>
    <row r="121" spans="7:7" ht="26.25" customHeight="1">
      <c r="G121" s="21"/>
    </row>
    <row r="122" spans="7:7" ht="26.25" customHeight="1">
      <c r="G122" s="21"/>
    </row>
    <row r="123" spans="7:7" ht="26.25" customHeight="1">
      <c r="G123" s="21"/>
    </row>
    <row r="124" spans="7:7" ht="26.25" customHeight="1">
      <c r="G124" s="21"/>
    </row>
    <row r="125" spans="7:7" ht="26.25" customHeight="1">
      <c r="G125" s="21"/>
    </row>
    <row r="126" spans="7:7" ht="26.25" customHeight="1">
      <c r="G126" s="21"/>
    </row>
    <row r="127" spans="7:7" ht="26.25" customHeight="1">
      <c r="G127" s="21"/>
    </row>
    <row r="128" spans="7:7" ht="26.25" customHeight="1">
      <c r="G128" s="21"/>
    </row>
    <row r="129" spans="7:7" ht="26.25" customHeight="1">
      <c r="G129" s="21"/>
    </row>
    <row r="130" spans="7:7" ht="26.25" customHeight="1">
      <c r="G130" s="21"/>
    </row>
    <row r="131" spans="7:7" ht="26.25" customHeight="1">
      <c r="G131" s="21"/>
    </row>
    <row r="132" spans="7:7" ht="26.25" customHeight="1">
      <c r="G132" s="21"/>
    </row>
    <row r="133" spans="7:7" ht="26.25" customHeight="1">
      <c r="G133" s="21"/>
    </row>
    <row r="134" spans="7:7" ht="26.25" customHeight="1">
      <c r="G134" s="21"/>
    </row>
    <row r="135" spans="7:7" ht="26.25" customHeight="1">
      <c r="G135" s="21"/>
    </row>
    <row r="136" spans="7:7" ht="26.25" customHeight="1">
      <c r="G136" s="21"/>
    </row>
    <row r="137" spans="7:7" ht="26.25" customHeight="1">
      <c r="G137" s="21"/>
    </row>
    <row r="138" spans="7:7" ht="26.25" customHeight="1">
      <c r="G138" s="21"/>
    </row>
    <row r="139" spans="7:7" ht="26.25" customHeight="1">
      <c r="G139" s="21"/>
    </row>
    <row r="140" spans="7:7" ht="26.25" customHeight="1">
      <c r="G140" s="21"/>
    </row>
    <row r="141" spans="7:7" ht="26.25" customHeight="1">
      <c r="G141" s="21"/>
    </row>
    <row r="142" spans="7:7" ht="26.25" customHeight="1">
      <c r="G142" s="21"/>
    </row>
    <row r="143" spans="7:7" ht="26.25" customHeight="1">
      <c r="G143" s="21"/>
    </row>
    <row r="144" spans="7:7" ht="26.25" customHeight="1">
      <c r="G144" s="21"/>
    </row>
    <row r="145" spans="7:7" ht="26.25" customHeight="1">
      <c r="G145" s="21"/>
    </row>
    <row r="146" spans="7:7" ht="26.25" customHeight="1">
      <c r="G146" s="21"/>
    </row>
    <row r="147" spans="7:7" ht="26.25" customHeight="1">
      <c r="G147" s="21"/>
    </row>
    <row r="148" spans="7:7" ht="26.25" customHeight="1">
      <c r="G148" s="21"/>
    </row>
    <row r="149" spans="7:7" ht="26.25" customHeight="1">
      <c r="G149" s="21"/>
    </row>
    <row r="150" spans="7:7" ht="26.25" customHeight="1">
      <c r="G150" s="21"/>
    </row>
    <row r="151" spans="7:7" ht="26.25" customHeight="1">
      <c r="G151" s="21"/>
    </row>
    <row r="152" spans="7:7" ht="26.25" customHeight="1">
      <c r="G152" s="21"/>
    </row>
    <row r="153" spans="7:7" ht="26.25" customHeight="1">
      <c r="G153" s="21"/>
    </row>
    <row r="154" spans="7:7" ht="26.25" customHeight="1">
      <c r="G154" s="21"/>
    </row>
    <row r="155" spans="7:7" ht="26.25" customHeight="1">
      <c r="G155" s="21"/>
    </row>
    <row r="156" spans="7:7" ht="26.25" customHeight="1">
      <c r="G156" s="21"/>
    </row>
    <row r="157" spans="7:7" ht="26.25" customHeight="1">
      <c r="G157" s="21"/>
    </row>
    <row r="158" spans="7:7" ht="26.25" customHeight="1">
      <c r="G158" s="21"/>
    </row>
    <row r="159" spans="7:7" ht="26.25" customHeight="1">
      <c r="G159" s="21"/>
    </row>
    <row r="160" spans="7:7" ht="26.25" customHeight="1">
      <c r="G160" s="21"/>
    </row>
    <row r="161" spans="7:7" ht="26.25" customHeight="1">
      <c r="G161" s="21"/>
    </row>
    <row r="162" spans="7:7" ht="26.25" customHeight="1">
      <c r="G162" s="21"/>
    </row>
    <row r="163" spans="7:7" ht="26.25" customHeight="1">
      <c r="G163" s="21"/>
    </row>
    <row r="164" spans="7:7" ht="26.25" customHeight="1">
      <c r="G164" s="21"/>
    </row>
    <row r="165" spans="7:7" ht="26.25" customHeight="1">
      <c r="G165" s="21"/>
    </row>
    <row r="166" spans="7:7" ht="26.25" customHeight="1">
      <c r="G166" s="21"/>
    </row>
    <row r="167" spans="7:7" ht="26.25" customHeight="1">
      <c r="G167" s="21"/>
    </row>
    <row r="168" spans="7:7" ht="26.25" customHeight="1">
      <c r="G168" s="21"/>
    </row>
    <row r="169" spans="7:7" ht="26.25" customHeight="1">
      <c r="G169" s="21"/>
    </row>
    <row r="170" spans="7:7" ht="26.25" customHeight="1">
      <c r="G170" s="21"/>
    </row>
    <row r="171" spans="7:7" ht="26.25" customHeight="1">
      <c r="G171" s="21"/>
    </row>
    <row r="172" spans="7:7" ht="26.25" customHeight="1">
      <c r="G172" s="21"/>
    </row>
    <row r="173" spans="7:7" ht="26.25" customHeight="1">
      <c r="G173" s="21"/>
    </row>
    <row r="174" spans="7:7" ht="26.25" customHeight="1">
      <c r="G174" s="21"/>
    </row>
    <row r="175" spans="7:7" ht="26.25" customHeight="1">
      <c r="G175" s="21"/>
    </row>
    <row r="176" spans="7:7" ht="26.25" customHeight="1">
      <c r="G176" s="21"/>
    </row>
    <row r="177" spans="7:7" ht="26.25" customHeight="1">
      <c r="G177" s="21"/>
    </row>
    <row r="178" spans="7:7" ht="26.25" customHeight="1">
      <c r="G178" s="21"/>
    </row>
    <row r="179" spans="7:7" ht="26.25" customHeight="1">
      <c r="G179" s="21"/>
    </row>
    <row r="180" spans="7:7" ht="26.25" customHeight="1">
      <c r="G180" s="21"/>
    </row>
    <row r="181" spans="7:7" ht="26.25" customHeight="1">
      <c r="G181" s="21"/>
    </row>
    <row r="182" spans="7:7" ht="26.25" customHeight="1">
      <c r="G182" s="21"/>
    </row>
    <row r="183" spans="7:7" ht="26.25" customHeight="1">
      <c r="G183" s="21"/>
    </row>
    <row r="184" spans="7:7" ht="26.25" customHeight="1">
      <c r="G184" s="21"/>
    </row>
    <row r="185" spans="7:7" ht="26.25" customHeight="1">
      <c r="G185" s="21"/>
    </row>
    <row r="186" spans="7:7" ht="26.25" customHeight="1">
      <c r="G186" s="21"/>
    </row>
    <row r="187" spans="7:7" ht="26.25" customHeight="1">
      <c r="G187" s="21"/>
    </row>
    <row r="188" spans="7:7" ht="26.25" customHeight="1">
      <c r="G188" s="21"/>
    </row>
    <row r="189" spans="7:7" ht="26.25" customHeight="1">
      <c r="G189" s="21"/>
    </row>
    <row r="190" spans="7:7" ht="26.25" customHeight="1">
      <c r="G190" s="21"/>
    </row>
    <row r="191" spans="7:7" ht="26.25" customHeight="1">
      <c r="G191" s="21"/>
    </row>
    <row r="192" spans="7:7" ht="26.25" customHeight="1">
      <c r="G192" s="21"/>
    </row>
    <row r="193" spans="7:7" ht="26.25" customHeight="1">
      <c r="G193" s="21"/>
    </row>
    <row r="194" spans="7:7" ht="26.25" customHeight="1">
      <c r="G194" s="21"/>
    </row>
    <row r="195" spans="7:7" ht="26.25" customHeight="1">
      <c r="G195" s="21"/>
    </row>
    <row r="196" spans="7:7" ht="26.25" customHeight="1">
      <c r="G196" s="21"/>
    </row>
    <row r="197" spans="7:7" ht="26.25" customHeight="1">
      <c r="G197" s="21"/>
    </row>
    <row r="198" spans="7:7" ht="26.25" customHeight="1">
      <c r="G198" s="21"/>
    </row>
    <row r="199" spans="7:7" ht="26.25" customHeight="1">
      <c r="G199" s="21"/>
    </row>
    <row r="200" spans="7:7" ht="26.25" customHeight="1">
      <c r="G200" s="21"/>
    </row>
    <row r="201" spans="7:7" ht="26.25" customHeight="1">
      <c r="G201" s="21"/>
    </row>
    <row r="202" spans="7:7" ht="26.25" customHeight="1">
      <c r="G202" s="21"/>
    </row>
    <row r="203" spans="7:7" ht="26.25" customHeight="1">
      <c r="G203" s="21"/>
    </row>
    <row r="204" spans="7:7" ht="26.25" customHeight="1">
      <c r="G204" s="21"/>
    </row>
    <row r="205" spans="7:7" ht="26.25" customHeight="1">
      <c r="G205" s="21"/>
    </row>
    <row r="206" spans="7:7" ht="26.25" customHeight="1">
      <c r="G206" s="21"/>
    </row>
    <row r="207" spans="7:7" ht="26.25" customHeight="1">
      <c r="G207" s="21"/>
    </row>
    <row r="208" spans="7:7" ht="26.25" customHeight="1">
      <c r="G208" s="21"/>
    </row>
    <row r="209" spans="7:7" ht="26.25" customHeight="1">
      <c r="G209" s="21"/>
    </row>
    <row r="210" spans="7:7" ht="26.25" customHeight="1">
      <c r="G210" s="21"/>
    </row>
    <row r="211" spans="7:7" ht="26.25" customHeight="1">
      <c r="G211" s="21"/>
    </row>
    <row r="212" spans="7:7" ht="26.25" customHeight="1">
      <c r="G212" s="21"/>
    </row>
    <row r="213" spans="7:7" ht="26.25" customHeight="1">
      <c r="G213" s="21"/>
    </row>
    <row r="214" spans="7:7" ht="26.25" customHeight="1">
      <c r="G214" s="21"/>
    </row>
    <row r="215" spans="7:7" ht="26.25" customHeight="1">
      <c r="G215" s="21"/>
    </row>
    <row r="216" spans="7:7" ht="26.25" customHeight="1">
      <c r="G216" s="21"/>
    </row>
    <row r="217" spans="7:7" ht="26.25" customHeight="1">
      <c r="G217" s="21"/>
    </row>
    <row r="218" spans="7:7" ht="26.25" customHeight="1">
      <c r="G218" s="21"/>
    </row>
    <row r="219" spans="7:7" ht="26.25" customHeight="1">
      <c r="G219" s="21"/>
    </row>
    <row r="220" spans="7:7" ht="26.25" customHeight="1">
      <c r="G220" s="21"/>
    </row>
    <row r="221" spans="7:7" ht="26.25" customHeight="1">
      <c r="G221" s="21"/>
    </row>
    <row r="222" spans="7:7" ht="26.25" customHeight="1">
      <c r="G222" s="21"/>
    </row>
    <row r="223" spans="7:7" ht="26.25" customHeight="1">
      <c r="G223" s="21"/>
    </row>
    <row r="224" spans="7:7" ht="26.25" customHeight="1">
      <c r="G224" s="21"/>
    </row>
    <row r="225" spans="7:7" ht="26.25" customHeight="1">
      <c r="G225" s="21"/>
    </row>
    <row r="226" spans="7:7" ht="26.25" customHeight="1">
      <c r="G226" s="21"/>
    </row>
    <row r="227" spans="7:7" ht="26.25" customHeight="1">
      <c r="G227" s="21"/>
    </row>
    <row r="228" spans="7:7" ht="26.25" customHeight="1">
      <c r="G228" s="21"/>
    </row>
    <row r="229" spans="7:7" ht="26.25" customHeight="1">
      <c r="G229" s="21"/>
    </row>
    <row r="230" spans="7:7" ht="26.25" customHeight="1">
      <c r="G230" s="21"/>
    </row>
    <row r="231" spans="7:7" ht="26.25" customHeight="1">
      <c r="G231" s="21"/>
    </row>
    <row r="232" spans="7:7" ht="26.25" customHeight="1">
      <c r="G232" s="21"/>
    </row>
    <row r="233" spans="7:7" ht="26.25" customHeight="1">
      <c r="G233" s="21"/>
    </row>
    <row r="234" spans="7:7" ht="26.25" customHeight="1">
      <c r="G234" s="21"/>
    </row>
    <row r="235" spans="7:7" ht="26.25" customHeight="1">
      <c r="G235" s="21"/>
    </row>
    <row r="236" spans="7:7" ht="26.25" customHeight="1">
      <c r="G236" s="21"/>
    </row>
    <row r="237" spans="7:7" ht="26.25" customHeight="1">
      <c r="G237" s="21"/>
    </row>
    <row r="238" spans="7:7" ht="26.25" customHeight="1">
      <c r="G238" s="21"/>
    </row>
    <row r="239" spans="7:7" ht="26.25" customHeight="1">
      <c r="G239" s="21"/>
    </row>
    <row r="240" spans="7:7" ht="26.25" customHeight="1">
      <c r="G240" s="21"/>
    </row>
    <row r="241" spans="7:7" ht="26.25" customHeight="1">
      <c r="G241" s="21"/>
    </row>
    <row r="242" spans="7:7" ht="26.25" customHeight="1">
      <c r="G242" s="21"/>
    </row>
    <row r="243" spans="7:7" ht="26.25" customHeight="1">
      <c r="G243" s="21"/>
    </row>
    <row r="244" spans="7:7" ht="26.25" customHeight="1">
      <c r="G244" s="21"/>
    </row>
    <row r="245" spans="7:7" ht="26.25" customHeight="1">
      <c r="G245" s="21"/>
    </row>
    <row r="246" spans="7:7" ht="26.25" customHeight="1">
      <c r="G246" s="21"/>
    </row>
    <row r="247" spans="7:7" ht="26.25" customHeight="1">
      <c r="G247" s="21"/>
    </row>
    <row r="248" spans="7:7" ht="26.25" customHeight="1">
      <c r="G248" s="21"/>
    </row>
    <row r="249" spans="7:7" ht="26.25" customHeight="1">
      <c r="G249" s="21"/>
    </row>
    <row r="250" spans="7:7" ht="26.25" customHeight="1">
      <c r="G250" s="21"/>
    </row>
    <row r="251" spans="7:7" ht="26.25" customHeight="1">
      <c r="G251" s="21"/>
    </row>
    <row r="252" spans="7:7" ht="26.25" customHeight="1">
      <c r="G252" s="21"/>
    </row>
    <row r="253" spans="7:7" ht="26.25" customHeight="1">
      <c r="G253" s="21"/>
    </row>
    <row r="254" spans="7:7" ht="26.25" customHeight="1">
      <c r="G254" s="21"/>
    </row>
    <row r="255" spans="7:7" ht="26.25" customHeight="1">
      <c r="G255" s="21"/>
    </row>
    <row r="256" spans="7:7" ht="26.25" customHeight="1">
      <c r="G256" s="21"/>
    </row>
    <row r="257" spans="7:7" ht="26.25" customHeight="1">
      <c r="G257" s="21"/>
    </row>
    <row r="258" spans="7:7" ht="26.25" customHeight="1">
      <c r="G258" s="21"/>
    </row>
    <row r="259" spans="7:7" ht="26.25" customHeight="1">
      <c r="G259" s="21"/>
    </row>
    <row r="260" spans="7:7" ht="26.25" customHeight="1">
      <c r="G260" s="21"/>
    </row>
    <row r="261" spans="7:7" ht="26.25" customHeight="1">
      <c r="G261" s="21"/>
    </row>
    <row r="262" spans="7:7" ht="26.25" customHeight="1">
      <c r="G262" s="21"/>
    </row>
    <row r="263" spans="7:7" ht="26.25" customHeight="1">
      <c r="G263" s="21"/>
    </row>
    <row r="264" spans="7:7" ht="26.25" customHeight="1">
      <c r="G264" s="21"/>
    </row>
    <row r="265" spans="7:7" ht="26.25" customHeight="1">
      <c r="G265" s="21"/>
    </row>
    <row r="266" spans="7:7" ht="26.25" customHeight="1">
      <c r="G266" s="21"/>
    </row>
    <row r="267" spans="7:7" ht="26.25" customHeight="1">
      <c r="G267" s="21"/>
    </row>
    <row r="268" spans="7:7" ht="26.25" customHeight="1">
      <c r="G268" s="21"/>
    </row>
    <row r="269" spans="7:7" ht="26.25" customHeight="1">
      <c r="G269" s="21"/>
    </row>
    <row r="270" spans="7:7" ht="26.25" customHeight="1">
      <c r="G270" s="21"/>
    </row>
    <row r="271" spans="7:7" ht="26.25" customHeight="1">
      <c r="G271" s="21"/>
    </row>
    <row r="272" spans="7:7" ht="26.25" customHeight="1">
      <c r="G272" s="21"/>
    </row>
    <row r="273" spans="7:7" ht="26.25" customHeight="1">
      <c r="G273" s="21"/>
    </row>
    <row r="274" spans="7:7" ht="26.25" customHeight="1">
      <c r="G274" s="21"/>
    </row>
    <row r="275" spans="7:7" ht="26.25" customHeight="1">
      <c r="G275" s="21"/>
    </row>
    <row r="276" spans="7:7" ht="26.25" customHeight="1">
      <c r="G276" s="21"/>
    </row>
    <row r="277" spans="7:7" ht="26.25" customHeight="1">
      <c r="G277" s="21"/>
    </row>
    <row r="278" spans="7:7" ht="26.25" customHeight="1">
      <c r="G278" s="21"/>
    </row>
    <row r="279" spans="7:7" ht="26.25" customHeight="1">
      <c r="G279" s="21"/>
    </row>
    <row r="280" spans="7:7" ht="26.25" customHeight="1">
      <c r="G280" s="21"/>
    </row>
    <row r="281" spans="7:7" ht="26.25" customHeight="1">
      <c r="G281" s="21"/>
    </row>
    <row r="282" spans="7:7" ht="26.25" customHeight="1">
      <c r="G282" s="21"/>
    </row>
    <row r="283" spans="7:7" ht="26.25" customHeight="1">
      <c r="G283" s="21"/>
    </row>
    <row r="284" spans="7:7" ht="26.25" customHeight="1">
      <c r="G284" s="21"/>
    </row>
    <row r="285" spans="7:7" ht="26.25" customHeight="1">
      <c r="G285" s="21"/>
    </row>
    <row r="286" spans="7:7" ht="26.25" customHeight="1">
      <c r="G286" s="21"/>
    </row>
    <row r="287" spans="7:7" ht="26.25" customHeight="1">
      <c r="G287" s="21"/>
    </row>
    <row r="288" spans="7:7" ht="26.25" customHeight="1">
      <c r="G288" s="21"/>
    </row>
    <row r="289" spans="7:7" ht="26.25" customHeight="1">
      <c r="G289" s="21"/>
    </row>
    <row r="290" spans="7:7" ht="26.25" customHeight="1">
      <c r="G290" s="21"/>
    </row>
    <row r="291" spans="7:7" ht="26.25" customHeight="1">
      <c r="G291" s="21"/>
    </row>
    <row r="292" spans="7:7" ht="26.25" customHeight="1">
      <c r="G292" s="21"/>
    </row>
    <row r="293" spans="7:7" ht="26.25" customHeight="1">
      <c r="G293" s="21"/>
    </row>
    <row r="294" spans="7:7" ht="26.25" customHeight="1">
      <c r="G294" s="21"/>
    </row>
    <row r="295" spans="7:7" ht="26.25" customHeight="1">
      <c r="G295" s="21"/>
    </row>
    <row r="296" spans="7:7" ht="26.25" customHeight="1">
      <c r="G296" s="21"/>
    </row>
    <row r="297" spans="7:7" ht="26.25" customHeight="1">
      <c r="G297" s="21"/>
    </row>
    <row r="298" spans="7:7" ht="26.25" customHeight="1">
      <c r="G298" s="21"/>
    </row>
    <row r="299" spans="7:7" ht="26.25" customHeight="1">
      <c r="G299" s="21"/>
    </row>
    <row r="300" spans="7:7" ht="26.25" customHeight="1">
      <c r="G300" s="21"/>
    </row>
    <row r="301" spans="7:7" ht="26.25" customHeight="1">
      <c r="G301" s="21"/>
    </row>
    <row r="302" spans="7:7" ht="26.25" customHeight="1">
      <c r="G302" s="21"/>
    </row>
    <row r="303" spans="7:7" ht="26.25" customHeight="1">
      <c r="G303" s="21"/>
    </row>
    <row r="304" spans="7:7" ht="26.25" customHeight="1">
      <c r="G304" s="21"/>
    </row>
    <row r="305" spans="7:7" ht="26.25" customHeight="1">
      <c r="G305" s="21"/>
    </row>
    <row r="306" spans="7:7" ht="26.25" customHeight="1">
      <c r="G306" s="21"/>
    </row>
    <row r="307" spans="7:7" ht="26.25" customHeight="1">
      <c r="G307" s="21"/>
    </row>
    <row r="308" spans="7:7" ht="26.25" customHeight="1">
      <c r="G308" s="21"/>
    </row>
    <row r="309" spans="7:7" ht="26.25" customHeight="1">
      <c r="G309" s="21"/>
    </row>
    <row r="310" spans="7:7" ht="26.25" customHeight="1">
      <c r="G310" s="21"/>
    </row>
    <row r="311" spans="7:7" ht="26.25" customHeight="1">
      <c r="G311" s="21"/>
    </row>
    <row r="312" spans="7:7" ht="26.25" customHeight="1">
      <c r="G312" s="21"/>
    </row>
    <row r="313" spans="7:7" ht="26.25" customHeight="1">
      <c r="G313" s="21"/>
    </row>
    <row r="314" spans="7:7" ht="26.25" customHeight="1">
      <c r="G314" s="21"/>
    </row>
    <row r="315" spans="7:7" ht="26.25" customHeight="1">
      <c r="G315" s="21"/>
    </row>
    <row r="316" spans="7:7" ht="26.25" customHeight="1">
      <c r="G316" s="21"/>
    </row>
    <row r="317" spans="7:7" ht="26.25" customHeight="1">
      <c r="G317" s="21"/>
    </row>
    <row r="318" spans="7:7" ht="26.25" customHeight="1">
      <c r="G318" s="21"/>
    </row>
    <row r="319" spans="7:7" ht="26.25" customHeight="1">
      <c r="G319" s="21"/>
    </row>
    <row r="320" spans="7:7" ht="26.25" customHeight="1">
      <c r="G320" s="21"/>
    </row>
    <row r="321" spans="7:7" ht="26.25" customHeight="1">
      <c r="G321" s="21"/>
    </row>
    <row r="322" spans="7:7" ht="26.25" customHeight="1">
      <c r="G322" s="21"/>
    </row>
    <row r="323" spans="7:7" ht="26.25" customHeight="1">
      <c r="G323" s="21"/>
    </row>
    <row r="324" spans="7:7" ht="26.25" customHeight="1">
      <c r="G324" s="21"/>
    </row>
    <row r="325" spans="7:7" ht="26.25" customHeight="1">
      <c r="G325" s="21"/>
    </row>
    <row r="326" spans="7:7" ht="26.25" customHeight="1">
      <c r="G326" s="21"/>
    </row>
    <row r="327" spans="7:7" ht="26.25" customHeight="1">
      <c r="G327" s="21"/>
    </row>
    <row r="328" spans="7:7" ht="26.25" customHeight="1">
      <c r="G328" s="21"/>
    </row>
    <row r="329" spans="7:7" ht="26.25" customHeight="1">
      <c r="G329" s="21"/>
    </row>
    <row r="330" spans="7:7" ht="26.25" customHeight="1">
      <c r="G330" s="21"/>
    </row>
    <row r="331" spans="7:7" ht="26.25" customHeight="1">
      <c r="G331" s="21"/>
    </row>
    <row r="332" spans="7:7" ht="26.25" customHeight="1">
      <c r="G332" s="21"/>
    </row>
    <row r="333" spans="7:7" ht="26.25" customHeight="1">
      <c r="G333" s="21"/>
    </row>
    <row r="334" spans="7:7" ht="26.25" customHeight="1">
      <c r="G334" s="21"/>
    </row>
    <row r="335" spans="7:7" ht="26.25" customHeight="1">
      <c r="G335" s="21"/>
    </row>
    <row r="336" spans="7:7" ht="26.25" customHeight="1">
      <c r="G336" s="21"/>
    </row>
    <row r="337" spans="7:7" ht="26.25" customHeight="1">
      <c r="G337" s="21"/>
    </row>
    <row r="338" spans="7:7" ht="26.25" customHeight="1">
      <c r="G338" s="21"/>
    </row>
    <row r="339" spans="7:7" ht="26.25" customHeight="1">
      <c r="G339" s="21"/>
    </row>
    <row r="340" spans="7:7" ht="26.25" customHeight="1">
      <c r="G340" s="21"/>
    </row>
    <row r="341" spans="7:7" ht="26.25" customHeight="1">
      <c r="G341" s="21"/>
    </row>
    <row r="342" spans="7:7" ht="26.25" customHeight="1">
      <c r="G342" s="21"/>
    </row>
    <row r="343" spans="7:7" ht="26.25" customHeight="1">
      <c r="G343" s="21"/>
    </row>
    <row r="344" spans="7:7" ht="26.25" customHeight="1">
      <c r="G344" s="21"/>
    </row>
    <row r="345" spans="7:7" ht="26.25" customHeight="1">
      <c r="G345" s="21"/>
    </row>
    <row r="346" spans="7:7" ht="26.25" customHeight="1">
      <c r="G346" s="21"/>
    </row>
    <row r="347" spans="7:7" ht="26.25" customHeight="1">
      <c r="G347" s="21"/>
    </row>
    <row r="348" spans="7:7" ht="26.25" customHeight="1">
      <c r="G348" s="21"/>
    </row>
    <row r="349" spans="7:7" ht="26.25" customHeight="1">
      <c r="G349" s="21"/>
    </row>
    <row r="350" spans="7:7" ht="26.25" customHeight="1">
      <c r="G350" s="21"/>
    </row>
    <row r="351" spans="7:7" ht="26.25" customHeight="1">
      <c r="G351" s="21"/>
    </row>
    <row r="352" spans="7:7" ht="26.25" customHeight="1">
      <c r="G352" s="21"/>
    </row>
    <row r="353" spans="7:7" ht="26.25" customHeight="1">
      <c r="G353" s="21"/>
    </row>
    <row r="354" spans="7:7" ht="26.25" customHeight="1">
      <c r="G354" s="21"/>
    </row>
    <row r="355" spans="7:7" ht="26.25" customHeight="1">
      <c r="G355" s="21"/>
    </row>
    <row r="356" spans="7:7" ht="26.25" customHeight="1">
      <c r="G356" s="21"/>
    </row>
    <row r="357" spans="7:7" ht="26.25" customHeight="1">
      <c r="G357" s="21"/>
    </row>
    <row r="358" spans="7:7" ht="26.25" customHeight="1">
      <c r="G358" s="21"/>
    </row>
    <row r="359" spans="7:7" ht="26.25" customHeight="1">
      <c r="G359" s="21"/>
    </row>
    <row r="360" spans="7:7" ht="26.25" customHeight="1">
      <c r="G360" s="21"/>
    </row>
    <row r="361" spans="7:7" ht="26.25" customHeight="1">
      <c r="G361" s="21"/>
    </row>
    <row r="362" spans="7:7" ht="26.25" customHeight="1">
      <c r="G362" s="21"/>
    </row>
    <row r="363" spans="7:7" ht="26.25" customHeight="1">
      <c r="G363" s="21"/>
    </row>
    <row r="364" spans="7:7" ht="26.25" customHeight="1">
      <c r="G364" s="21"/>
    </row>
    <row r="365" spans="7:7" ht="26.25" customHeight="1">
      <c r="G365" s="21"/>
    </row>
    <row r="366" spans="7:7" ht="26.25" customHeight="1">
      <c r="G366" s="21"/>
    </row>
    <row r="367" spans="7:7" ht="26.25" customHeight="1">
      <c r="G367" s="21"/>
    </row>
    <row r="368" spans="7:7" ht="26.25" customHeight="1">
      <c r="G368" s="21"/>
    </row>
    <row r="369" spans="7:7" ht="26.25" customHeight="1">
      <c r="G369" s="21"/>
    </row>
    <row r="370" spans="7:7" ht="26.25" customHeight="1">
      <c r="G370" s="21"/>
    </row>
    <row r="371" spans="7:7" ht="26.25" customHeight="1">
      <c r="G371" s="21"/>
    </row>
    <row r="372" spans="7:7" ht="26.25" customHeight="1">
      <c r="G372" s="21"/>
    </row>
    <row r="373" spans="7:7" ht="26.25" customHeight="1">
      <c r="G373" s="21"/>
    </row>
    <row r="374" spans="7:7" ht="26.25" customHeight="1">
      <c r="G374" s="21"/>
    </row>
    <row r="375" spans="7:7" ht="26.25" customHeight="1">
      <c r="G375" s="21"/>
    </row>
    <row r="376" spans="7:7" ht="26.25" customHeight="1">
      <c r="G376" s="21"/>
    </row>
    <row r="377" spans="7:7" ht="26.25" customHeight="1">
      <c r="G377" s="21"/>
    </row>
    <row r="378" spans="7:7" ht="26.25" customHeight="1">
      <c r="G378" s="21"/>
    </row>
    <row r="379" spans="7:7" ht="26.25" customHeight="1">
      <c r="G379" s="21"/>
    </row>
    <row r="380" spans="7:7" ht="26.25" customHeight="1">
      <c r="G380" s="21"/>
    </row>
    <row r="381" spans="7:7" ht="26.25" customHeight="1">
      <c r="G381" s="21"/>
    </row>
    <row r="382" spans="7:7" ht="26.25" customHeight="1">
      <c r="G382" s="21"/>
    </row>
    <row r="383" spans="7:7" ht="26.25" customHeight="1">
      <c r="G383" s="21"/>
    </row>
    <row r="384" spans="7:7" ht="26.25" customHeight="1">
      <c r="G384" s="21"/>
    </row>
    <row r="385" spans="7:7" ht="26.25" customHeight="1">
      <c r="G385" s="21"/>
    </row>
    <row r="386" spans="7:7" ht="26.25" customHeight="1">
      <c r="G386" s="21"/>
    </row>
    <row r="387" spans="7:7" ht="26.25" customHeight="1">
      <c r="G387" s="21"/>
    </row>
    <row r="388" spans="7:7" ht="26.25" customHeight="1">
      <c r="G388" s="21"/>
    </row>
    <row r="389" spans="7:7" ht="26.25" customHeight="1">
      <c r="G389" s="21"/>
    </row>
    <row r="390" spans="7:7" ht="26.25" customHeight="1">
      <c r="G390" s="21"/>
    </row>
    <row r="391" spans="7:7" ht="26.25" customHeight="1">
      <c r="G391" s="21"/>
    </row>
    <row r="392" spans="7:7" ht="26.25" customHeight="1">
      <c r="G392" s="21"/>
    </row>
    <row r="393" spans="7:7" ht="26.25" customHeight="1">
      <c r="G393" s="21"/>
    </row>
    <row r="394" spans="7:7" ht="26.25" customHeight="1">
      <c r="G394" s="21"/>
    </row>
    <row r="395" spans="7:7" ht="26.25" customHeight="1">
      <c r="G395" s="21"/>
    </row>
    <row r="396" spans="7:7" ht="26.25" customHeight="1">
      <c r="G396" s="21"/>
    </row>
    <row r="397" spans="7:7" ht="26.25" customHeight="1">
      <c r="G397" s="21"/>
    </row>
    <row r="398" spans="7:7" ht="26.25" customHeight="1">
      <c r="G398" s="21"/>
    </row>
    <row r="399" spans="7:7" ht="26.25" customHeight="1">
      <c r="G399" s="21"/>
    </row>
    <row r="400" spans="7:7" ht="26.25" customHeight="1">
      <c r="G400" s="21"/>
    </row>
    <row r="401" spans="7:7" ht="26.25" customHeight="1">
      <c r="G401" s="21"/>
    </row>
    <row r="402" spans="7:7" ht="26.25" customHeight="1">
      <c r="G402" s="21"/>
    </row>
    <row r="403" spans="7:7" ht="26.25" customHeight="1">
      <c r="G403" s="21"/>
    </row>
    <row r="404" spans="7:7" ht="26.25" customHeight="1">
      <c r="G404" s="21"/>
    </row>
    <row r="405" spans="7:7" ht="26.25" customHeight="1">
      <c r="G405" s="21"/>
    </row>
    <row r="406" spans="7:7" ht="26.25" customHeight="1">
      <c r="G406" s="21"/>
    </row>
    <row r="407" spans="7:7" ht="26.25" customHeight="1">
      <c r="G407" s="21"/>
    </row>
    <row r="408" spans="7:7" ht="26.25" customHeight="1">
      <c r="G408" s="21"/>
    </row>
    <row r="409" spans="7:7" ht="26.25" customHeight="1">
      <c r="G409" s="21"/>
    </row>
    <row r="410" spans="7:7" ht="26.25" customHeight="1">
      <c r="G410" s="21"/>
    </row>
    <row r="411" spans="7:7" ht="26.25" customHeight="1">
      <c r="G411" s="21"/>
    </row>
    <row r="412" spans="7:7" ht="26.25" customHeight="1">
      <c r="G412" s="21"/>
    </row>
    <row r="413" spans="7:7" ht="26.25" customHeight="1">
      <c r="G413" s="21"/>
    </row>
    <row r="414" spans="7:7" ht="26.25" customHeight="1">
      <c r="G414" s="21"/>
    </row>
    <row r="415" spans="7:7" ht="26.25" customHeight="1">
      <c r="G415" s="21"/>
    </row>
    <row r="416" spans="7:7" ht="26.25" customHeight="1">
      <c r="G416" s="21"/>
    </row>
    <row r="417" spans="7:7" ht="26.25" customHeight="1">
      <c r="G417" s="21"/>
    </row>
    <row r="418" spans="7:7" ht="26.25" customHeight="1">
      <c r="G418" s="21"/>
    </row>
    <row r="419" spans="7:7" ht="26.25" customHeight="1">
      <c r="G419" s="21"/>
    </row>
    <row r="420" spans="7:7" ht="26.25" customHeight="1">
      <c r="G420" s="21"/>
    </row>
    <row r="421" spans="7:7" ht="26.25" customHeight="1">
      <c r="G421" s="21"/>
    </row>
    <row r="422" spans="7:7" ht="26.25" customHeight="1">
      <c r="G422" s="21"/>
    </row>
    <row r="423" spans="7:7" ht="26.25" customHeight="1">
      <c r="G423" s="21"/>
    </row>
    <row r="424" spans="7:7" ht="26.25" customHeight="1">
      <c r="G424" s="21"/>
    </row>
    <row r="425" spans="7:7" ht="26.25" customHeight="1">
      <c r="G425" s="21"/>
    </row>
    <row r="426" spans="7:7" ht="26.25" customHeight="1">
      <c r="G426" s="21"/>
    </row>
    <row r="427" spans="7:7" ht="26.25" customHeight="1">
      <c r="G427" s="21"/>
    </row>
    <row r="428" spans="7:7" ht="26.25" customHeight="1">
      <c r="G428" s="21"/>
    </row>
    <row r="429" spans="7:7" ht="26.25" customHeight="1">
      <c r="G429" s="21"/>
    </row>
    <row r="430" spans="7:7" ht="26.25" customHeight="1">
      <c r="G430" s="21"/>
    </row>
    <row r="431" spans="7:7" ht="26.25" customHeight="1">
      <c r="G431" s="21"/>
    </row>
    <row r="432" spans="7:7" ht="26.25" customHeight="1">
      <c r="G432" s="21"/>
    </row>
    <row r="433" spans="7:7" ht="26.25" customHeight="1">
      <c r="G433" s="21"/>
    </row>
    <row r="434" spans="7:7" ht="26.25" customHeight="1">
      <c r="G434" s="21"/>
    </row>
    <row r="435" spans="7:7" ht="26.25" customHeight="1">
      <c r="G435" s="21"/>
    </row>
    <row r="436" spans="7:7" ht="26.25" customHeight="1">
      <c r="G436" s="21"/>
    </row>
    <row r="437" spans="7:7" ht="26.25" customHeight="1">
      <c r="G437" s="21"/>
    </row>
    <row r="438" spans="7:7" ht="26.25" customHeight="1">
      <c r="G438" s="21"/>
    </row>
    <row r="439" spans="7:7" ht="26.25" customHeight="1">
      <c r="G439" s="21"/>
    </row>
    <row r="440" spans="7:7" ht="26.25" customHeight="1">
      <c r="G440" s="21"/>
    </row>
    <row r="441" spans="7:7" ht="26.25" customHeight="1">
      <c r="G441" s="21"/>
    </row>
    <row r="442" spans="7:7" ht="26.25" customHeight="1">
      <c r="G442" s="21"/>
    </row>
    <row r="443" spans="7:7" ht="26.25" customHeight="1">
      <c r="G443" s="21"/>
    </row>
    <row r="444" spans="7:7" ht="26.25" customHeight="1">
      <c r="G444" s="21"/>
    </row>
    <row r="445" spans="7:7" ht="26.25" customHeight="1">
      <c r="G445" s="21"/>
    </row>
    <row r="446" spans="7:7" ht="26.25" customHeight="1">
      <c r="G446" s="21"/>
    </row>
    <row r="447" spans="7:7" ht="26.25" customHeight="1">
      <c r="G447" s="21"/>
    </row>
    <row r="448" spans="7:7" ht="26.25" customHeight="1">
      <c r="G448" s="21"/>
    </row>
    <row r="449" spans="7:7" ht="26.25" customHeight="1">
      <c r="G449" s="21"/>
    </row>
    <row r="450" spans="7:7" ht="26.25" customHeight="1">
      <c r="G450" s="21"/>
    </row>
    <row r="451" spans="7:7" ht="26.25" customHeight="1">
      <c r="G451" s="21"/>
    </row>
    <row r="452" spans="7:7" ht="26.25" customHeight="1">
      <c r="G452" s="21"/>
    </row>
    <row r="453" spans="7:7" ht="26.25" customHeight="1">
      <c r="G453" s="21"/>
    </row>
    <row r="454" spans="7:7" ht="26.25" customHeight="1">
      <c r="G454" s="21"/>
    </row>
    <row r="455" spans="7:7" ht="26.25" customHeight="1">
      <c r="G455" s="21"/>
    </row>
    <row r="456" spans="7:7" ht="26.25" customHeight="1">
      <c r="G456" s="21"/>
    </row>
    <row r="457" spans="7:7" ht="26.25" customHeight="1">
      <c r="G457" s="21"/>
    </row>
    <row r="458" spans="7:7" ht="26.25" customHeight="1">
      <c r="G458" s="21"/>
    </row>
    <row r="459" spans="7:7" ht="26.25" customHeight="1">
      <c r="G459" s="21"/>
    </row>
    <row r="460" spans="7:7" ht="26.25" customHeight="1">
      <c r="G460" s="21"/>
    </row>
    <row r="461" spans="7:7" ht="26.25" customHeight="1">
      <c r="G461" s="21"/>
    </row>
    <row r="462" spans="7:7" ht="26.25" customHeight="1">
      <c r="G462" s="21"/>
    </row>
    <row r="463" spans="7:7" ht="26.25" customHeight="1">
      <c r="G463" s="21"/>
    </row>
    <row r="464" spans="7:7" ht="26.25" customHeight="1">
      <c r="G464" s="21"/>
    </row>
    <row r="465" spans="7:7" ht="26.25" customHeight="1">
      <c r="G465" s="21"/>
    </row>
    <row r="466" spans="7:7" ht="26.25" customHeight="1">
      <c r="G466" s="21"/>
    </row>
    <row r="467" spans="7:7" ht="26.25" customHeight="1">
      <c r="G467" s="21"/>
    </row>
    <row r="468" spans="7:7" ht="26.25" customHeight="1">
      <c r="G468" s="21"/>
    </row>
    <row r="469" spans="7:7" ht="26.25" customHeight="1">
      <c r="G469" s="21"/>
    </row>
    <row r="470" spans="7:7" ht="26.25" customHeight="1">
      <c r="G470" s="21"/>
    </row>
    <row r="471" spans="7:7" ht="26.25" customHeight="1">
      <c r="G471" s="21"/>
    </row>
    <row r="472" spans="7:7" ht="26.25" customHeight="1">
      <c r="G472" s="21"/>
    </row>
    <row r="473" spans="7:7" ht="26.25" customHeight="1">
      <c r="G473" s="21"/>
    </row>
    <row r="474" spans="7:7" ht="26.25" customHeight="1">
      <c r="G474" s="21"/>
    </row>
    <row r="475" spans="7:7" ht="26.25" customHeight="1">
      <c r="G475" s="21"/>
    </row>
    <row r="476" spans="7:7" ht="26.25" customHeight="1">
      <c r="G476" s="21"/>
    </row>
    <row r="477" spans="7:7" ht="26.25" customHeight="1">
      <c r="G477" s="21"/>
    </row>
    <row r="478" spans="7:7" ht="26.25" customHeight="1">
      <c r="G478" s="21"/>
    </row>
    <row r="479" spans="7:7" ht="26.25" customHeight="1">
      <c r="G479" s="21"/>
    </row>
    <row r="480" spans="7:7" ht="26.25" customHeight="1">
      <c r="G480" s="21"/>
    </row>
    <row r="481" spans="7:7" ht="26.25" customHeight="1">
      <c r="G481" s="21"/>
    </row>
    <row r="482" spans="7:7" ht="26.25" customHeight="1">
      <c r="G482" s="21"/>
    </row>
    <row r="483" spans="7:7" ht="26.25" customHeight="1">
      <c r="G483" s="21"/>
    </row>
    <row r="484" spans="7:7" ht="26.25" customHeight="1">
      <c r="G484" s="21"/>
    </row>
    <row r="485" spans="7:7" ht="26.25" customHeight="1">
      <c r="G485" s="21"/>
    </row>
    <row r="486" spans="7:7" ht="26.25" customHeight="1">
      <c r="G486" s="21"/>
    </row>
    <row r="487" spans="7:7" ht="26.25" customHeight="1">
      <c r="G487" s="21"/>
    </row>
    <row r="488" spans="7:7" ht="26.25" customHeight="1">
      <c r="G488" s="21"/>
    </row>
    <row r="489" spans="7:7" ht="26.25" customHeight="1">
      <c r="G489" s="21"/>
    </row>
    <row r="490" spans="7:7" ht="26.25" customHeight="1">
      <c r="G490" s="21"/>
    </row>
    <row r="491" spans="7:7" ht="26.25" customHeight="1">
      <c r="G491" s="21"/>
    </row>
    <row r="492" spans="7:7" ht="26.25" customHeight="1">
      <c r="G492" s="21"/>
    </row>
    <row r="493" spans="7:7" ht="26.25" customHeight="1">
      <c r="G493" s="21"/>
    </row>
    <row r="494" spans="7:7" ht="26.25" customHeight="1">
      <c r="G494" s="21"/>
    </row>
    <row r="495" spans="7:7" ht="26.25" customHeight="1">
      <c r="G495" s="21"/>
    </row>
    <row r="496" spans="7:7" ht="26.25" customHeight="1">
      <c r="G496" s="21"/>
    </row>
    <row r="497" spans="7:7" ht="26.25" customHeight="1">
      <c r="G497" s="21"/>
    </row>
    <row r="498" spans="7:7" ht="26.25" customHeight="1">
      <c r="G498" s="21"/>
    </row>
    <row r="499" spans="7:7" ht="26.25" customHeight="1">
      <c r="G499" s="21"/>
    </row>
    <row r="500" spans="7:7" ht="26.25" customHeight="1">
      <c r="G500" s="21"/>
    </row>
    <row r="501" spans="7:7" ht="26.25" customHeight="1">
      <c r="G501" s="21"/>
    </row>
    <row r="502" spans="7:7" ht="26.25" customHeight="1">
      <c r="G502" s="21"/>
    </row>
    <row r="503" spans="7:7" ht="26.25" customHeight="1">
      <c r="G503" s="21"/>
    </row>
    <row r="504" spans="7:7" ht="26.25" customHeight="1">
      <c r="G504" s="21"/>
    </row>
    <row r="505" spans="7:7" ht="26.25" customHeight="1">
      <c r="G505" s="21"/>
    </row>
    <row r="506" spans="7:7" ht="26.25" customHeight="1">
      <c r="G506" s="21"/>
    </row>
    <row r="507" spans="7:7" ht="26.25" customHeight="1">
      <c r="G507" s="21"/>
    </row>
    <row r="508" spans="7:7" ht="26.25" customHeight="1">
      <c r="G508" s="21"/>
    </row>
    <row r="509" spans="7:7" ht="26.25" customHeight="1">
      <c r="G509" s="21"/>
    </row>
    <row r="510" spans="7:7" ht="26.25" customHeight="1">
      <c r="G510" s="21"/>
    </row>
    <row r="511" spans="7:7" ht="26.25" customHeight="1">
      <c r="G511" s="21"/>
    </row>
    <row r="512" spans="7:7" ht="26.25" customHeight="1">
      <c r="G512" s="21"/>
    </row>
    <row r="513" spans="7:7" ht="26.25" customHeight="1">
      <c r="G513" s="21"/>
    </row>
    <row r="514" spans="7:7" ht="26.25" customHeight="1">
      <c r="G514" s="21"/>
    </row>
    <row r="515" spans="7:7" ht="26.25" customHeight="1">
      <c r="G515" s="21"/>
    </row>
    <row r="516" spans="7:7" ht="26.25" customHeight="1">
      <c r="G516" s="21"/>
    </row>
    <row r="517" spans="7:7" ht="26.25" customHeight="1">
      <c r="G517" s="21"/>
    </row>
    <row r="518" spans="7:7" ht="26.25" customHeight="1">
      <c r="G518" s="21"/>
    </row>
    <row r="519" spans="7:7" ht="26.25" customHeight="1">
      <c r="G519" s="21"/>
    </row>
    <row r="520" spans="7:7" ht="26.25" customHeight="1">
      <c r="G520" s="21"/>
    </row>
    <row r="521" spans="7:7" ht="26.25" customHeight="1">
      <c r="G521" s="21"/>
    </row>
    <row r="522" spans="7:7" ht="26.25" customHeight="1">
      <c r="G522" s="21"/>
    </row>
    <row r="523" spans="7:7" ht="26.25" customHeight="1">
      <c r="G523" s="21"/>
    </row>
    <row r="524" spans="7:7" ht="26.25" customHeight="1">
      <c r="G524" s="21"/>
    </row>
    <row r="525" spans="7:7" ht="26.25" customHeight="1">
      <c r="G525" s="21"/>
    </row>
    <row r="526" spans="7:7" ht="26.25" customHeight="1">
      <c r="G526" s="21"/>
    </row>
    <row r="527" spans="7:7" ht="26.25" customHeight="1">
      <c r="G527" s="21"/>
    </row>
    <row r="528" spans="7:7" ht="26.25" customHeight="1">
      <c r="G528" s="21"/>
    </row>
    <row r="529" spans="7:7" ht="26.25" customHeight="1">
      <c r="G529" s="21"/>
    </row>
    <row r="530" spans="7:7" ht="26.25" customHeight="1">
      <c r="G530" s="21"/>
    </row>
    <row r="531" spans="7:7" ht="26.25" customHeight="1">
      <c r="G531" s="21"/>
    </row>
    <row r="532" spans="7:7" ht="26.25" customHeight="1">
      <c r="G532" s="21"/>
    </row>
    <row r="533" spans="7:7" ht="26.25" customHeight="1">
      <c r="G533" s="21"/>
    </row>
    <row r="534" spans="7:7" ht="26.25" customHeight="1">
      <c r="G534" s="21"/>
    </row>
    <row r="535" spans="7:7" ht="26.25" customHeight="1">
      <c r="G535" s="21"/>
    </row>
    <row r="536" spans="7:7" ht="26.25" customHeight="1">
      <c r="G536" s="21"/>
    </row>
    <row r="537" spans="7:7" ht="26.25" customHeight="1">
      <c r="G537" s="21"/>
    </row>
    <row r="538" spans="7:7" ht="26.25" customHeight="1">
      <c r="G538" s="21"/>
    </row>
    <row r="539" spans="7:7" ht="26.25" customHeight="1">
      <c r="G539" s="21"/>
    </row>
    <row r="540" spans="7:7" ht="26.25" customHeight="1">
      <c r="G540" s="21"/>
    </row>
    <row r="541" spans="7:7" ht="26.25" customHeight="1">
      <c r="G541" s="21"/>
    </row>
    <row r="542" spans="7:7" ht="26.25" customHeight="1">
      <c r="G542" s="21"/>
    </row>
    <row r="543" spans="7:7" ht="26.25" customHeight="1">
      <c r="G543" s="21"/>
    </row>
    <row r="544" spans="7:7" ht="26.25" customHeight="1">
      <c r="G544" s="21"/>
    </row>
    <row r="545" spans="7:7" ht="26.25" customHeight="1">
      <c r="G545" s="21"/>
    </row>
    <row r="546" spans="7:7" ht="26.25" customHeight="1">
      <c r="G546" s="21"/>
    </row>
    <row r="547" spans="7:7" ht="26.25" customHeight="1">
      <c r="G547" s="21"/>
    </row>
    <row r="548" spans="7:7" ht="26.25" customHeight="1">
      <c r="G548" s="21"/>
    </row>
    <row r="549" spans="7:7" ht="26.25" customHeight="1">
      <c r="G549" s="21"/>
    </row>
    <row r="550" spans="7:7" ht="26.25" customHeight="1">
      <c r="G550" s="21"/>
    </row>
    <row r="551" spans="7:7" ht="26.25" customHeight="1">
      <c r="G551" s="21"/>
    </row>
    <row r="552" spans="7:7" ht="26.25" customHeight="1">
      <c r="G552" s="21"/>
    </row>
    <row r="553" spans="7:7" ht="26.25" customHeight="1">
      <c r="G553" s="21"/>
    </row>
    <row r="554" spans="7:7" ht="26.25" customHeight="1">
      <c r="G554" s="21"/>
    </row>
    <row r="555" spans="7:7" ht="26.25" customHeight="1">
      <c r="G555" s="21"/>
    </row>
    <row r="556" spans="7:7" ht="26.25" customHeight="1">
      <c r="G556" s="21"/>
    </row>
    <row r="557" spans="7:7" ht="26.25" customHeight="1">
      <c r="G557" s="21"/>
    </row>
    <row r="558" spans="7:7" ht="26.25" customHeight="1">
      <c r="G558" s="21"/>
    </row>
    <row r="559" spans="7:7" ht="26.25" customHeight="1">
      <c r="G559" s="21"/>
    </row>
    <row r="560" spans="7:7" ht="26.25" customHeight="1">
      <c r="G560" s="21"/>
    </row>
    <row r="561" spans="7:7" ht="26.25" customHeight="1">
      <c r="G561" s="21"/>
    </row>
    <row r="562" spans="7:7" ht="26.25" customHeight="1">
      <c r="G562" s="21"/>
    </row>
    <row r="563" spans="7:7" ht="26.25" customHeight="1">
      <c r="G563" s="21"/>
    </row>
    <row r="564" spans="7:7" ht="26.25" customHeight="1">
      <c r="G564" s="21"/>
    </row>
    <row r="565" spans="7:7" ht="26.25" customHeight="1">
      <c r="G565" s="21"/>
    </row>
    <row r="566" spans="7:7" ht="26.25" customHeight="1">
      <c r="G566" s="21"/>
    </row>
    <row r="567" spans="7:7" ht="26.25" customHeight="1">
      <c r="G567" s="21"/>
    </row>
    <row r="568" spans="7:7" ht="26.25" customHeight="1">
      <c r="G568" s="21"/>
    </row>
    <row r="569" spans="7:7" ht="26.25" customHeight="1">
      <c r="G569" s="21"/>
    </row>
    <row r="570" spans="7:7" ht="26.25" customHeight="1">
      <c r="G570" s="21"/>
    </row>
    <row r="571" spans="7:7" ht="26.25" customHeight="1">
      <c r="G571" s="21"/>
    </row>
    <row r="572" spans="7:7" ht="26.25" customHeight="1">
      <c r="G572" s="21"/>
    </row>
    <row r="573" spans="7:7" ht="26.25" customHeight="1">
      <c r="G573" s="21"/>
    </row>
    <row r="574" spans="7:7" ht="26.25" customHeight="1">
      <c r="G574" s="21"/>
    </row>
    <row r="575" spans="7:7" ht="26.25" customHeight="1">
      <c r="G575" s="21"/>
    </row>
    <row r="576" spans="7:7" ht="26.25" customHeight="1">
      <c r="G576" s="21"/>
    </row>
    <row r="577" spans="7:7" ht="26.25" customHeight="1">
      <c r="G577" s="21"/>
    </row>
    <row r="578" spans="7:7" ht="26.25" customHeight="1">
      <c r="G578" s="21"/>
    </row>
    <row r="579" spans="7:7" ht="26.25" customHeight="1">
      <c r="G579" s="21"/>
    </row>
    <row r="580" spans="7:7" ht="26.25" customHeight="1">
      <c r="G580" s="21"/>
    </row>
    <row r="581" spans="7:7" ht="26.25" customHeight="1">
      <c r="G581" s="21"/>
    </row>
    <row r="582" spans="7:7" ht="26.25" customHeight="1">
      <c r="G582" s="21"/>
    </row>
    <row r="583" spans="7:7" ht="26.25" customHeight="1">
      <c r="G583" s="21"/>
    </row>
    <row r="584" spans="7:7" ht="26.25" customHeight="1">
      <c r="G584" s="21"/>
    </row>
    <row r="585" spans="7:7" ht="26.25" customHeight="1">
      <c r="G585" s="21"/>
    </row>
    <row r="586" spans="7:7" ht="26.25" customHeight="1">
      <c r="G586" s="21"/>
    </row>
    <row r="587" spans="7:7" ht="26.25" customHeight="1">
      <c r="G587" s="21"/>
    </row>
    <row r="588" spans="7:7" ht="26.25" customHeight="1">
      <c r="G588" s="21"/>
    </row>
    <row r="589" spans="7:7" ht="26.25" customHeight="1">
      <c r="G589" s="21"/>
    </row>
    <row r="590" spans="7:7" ht="26.25" customHeight="1">
      <c r="G590" s="21"/>
    </row>
    <row r="591" spans="7:7" ht="26.25" customHeight="1">
      <c r="G591" s="21"/>
    </row>
    <row r="592" spans="7:7" ht="26.25" customHeight="1">
      <c r="G592" s="21"/>
    </row>
    <row r="593" spans="7:7" ht="26.25" customHeight="1">
      <c r="G593" s="21"/>
    </row>
    <row r="594" spans="7:7" ht="26.25" customHeight="1">
      <c r="G594" s="21"/>
    </row>
    <row r="595" spans="7:7" ht="26.25" customHeight="1">
      <c r="G595" s="21"/>
    </row>
    <row r="596" spans="7:7" ht="26.25" customHeight="1">
      <c r="G596" s="21"/>
    </row>
    <row r="597" spans="7:7" ht="26.25" customHeight="1">
      <c r="G597" s="21"/>
    </row>
    <row r="598" spans="7:7" ht="26.25" customHeight="1">
      <c r="G598" s="21"/>
    </row>
    <row r="599" spans="7:7" ht="26.25" customHeight="1">
      <c r="G599" s="21"/>
    </row>
    <row r="600" spans="7:7" ht="26.25" customHeight="1">
      <c r="G600" s="21"/>
    </row>
    <row r="601" spans="7:7" ht="26.25" customHeight="1">
      <c r="G601" s="21"/>
    </row>
    <row r="602" spans="7:7" ht="26.25" customHeight="1">
      <c r="G602" s="21"/>
    </row>
    <row r="603" spans="7:7" ht="26.25" customHeight="1">
      <c r="G603" s="21"/>
    </row>
    <row r="604" spans="7:7" ht="26.25" customHeight="1">
      <c r="G604" s="21"/>
    </row>
    <row r="605" spans="7:7" ht="26.25" customHeight="1">
      <c r="G605" s="21"/>
    </row>
    <row r="606" spans="7:7" ht="26.25" customHeight="1">
      <c r="G606" s="21"/>
    </row>
    <row r="607" spans="7:7" ht="26.25" customHeight="1">
      <c r="G607" s="21"/>
    </row>
    <row r="608" spans="7:7" ht="26.25" customHeight="1">
      <c r="G608" s="21"/>
    </row>
    <row r="609" spans="7:7" ht="26.25" customHeight="1">
      <c r="G609" s="21"/>
    </row>
    <row r="610" spans="7:7" ht="26.25" customHeight="1">
      <c r="G610" s="21"/>
    </row>
    <row r="611" spans="7:7" ht="26.25" customHeight="1">
      <c r="G611" s="21"/>
    </row>
    <row r="612" spans="7:7" ht="26.25" customHeight="1">
      <c r="G612" s="21"/>
    </row>
    <row r="613" spans="7:7" ht="26.25" customHeight="1">
      <c r="G613" s="21"/>
    </row>
    <row r="614" spans="7:7" ht="26.25" customHeight="1">
      <c r="G614" s="21"/>
    </row>
    <row r="615" spans="7:7" ht="26.25" customHeight="1">
      <c r="G615" s="21"/>
    </row>
    <row r="616" spans="7:7" ht="26.25" customHeight="1">
      <c r="G616" s="21"/>
    </row>
    <row r="617" spans="7:7" ht="26.25" customHeight="1">
      <c r="G617" s="21"/>
    </row>
    <row r="618" spans="7:7" ht="26.25" customHeight="1">
      <c r="G618" s="21"/>
    </row>
    <row r="619" spans="7:7" ht="26.25" customHeight="1">
      <c r="G619" s="21"/>
    </row>
    <row r="620" spans="7:7" ht="26.25" customHeight="1">
      <c r="G620" s="21"/>
    </row>
    <row r="621" spans="7:7" ht="26.25" customHeight="1">
      <c r="G621" s="21"/>
    </row>
    <row r="622" spans="7:7" ht="26.25" customHeight="1">
      <c r="G622" s="21"/>
    </row>
    <row r="623" spans="7:7" ht="26.25" customHeight="1">
      <c r="G623" s="21"/>
    </row>
    <row r="624" spans="7:7" ht="26.25" customHeight="1">
      <c r="G624" s="21"/>
    </row>
    <row r="625" spans="7:7" ht="26.25" customHeight="1">
      <c r="G625" s="21"/>
    </row>
    <row r="626" spans="7:7" ht="26.25" customHeight="1">
      <c r="G626" s="21"/>
    </row>
    <row r="627" spans="7:7" ht="26.25" customHeight="1">
      <c r="G627" s="21"/>
    </row>
    <row r="628" spans="7:7" ht="26.25" customHeight="1">
      <c r="G628" s="21"/>
    </row>
    <row r="629" spans="7:7" ht="26.25" customHeight="1">
      <c r="G629" s="21"/>
    </row>
    <row r="630" spans="7:7" ht="26.25" customHeight="1">
      <c r="G630" s="21"/>
    </row>
    <row r="631" spans="7:7" ht="26.25" customHeight="1">
      <c r="G631" s="21"/>
    </row>
    <row r="632" spans="7:7" ht="26.25" customHeight="1">
      <c r="G632" s="21"/>
    </row>
    <row r="633" spans="7:7" ht="26.25" customHeight="1">
      <c r="G633" s="21"/>
    </row>
    <row r="634" spans="7:7" ht="26.25" customHeight="1">
      <c r="G634" s="21"/>
    </row>
    <row r="635" spans="7:7" ht="26.25" customHeight="1">
      <c r="G635" s="21"/>
    </row>
    <row r="636" spans="7:7" ht="26.25" customHeight="1">
      <c r="G636" s="21"/>
    </row>
    <row r="637" spans="7:7" ht="26.25" customHeight="1">
      <c r="G637" s="21"/>
    </row>
    <row r="638" spans="7:7" ht="26.25" customHeight="1">
      <c r="G638" s="21"/>
    </row>
    <row r="639" spans="7:7" ht="26.25" customHeight="1">
      <c r="G639" s="21"/>
    </row>
    <row r="640" spans="7:7" ht="26.25" customHeight="1">
      <c r="G640" s="21"/>
    </row>
    <row r="641" spans="7:7" ht="26.25" customHeight="1">
      <c r="G641" s="21"/>
    </row>
    <row r="642" spans="7:7" ht="26.25" customHeight="1">
      <c r="G642" s="21"/>
    </row>
    <row r="643" spans="7:7" ht="26.25" customHeight="1">
      <c r="G643" s="21"/>
    </row>
    <row r="644" spans="7:7" ht="26.25" customHeight="1">
      <c r="G644" s="21"/>
    </row>
    <row r="645" spans="7:7" ht="26.25" customHeight="1">
      <c r="G645" s="21"/>
    </row>
    <row r="646" spans="7:7" ht="26.25" customHeight="1">
      <c r="G646" s="21"/>
    </row>
    <row r="647" spans="7:7" ht="26.25" customHeight="1">
      <c r="G647" s="21"/>
    </row>
    <row r="648" spans="7:7" ht="26.25" customHeight="1">
      <c r="G648" s="21"/>
    </row>
    <row r="649" spans="7:7" ht="26.25" customHeight="1">
      <c r="G649" s="21"/>
    </row>
    <row r="650" spans="7:7" ht="26.25" customHeight="1">
      <c r="G650" s="21"/>
    </row>
    <row r="651" spans="7:7" ht="26.25" customHeight="1">
      <c r="G651" s="21"/>
    </row>
    <row r="652" spans="7:7" ht="26.25" customHeight="1">
      <c r="G652" s="21"/>
    </row>
    <row r="653" spans="7:7" ht="26.25" customHeight="1">
      <c r="G653" s="21"/>
    </row>
    <row r="654" spans="7:7" ht="26.25" customHeight="1">
      <c r="G654" s="21"/>
    </row>
    <row r="655" spans="7:7" ht="26.25" customHeight="1">
      <c r="G655" s="21"/>
    </row>
    <row r="656" spans="7:7" ht="26.25" customHeight="1">
      <c r="G656" s="21"/>
    </row>
    <row r="657" spans="7:7" ht="26.25" customHeight="1">
      <c r="G657" s="21"/>
    </row>
    <row r="658" spans="7:7" ht="26.25" customHeight="1">
      <c r="G658" s="21"/>
    </row>
    <row r="659" spans="7:7" ht="26.25" customHeight="1">
      <c r="G659" s="21"/>
    </row>
    <row r="660" spans="7:7" ht="26.25" customHeight="1">
      <c r="G660" s="21"/>
    </row>
    <row r="661" spans="7:7" ht="26.25" customHeight="1">
      <c r="G661" s="21"/>
    </row>
    <row r="662" spans="7:7" ht="26.25" customHeight="1">
      <c r="G662" s="21"/>
    </row>
    <row r="663" spans="7:7" ht="26.25" customHeight="1">
      <c r="G663" s="21"/>
    </row>
    <row r="664" spans="7:7" ht="26.25" customHeight="1">
      <c r="G664" s="21"/>
    </row>
    <row r="665" spans="7:7" ht="26.25" customHeight="1">
      <c r="G665" s="21"/>
    </row>
    <row r="666" spans="7:7" ht="26.25" customHeight="1">
      <c r="G666" s="21"/>
    </row>
    <row r="667" spans="7:7" ht="26.25" customHeight="1">
      <c r="G667" s="21"/>
    </row>
    <row r="668" spans="7:7" ht="26.25" customHeight="1">
      <c r="G668" s="21"/>
    </row>
    <row r="669" spans="7:7" ht="26.25" customHeight="1">
      <c r="G669" s="21"/>
    </row>
    <row r="670" spans="7:7" ht="26.25" customHeight="1">
      <c r="G670" s="21"/>
    </row>
    <row r="671" spans="7:7" ht="26.25" customHeight="1">
      <c r="G671" s="21"/>
    </row>
    <row r="672" spans="7:7" ht="26.25" customHeight="1">
      <c r="G672" s="21"/>
    </row>
    <row r="673" spans="7:7" ht="26.25" customHeight="1">
      <c r="G673" s="21"/>
    </row>
    <row r="674" spans="7:7" ht="26.25" customHeight="1">
      <c r="G674" s="21"/>
    </row>
    <row r="675" spans="7:7" ht="26.25" customHeight="1">
      <c r="G675" s="21"/>
    </row>
    <row r="676" spans="7:7" ht="26.25" customHeight="1">
      <c r="G676" s="21"/>
    </row>
    <row r="677" spans="7:7" ht="26.25" customHeight="1">
      <c r="G677" s="21"/>
    </row>
    <row r="678" spans="7:7" ht="26.25" customHeight="1">
      <c r="G678" s="21"/>
    </row>
    <row r="679" spans="7:7" ht="26.25" customHeight="1">
      <c r="G679" s="21"/>
    </row>
    <row r="680" spans="7:7" ht="26.25" customHeight="1">
      <c r="G680" s="21"/>
    </row>
    <row r="681" spans="7:7" ht="26.25" customHeight="1">
      <c r="G681" s="21"/>
    </row>
    <row r="682" spans="7:7" ht="26.25" customHeight="1">
      <c r="G682" s="21"/>
    </row>
    <row r="683" spans="7:7" ht="26.25" customHeight="1">
      <c r="G683" s="21"/>
    </row>
    <row r="684" spans="7:7" ht="26.25" customHeight="1">
      <c r="G684" s="21"/>
    </row>
    <row r="685" spans="7:7" ht="26.25" customHeight="1">
      <c r="G685" s="21"/>
    </row>
    <row r="686" spans="7:7" ht="26.25" customHeight="1">
      <c r="G686" s="21"/>
    </row>
    <row r="687" spans="7:7" ht="26.25" customHeight="1">
      <c r="G687" s="21"/>
    </row>
    <row r="688" spans="7:7" ht="26.25" customHeight="1">
      <c r="G688" s="21"/>
    </row>
    <row r="689" spans="7:7" ht="26.25" customHeight="1">
      <c r="G689" s="21"/>
    </row>
    <row r="690" spans="7:7" ht="26.25" customHeight="1">
      <c r="G690" s="21"/>
    </row>
    <row r="691" spans="7:7" ht="26.25" customHeight="1">
      <c r="G691" s="21"/>
    </row>
    <row r="692" spans="7:7" ht="26.25" customHeight="1">
      <c r="G692" s="21"/>
    </row>
    <row r="693" spans="7:7" ht="26.25" customHeight="1">
      <c r="G693" s="21"/>
    </row>
    <row r="694" spans="7:7" ht="26.25" customHeight="1">
      <c r="G694" s="21"/>
    </row>
    <row r="695" spans="7:7" ht="26.25" customHeight="1">
      <c r="G695" s="21"/>
    </row>
    <row r="696" spans="7:7" ht="26.25" customHeight="1">
      <c r="G696" s="21"/>
    </row>
    <row r="697" spans="7:7" ht="26.25" customHeight="1">
      <c r="G697" s="21"/>
    </row>
    <row r="698" spans="7:7" ht="26.25" customHeight="1">
      <c r="G698" s="21"/>
    </row>
    <row r="699" spans="7:7" ht="26.25" customHeight="1">
      <c r="G699" s="21"/>
    </row>
    <row r="700" spans="7:7" ht="26.25" customHeight="1">
      <c r="G700" s="21"/>
    </row>
    <row r="701" spans="7:7" ht="26.25" customHeight="1">
      <c r="G701" s="21"/>
    </row>
    <row r="702" spans="7:7" ht="26.25" customHeight="1">
      <c r="G702" s="21"/>
    </row>
    <row r="703" spans="7:7" ht="26.25" customHeight="1">
      <c r="G703" s="21"/>
    </row>
    <row r="704" spans="7:7" ht="26.25" customHeight="1">
      <c r="G704" s="21"/>
    </row>
    <row r="705" spans="7:7" ht="26.25" customHeight="1">
      <c r="G705" s="21"/>
    </row>
    <row r="706" spans="7:7" ht="26.25" customHeight="1">
      <c r="G706" s="21"/>
    </row>
    <row r="707" spans="7:7" ht="26.25" customHeight="1">
      <c r="G707" s="21"/>
    </row>
    <row r="708" spans="7:7" ht="26.25" customHeight="1">
      <c r="G708" s="21"/>
    </row>
    <row r="709" spans="7:7" ht="26.25" customHeight="1">
      <c r="G709" s="21"/>
    </row>
    <row r="710" spans="7:7" ht="26.25" customHeight="1">
      <c r="G710" s="21"/>
    </row>
    <row r="711" spans="7:7" ht="26.25" customHeight="1">
      <c r="G711" s="21"/>
    </row>
    <row r="712" spans="7:7" ht="26.25" customHeight="1">
      <c r="G712" s="21"/>
    </row>
    <row r="713" spans="7:7" ht="26.25" customHeight="1">
      <c r="G713" s="21"/>
    </row>
    <row r="714" spans="7:7" ht="26.25" customHeight="1">
      <c r="G714" s="21"/>
    </row>
    <row r="715" spans="7:7" ht="26.25" customHeight="1">
      <c r="G715" s="21"/>
    </row>
    <row r="716" spans="7:7" ht="26.25" customHeight="1">
      <c r="G716" s="21"/>
    </row>
    <row r="717" spans="7:7" ht="26.25" customHeight="1">
      <c r="G717" s="21"/>
    </row>
    <row r="718" spans="7:7" ht="26.25" customHeight="1">
      <c r="G718" s="21"/>
    </row>
    <row r="719" spans="7:7" ht="26.25" customHeight="1">
      <c r="G719" s="21"/>
    </row>
    <row r="720" spans="7:7" ht="26.25" customHeight="1">
      <c r="G720" s="21"/>
    </row>
    <row r="721" spans="7:7" ht="26.25" customHeight="1">
      <c r="G721" s="21"/>
    </row>
    <row r="722" spans="7:7" ht="26.25" customHeight="1">
      <c r="G722" s="21"/>
    </row>
    <row r="723" spans="7:7" ht="26.25" customHeight="1">
      <c r="G723" s="21"/>
    </row>
    <row r="724" spans="7:7" ht="26.25" customHeight="1">
      <c r="G724" s="21"/>
    </row>
    <row r="725" spans="7:7" ht="26.25" customHeight="1">
      <c r="G725" s="21"/>
    </row>
    <row r="726" spans="7:7" ht="26.25" customHeight="1">
      <c r="G726" s="21"/>
    </row>
    <row r="727" spans="7:7" ht="26.25" customHeight="1">
      <c r="G727" s="21"/>
    </row>
    <row r="728" spans="7:7" ht="26.25" customHeight="1">
      <c r="G728" s="21"/>
    </row>
    <row r="729" spans="7:7" ht="26.25" customHeight="1">
      <c r="G729" s="21"/>
    </row>
    <row r="730" spans="7:7" ht="26.25" customHeight="1">
      <c r="G730" s="21"/>
    </row>
    <row r="731" spans="7:7" ht="26.25" customHeight="1">
      <c r="G731" s="21"/>
    </row>
    <row r="732" spans="7:7" ht="26.25" customHeight="1">
      <c r="G732" s="21"/>
    </row>
    <row r="733" spans="7:7" ht="26.25" customHeight="1">
      <c r="G733" s="21"/>
    </row>
    <row r="734" spans="7:7" ht="26.25" customHeight="1">
      <c r="G734" s="21"/>
    </row>
    <row r="735" spans="7:7" ht="26.25" customHeight="1">
      <c r="G735" s="21"/>
    </row>
    <row r="736" spans="7:7" ht="26.25" customHeight="1">
      <c r="G736" s="21"/>
    </row>
    <row r="737" spans="7:7" ht="26.25" customHeight="1">
      <c r="G737" s="21"/>
    </row>
    <row r="738" spans="7:7" ht="26.25" customHeight="1">
      <c r="G738" s="21"/>
    </row>
    <row r="739" spans="7:7" ht="26.25" customHeight="1">
      <c r="G739" s="21"/>
    </row>
    <row r="740" spans="7:7" ht="26.25" customHeight="1">
      <c r="G740" s="21"/>
    </row>
    <row r="741" spans="7:7" ht="26.25" customHeight="1">
      <c r="G741" s="21"/>
    </row>
    <row r="742" spans="7:7" ht="26.25" customHeight="1">
      <c r="G742" s="21"/>
    </row>
    <row r="743" spans="7:7" ht="26.25" customHeight="1">
      <c r="G743" s="21"/>
    </row>
    <row r="744" spans="7:7" ht="26.25" customHeight="1">
      <c r="G744" s="21"/>
    </row>
    <row r="745" spans="7:7" ht="26.25" customHeight="1">
      <c r="G745" s="21"/>
    </row>
    <row r="746" spans="7:7" ht="26.25" customHeight="1">
      <c r="G746" s="21"/>
    </row>
    <row r="747" spans="7:7" ht="26.25" customHeight="1">
      <c r="G747" s="21"/>
    </row>
    <row r="748" spans="7:7" ht="26.25" customHeight="1">
      <c r="G748" s="21"/>
    </row>
    <row r="749" spans="7:7" ht="26.25" customHeight="1">
      <c r="G749" s="21"/>
    </row>
    <row r="750" spans="7:7" ht="26.25" customHeight="1">
      <c r="G750" s="21"/>
    </row>
    <row r="751" spans="7:7" ht="26.25" customHeight="1">
      <c r="G751" s="21"/>
    </row>
    <row r="752" spans="7:7" ht="26.25" customHeight="1">
      <c r="G752" s="21"/>
    </row>
    <row r="753" spans="7:7" ht="26.25" customHeight="1">
      <c r="G753" s="21"/>
    </row>
    <row r="754" spans="7:7" ht="26.25" customHeight="1">
      <c r="G754" s="21"/>
    </row>
    <row r="755" spans="7:7" ht="26.25" customHeight="1">
      <c r="G755" s="21"/>
    </row>
    <row r="756" spans="7:7" ht="26.25" customHeight="1">
      <c r="G756" s="21"/>
    </row>
    <row r="757" spans="7:7" ht="26.25" customHeight="1">
      <c r="G757" s="21"/>
    </row>
    <row r="758" spans="7:7" ht="26.25" customHeight="1">
      <c r="G758" s="21"/>
    </row>
    <row r="759" spans="7:7" ht="26.25" customHeight="1">
      <c r="G759" s="21"/>
    </row>
    <row r="760" spans="7:7" ht="26.25" customHeight="1">
      <c r="G760" s="21"/>
    </row>
    <row r="761" spans="7:7" ht="26.25" customHeight="1">
      <c r="G761" s="21"/>
    </row>
    <row r="762" spans="7:7" ht="26.25" customHeight="1">
      <c r="G762" s="21"/>
    </row>
    <row r="763" spans="7:7" ht="26.25" customHeight="1">
      <c r="G763" s="21"/>
    </row>
    <row r="764" spans="7:7" ht="26.25" customHeight="1">
      <c r="G764" s="21"/>
    </row>
    <row r="765" spans="7:7" ht="26.25" customHeight="1">
      <c r="G765" s="21"/>
    </row>
    <row r="766" spans="7:7" ht="26.25" customHeight="1">
      <c r="G766" s="21"/>
    </row>
    <row r="767" spans="7:7" ht="26.25" customHeight="1">
      <c r="G767" s="21"/>
    </row>
    <row r="768" spans="7:7" ht="26.25" customHeight="1">
      <c r="G768" s="21"/>
    </row>
    <row r="769" spans="7:7" ht="26.25" customHeight="1">
      <c r="G769" s="21"/>
    </row>
    <row r="770" spans="7:7" ht="26.25" customHeight="1">
      <c r="G770" s="21"/>
    </row>
    <row r="771" spans="7:7" ht="26.25" customHeight="1">
      <c r="G771" s="21"/>
    </row>
    <row r="772" spans="7:7" ht="26.25" customHeight="1">
      <c r="G772" s="21"/>
    </row>
    <row r="773" spans="7:7" ht="26.25" customHeight="1">
      <c r="G773" s="21"/>
    </row>
    <row r="774" spans="7:7" ht="26.25" customHeight="1">
      <c r="G774" s="21"/>
    </row>
    <row r="775" spans="7:7" ht="26.25" customHeight="1">
      <c r="G775" s="21"/>
    </row>
    <row r="776" spans="7:7" ht="26.25" customHeight="1">
      <c r="G776" s="21"/>
    </row>
    <row r="777" spans="7:7" ht="26.25" customHeight="1">
      <c r="G777" s="21"/>
    </row>
    <row r="778" spans="7:7" ht="26.25" customHeight="1">
      <c r="G778" s="21"/>
    </row>
    <row r="779" spans="7:7" ht="26.25" customHeight="1">
      <c r="G779" s="21"/>
    </row>
    <row r="780" spans="7:7" ht="26.25" customHeight="1">
      <c r="G780" s="21"/>
    </row>
    <row r="781" spans="7:7" ht="26.25" customHeight="1">
      <c r="G781" s="21"/>
    </row>
    <row r="782" spans="7:7" ht="26.25" customHeight="1">
      <c r="G782" s="21"/>
    </row>
    <row r="783" spans="7:7" ht="26.25" customHeight="1">
      <c r="G783" s="21"/>
    </row>
    <row r="784" spans="7:7" ht="26.25" customHeight="1">
      <c r="G784" s="21"/>
    </row>
    <row r="785" spans="7:7" ht="26.25" customHeight="1">
      <c r="G785" s="21"/>
    </row>
    <row r="786" spans="7:7" ht="26.25" customHeight="1">
      <c r="G786" s="21"/>
    </row>
    <row r="787" spans="7:7" ht="26.25" customHeight="1">
      <c r="G787" s="21"/>
    </row>
    <row r="788" spans="7:7" ht="26.25" customHeight="1">
      <c r="G788" s="21"/>
    </row>
    <row r="789" spans="7:7" ht="26.25" customHeight="1">
      <c r="G789" s="21"/>
    </row>
    <row r="790" spans="7:7" ht="26.25" customHeight="1">
      <c r="G790" s="21"/>
    </row>
    <row r="791" spans="7:7" ht="26.25" customHeight="1">
      <c r="G791" s="21"/>
    </row>
    <row r="792" spans="7:7" ht="26.25" customHeight="1">
      <c r="G792" s="21"/>
    </row>
    <row r="793" spans="7:7" ht="26.25" customHeight="1">
      <c r="G793" s="21"/>
    </row>
    <row r="794" spans="7:7" ht="26.25" customHeight="1">
      <c r="G794" s="21"/>
    </row>
    <row r="795" spans="7:7" ht="26.25" customHeight="1">
      <c r="G795" s="21"/>
    </row>
    <row r="796" spans="7:7" ht="26.25" customHeight="1">
      <c r="G796" s="21"/>
    </row>
    <row r="797" spans="7:7" ht="26.25" customHeight="1">
      <c r="G797" s="21"/>
    </row>
    <row r="798" spans="7:7" ht="26.25" customHeight="1">
      <c r="G798" s="21"/>
    </row>
    <row r="799" spans="7:7" ht="26.25" customHeight="1">
      <c r="G799" s="21"/>
    </row>
    <row r="800" spans="7:7" ht="26.25" customHeight="1">
      <c r="G800" s="21"/>
    </row>
    <row r="801" spans="7:7" ht="26.25" customHeight="1">
      <c r="G801" s="21"/>
    </row>
    <row r="802" spans="7:7" ht="26.25" customHeight="1">
      <c r="G802" s="21"/>
    </row>
    <row r="803" spans="7:7" ht="26.25" customHeight="1">
      <c r="G803" s="21"/>
    </row>
    <row r="804" spans="7:7" ht="26.25" customHeight="1">
      <c r="G804" s="21"/>
    </row>
    <row r="805" spans="7:7" ht="26.25" customHeight="1">
      <c r="G805" s="21"/>
    </row>
    <row r="806" spans="7:7" ht="26.25" customHeight="1">
      <c r="G806" s="21"/>
    </row>
    <row r="807" spans="7:7" ht="26.25" customHeight="1">
      <c r="G807" s="21"/>
    </row>
    <row r="808" spans="7:7" ht="26.25" customHeight="1">
      <c r="G808" s="21"/>
    </row>
    <row r="809" spans="7:7" ht="26.25" customHeight="1">
      <c r="G809" s="21"/>
    </row>
    <row r="810" spans="7:7" ht="26.25" customHeight="1">
      <c r="G810" s="21"/>
    </row>
    <row r="811" spans="7:7" ht="26.25" customHeight="1">
      <c r="G811" s="21"/>
    </row>
    <row r="812" spans="7:7" ht="26.25" customHeight="1">
      <c r="G812" s="21"/>
    </row>
    <row r="813" spans="7:7" ht="26.25" customHeight="1">
      <c r="G813" s="21"/>
    </row>
    <row r="814" spans="7:7" ht="26.25" customHeight="1">
      <c r="G814" s="21"/>
    </row>
    <row r="815" spans="7:7" ht="26.25" customHeight="1">
      <c r="G815" s="21"/>
    </row>
    <row r="816" spans="7:7" ht="26.25" customHeight="1">
      <c r="G816" s="21"/>
    </row>
    <row r="817" spans="7:7" ht="26.25" customHeight="1">
      <c r="G817" s="21"/>
    </row>
    <row r="818" spans="7:7" ht="26.25" customHeight="1">
      <c r="G818" s="21"/>
    </row>
    <row r="819" spans="7:7" ht="26.25" customHeight="1">
      <c r="G819" s="21"/>
    </row>
    <row r="820" spans="7:7" ht="26.25" customHeight="1">
      <c r="G820" s="21"/>
    </row>
    <row r="821" spans="7:7" ht="26.25" customHeight="1">
      <c r="G821" s="21"/>
    </row>
    <row r="822" spans="7:7" ht="26.25" customHeight="1">
      <c r="G822" s="21"/>
    </row>
    <row r="823" spans="7:7" ht="26.25" customHeight="1">
      <c r="G823" s="21"/>
    </row>
    <row r="824" spans="7:7" ht="26.25" customHeight="1">
      <c r="G824" s="21"/>
    </row>
    <row r="825" spans="7:7" ht="26.25" customHeight="1">
      <c r="G825" s="21"/>
    </row>
    <row r="826" spans="7:7" ht="26.25" customHeight="1">
      <c r="G826" s="21"/>
    </row>
    <row r="827" spans="7:7" ht="26.25" customHeight="1">
      <c r="G827" s="21"/>
    </row>
    <row r="828" spans="7:7" ht="26.25" customHeight="1">
      <c r="G828" s="21"/>
    </row>
    <row r="829" spans="7:7" ht="26.25" customHeight="1">
      <c r="G829" s="21"/>
    </row>
    <row r="830" spans="7:7" ht="26.25" customHeight="1">
      <c r="G830" s="21"/>
    </row>
    <row r="831" spans="7:7" ht="26.25" customHeight="1">
      <c r="G831" s="21"/>
    </row>
    <row r="832" spans="7:7" ht="26.25" customHeight="1">
      <c r="G832" s="21"/>
    </row>
    <row r="833" spans="7:7" ht="26.25" customHeight="1">
      <c r="G833" s="21"/>
    </row>
    <row r="834" spans="7:7" ht="26.25" customHeight="1">
      <c r="G834" s="21"/>
    </row>
    <row r="835" spans="7:7" ht="26.25" customHeight="1">
      <c r="G835" s="21"/>
    </row>
    <row r="836" spans="7:7" ht="26.25" customHeight="1">
      <c r="G836" s="21"/>
    </row>
    <row r="837" spans="7:7" ht="26.25" customHeight="1">
      <c r="G837" s="21"/>
    </row>
    <row r="838" spans="7:7" ht="26.25" customHeight="1">
      <c r="G838" s="21"/>
    </row>
    <row r="839" spans="7:7" ht="26.25" customHeight="1">
      <c r="G839" s="21"/>
    </row>
    <row r="840" spans="7:7" ht="26.25" customHeight="1">
      <c r="G840" s="21"/>
    </row>
    <row r="841" spans="7:7" ht="26.25" customHeight="1">
      <c r="G841" s="21"/>
    </row>
    <row r="842" spans="7:7" ht="26.25" customHeight="1">
      <c r="G842" s="21"/>
    </row>
    <row r="843" spans="7:7" ht="26.25" customHeight="1">
      <c r="G843" s="21"/>
    </row>
    <row r="844" spans="7:7" ht="26.25" customHeight="1">
      <c r="G844" s="21"/>
    </row>
    <row r="845" spans="7:7" ht="26.25" customHeight="1">
      <c r="G845" s="21"/>
    </row>
    <row r="846" spans="7:7" ht="26.25" customHeight="1">
      <c r="G846" s="21"/>
    </row>
    <row r="847" spans="7:7" ht="26.25" customHeight="1">
      <c r="G847" s="21"/>
    </row>
    <row r="848" spans="7:7" ht="26.25" customHeight="1">
      <c r="G848" s="21"/>
    </row>
    <row r="849" spans="7:7" ht="26.25" customHeight="1">
      <c r="G849" s="21"/>
    </row>
    <row r="850" spans="7:7" ht="26.25" customHeight="1">
      <c r="G850" s="21"/>
    </row>
    <row r="851" spans="7:7" ht="26.25" customHeight="1">
      <c r="G851" s="21"/>
    </row>
    <row r="852" spans="7:7" ht="26.25" customHeight="1">
      <c r="G852" s="21"/>
    </row>
    <row r="853" spans="7:7" ht="26.25" customHeight="1">
      <c r="G853" s="21"/>
    </row>
    <row r="854" spans="7:7" ht="26.25" customHeight="1">
      <c r="G854" s="21"/>
    </row>
    <row r="855" spans="7:7" ht="26.25" customHeight="1">
      <c r="G855" s="21"/>
    </row>
    <row r="856" spans="7:7" ht="26.25" customHeight="1">
      <c r="G856" s="21"/>
    </row>
    <row r="857" spans="7:7" ht="26.25" customHeight="1">
      <c r="G857" s="21"/>
    </row>
    <row r="858" spans="7:7" ht="26.25" customHeight="1">
      <c r="G858" s="21"/>
    </row>
    <row r="859" spans="7:7" ht="26.25" customHeight="1">
      <c r="G859" s="21"/>
    </row>
    <row r="860" spans="7:7" ht="26.25" customHeight="1">
      <c r="G860" s="21"/>
    </row>
    <row r="861" spans="7:7" ht="26.25" customHeight="1">
      <c r="G861" s="21"/>
    </row>
    <row r="862" spans="7:7" ht="26.25" customHeight="1">
      <c r="G862" s="21"/>
    </row>
    <row r="863" spans="7:7" ht="26.25" customHeight="1">
      <c r="G863" s="21"/>
    </row>
    <row r="864" spans="7:7" ht="26.25" customHeight="1">
      <c r="G864" s="21"/>
    </row>
    <row r="865" spans="7:7" ht="26.25" customHeight="1">
      <c r="G865" s="21"/>
    </row>
    <row r="866" spans="7:7" ht="26.25" customHeight="1">
      <c r="G866" s="21"/>
    </row>
    <row r="867" spans="7:7" ht="26.25" customHeight="1">
      <c r="G867" s="21"/>
    </row>
    <row r="868" spans="7:7" ht="26.25" customHeight="1">
      <c r="G868" s="21"/>
    </row>
    <row r="869" spans="7:7" ht="26.25" customHeight="1">
      <c r="G869" s="21"/>
    </row>
    <row r="870" spans="7:7" ht="26.25" customHeight="1">
      <c r="G870" s="21"/>
    </row>
    <row r="871" spans="7:7" ht="26.25" customHeight="1">
      <c r="G871" s="21"/>
    </row>
    <row r="872" spans="7:7" ht="26.25" customHeight="1">
      <c r="G872" s="21"/>
    </row>
    <row r="873" spans="7:7" ht="26.25" customHeight="1">
      <c r="G873" s="21"/>
    </row>
    <row r="874" spans="7:7" ht="26.25" customHeight="1">
      <c r="G874" s="21"/>
    </row>
    <row r="875" spans="7:7" ht="26.25" customHeight="1">
      <c r="G875" s="21"/>
    </row>
    <row r="876" spans="7:7" ht="26.25" customHeight="1">
      <c r="G876" s="21"/>
    </row>
    <row r="877" spans="7:7" ht="26.25" customHeight="1">
      <c r="G877" s="21"/>
    </row>
    <row r="878" spans="7:7" ht="26.25" customHeight="1">
      <c r="G878" s="21"/>
    </row>
    <row r="879" spans="7:7" ht="26.25" customHeight="1">
      <c r="G879" s="21"/>
    </row>
    <row r="880" spans="7:7" ht="26.25" customHeight="1">
      <c r="G880" s="21"/>
    </row>
    <row r="881" spans="7:7" ht="26.25" customHeight="1">
      <c r="G881" s="21"/>
    </row>
    <row r="882" spans="7:7" ht="26.25" customHeight="1">
      <c r="G882" s="21"/>
    </row>
    <row r="883" spans="7:7" ht="26.25" customHeight="1">
      <c r="G883" s="21"/>
    </row>
    <row r="884" spans="7:7" ht="26.25" customHeight="1">
      <c r="G884" s="21"/>
    </row>
    <row r="885" spans="7:7" ht="26.25" customHeight="1">
      <c r="G885" s="21"/>
    </row>
    <row r="886" spans="7:7" ht="26.25" customHeight="1">
      <c r="G886" s="21"/>
    </row>
    <row r="887" spans="7:7" ht="26.25" customHeight="1">
      <c r="G887" s="21"/>
    </row>
    <row r="888" spans="7:7" ht="26.25" customHeight="1">
      <c r="G888" s="21"/>
    </row>
    <row r="889" spans="7:7" ht="26.25" customHeight="1">
      <c r="G889" s="21"/>
    </row>
    <row r="890" spans="7:7" ht="26.25" customHeight="1">
      <c r="G890" s="21"/>
    </row>
    <row r="891" spans="7:7" ht="26.25" customHeight="1">
      <c r="G891" s="21"/>
    </row>
    <row r="892" spans="7:7" ht="26.25" customHeight="1">
      <c r="G892" s="21"/>
    </row>
    <row r="893" spans="7:7" ht="26.25" customHeight="1">
      <c r="G893" s="21"/>
    </row>
    <row r="894" spans="7:7" ht="26.25" customHeight="1">
      <c r="G894" s="21"/>
    </row>
    <row r="895" spans="7:7" ht="26.25" customHeight="1">
      <c r="G895" s="21"/>
    </row>
    <row r="896" spans="7:7" ht="26.25" customHeight="1">
      <c r="G896" s="21"/>
    </row>
    <row r="897" spans="7:7" ht="26.25" customHeight="1">
      <c r="G897" s="21"/>
    </row>
    <row r="898" spans="7:7" ht="26.25" customHeight="1">
      <c r="G898" s="21"/>
    </row>
    <row r="899" spans="7:7" ht="26.25" customHeight="1">
      <c r="G899" s="21"/>
    </row>
    <row r="900" spans="7:7" ht="26.25" customHeight="1">
      <c r="G900" s="21"/>
    </row>
    <row r="901" spans="7:7" ht="26.25" customHeight="1">
      <c r="G901" s="21"/>
    </row>
    <row r="902" spans="7:7" ht="26.25" customHeight="1">
      <c r="G902" s="21"/>
    </row>
    <row r="903" spans="7:7" ht="26.25" customHeight="1">
      <c r="G903" s="21"/>
    </row>
    <row r="904" spans="7:7" ht="26.25" customHeight="1">
      <c r="G904" s="21"/>
    </row>
    <row r="905" spans="7:7" ht="26.25" customHeight="1">
      <c r="G905" s="21"/>
    </row>
    <row r="906" spans="7:7" ht="26.25" customHeight="1">
      <c r="G906" s="21"/>
    </row>
    <row r="907" spans="7:7" ht="26.25" customHeight="1">
      <c r="G907" s="21"/>
    </row>
    <row r="908" spans="7:7" ht="26.25" customHeight="1">
      <c r="G908" s="21"/>
    </row>
    <row r="909" spans="7:7" ht="26.25" customHeight="1">
      <c r="G909" s="21"/>
    </row>
    <row r="910" spans="7:7" ht="26.25" customHeight="1">
      <c r="G910" s="21"/>
    </row>
    <row r="911" spans="7:7" ht="26.25" customHeight="1">
      <c r="G911" s="21"/>
    </row>
    <row r="912" spans="7:7" ht="26.25" customHeight="1">
      <c r="G912" s="21"/>
    </row>
    <row r="913" spans="7:7" ht="26.25" customHeight="1">
      <c r="G913" s="21"/>
    </row>
    <row r="914" spans="7:7" ht="26.25" customHeight="1">
      <c r="G914" s="21"/>
    </row>
    <row r="915" spans="7:7" ht="26.25" customHeight="1">
      <c r="G915" s="21"/>
    </row>
    <row r="916" spans="7:7" ht="26.25" customHeight="1">
      <c r="G916" s="21"/>
    </row>
    <row r="917" spans="7:7" ht="26.25" customHeight="1">
      <c r="G917" s="21"/>
    </row>
    <row r="918" spans="7:7" ht="26.25" customHeight="1">
      <c r="G918" s="21"/>
    </row>
    <row r="919" spans="7:7" ht="26.25" customHeight="1">
      <c r="G919" s="21"/>
    </row>
    <row r="920" spans="7:7" ht="26.25" customHeight="1">
      <c r="G920" s="21"/>
    </row>
    <row r="921" spans="7:7" ht="26.25" customHeight="1">
      <c r="G921" s="21"/>
    </row>
    <row r="922" spans="7:7" ht="26.25" customHeight="1">
      <c r="G922" s="21"/>
    </row>
    <row r="923" spans="7:7" ht="26.25" customHeight="1">
      <c r="G923" s="21"/>
    </row>
    <row r="924" spans="7:7" ht="26.25" customHeight="1">
      <c r="G924" s="21"/>
    </row>
    <row r="925" spans="7:7" ht="26.25" customHeight="1">
      <c r="G925" s="21"/>
    </row>
    <row r="926" spans="7:7" ht="26.25" customHeight="1">
      <c r="G926" s="21"/>
    </row>
    <row r="927" spans="7:7" ht="26.25" customHeight="1">
      <c r="G927" s="21"/>
    </row>
    <row r="928" spans="7:7" ht="26.25" customHeight="1">
      <c r="G928" s="21"/>
    </row>
    <row r="929" spans="7:7" ht="26.25" customHeight="1">
      <c r="G929" s="21"/>
    </row>
    <row r="930" spans="7:7" ht="26.25" customHeight="1">
      <c r="G930" s="21"/>
    </row>
    <row r="931" spans="7:7" ht="26.25" customHeight="1">
      <c r="G931" s="21"/>
    </row>
    <row r="932" spans="7:7" ht="26.25" customHeight="1">
      <c r="G932" s="21"/>
    </row>
    <row r="933" spans="7:7" ht="26.25" customHeight="1">
      <c r="G933" s="21"/>
    </row>
    <row r="934" spans="7:7" ht="26.25" customHeight="1">
      <c r="G934" s="21"/>
    </row>
    <row r="935" spans="7:7" ht="26.25" customHeight="1">
      <c r="G935" s="21"/>
    </row>
    <row r="936" spans="7:7" ht="26.25" customHeight="1">
      <c r="G936" s="21"/>
    </row>
    <row r="937" spans="7:7" ht="26.25" customHeight="1">
      <c r="G937" s="21"/>
    </row>
    <row r="938" spans="7:7" ht="26.25" customHeight="1">
      <c r="G938" s="21"/>
    </row>
    <row r="939" spans="7:7" ht="26.25" customHeight="1">
      <c r="G939" s="21"/>
    </row>
    <row r="940" spans="7:7" ht="26.25" customHeight="1">
      <c r="G940" s="21"/>
    </row>
    <row r="941" spans="7:7" ht="26.25" customHeight="1">
      <c r="G941" s="21"/>
    </row>
    <row r="942" spans="7:7" ht="26.25" customHeight="1">
      <c r="G942" s="21"/>
    </row>
    <row r="943" spans="7:7" ht="26.25" customHeight="1">
      <c r="G943" s="21"/>
    </row>
    <row r="944" spans="7:7" ht="26.25" customHeight="1">
      <c r="G944" s="21"/>
    </row>
    <row r="945" spans="7:7" ht="26.25" customHeight="1">
      <c r="G945" s="21"/>
    </row>
    <row r="946" spans="7:7" ht="26.25" customHeight="1">
      <c r="G946" s="21"/>
    </row>
    <row r="947" spans="7:7" ht="26.25" customHeight="1">
      <c r="G947" s="21"/>
    </row>
    <row r="948" spans="7:7" ht="26.25" customHeight="1">
      <c r="G948" s="21"/>
    </row>
    <row r="949" spans="7:7" ht="26.25" customHeight="1">
      <c r="G949" s="21"/>
    </row>
    <row r="950" spans="7:7" ht="26.25" customHeight="1">
      <c r="G950" s="21"/>
    </row>
    <row r="951" spans="7:7" ht="26.25" customHeight="1">
      <c r="G951" s="21"/>
    </row>
    <row r="952" spans="7:7" ht="26.25" customHeight="1">
      <c r="G952" s="21"/>
    </row>
    <row r="953" spans="7:7" ht="26.25" customHeight="1">
      <c r="G953" s="21"/>
    </row>
    <row r="954" spans="7:7" ht="26.25" customHeight="1">
      <c r="G954" s="21"/>
    </row>
    <row r="955" spans="7:7" ht="26.25" customHeight="1">
      <c r="G955" s="21"/>
    </row>
    <row r="956" spans="7:7" ht="26.25" customHeight="1">
      <c r="G956" s="21"/>
    </row>
    <row r="957" spans="7:7" ht="26.25" customHeight="1">
      <c r="G957" s="21"/>
    </row>
    <row r="958" spans="7:7" ht="26.25" customHeight="1">
      <c r="G958" s="21"/>
    </row>
    <row r="959" spans="7:7" ht="26.25" customHeight="1">
      <c r="G959" s="21"/>
    </row>
    <row r="960" spans="7:7" ht="26.25" customHeight="1">
      <c r="G960" s="21"/>
    </row>
    <row r="961" spans="7:7" ht="26.25" customHeight="1">
      <c r="G961" s="21"/>
    </row>
    <row r="962" spans="7:7" ht="26.25" customHeight="1">
      <c r="G962" s="21"/>
    </row>
    <row r="963" spans="7:7" ht="26.25" customHeight="1">
      <c r="G963" s="21"/>
    </row>
    <row r="964" spans="7:7" ht="26.25" customHeight="1">
      <c r="G964" s="21"/>
    </row>
    <row r="965" spans="7:7" ht="26.25" customHeight="1">
      <c r="G965" s="21"/>
    </row>
    <row r="966" spans="7:7" ht="26.25" customHeight="1">
      <c r="G966" s="21"/>
    </row>
    <row r="967" spans="7:7" ht="26.25" customHeight="1">
      <c r="G967" s="21"/>
    </row>
    <row r="968" spans="7:7" ht="26.25" customHeight="1">
      <c r="G968" s="21"/>
    </row>
    <row r="969" spans="7:7" ht="26.25" customHeight="1">
      <c r="G969" s="21"/>
    </row>
    <row r="970" spans="7:7" ht="26.25" customHeight="1">
      <c r="G970" s="21"/>
    </row>
    <row r="971" spans="7:7" ht="26.25" customHeight="1">
      <c r="G971" s="21"/>
    </row>
    <row r="972" spans="7:7" ht="26.25" customHeight="1">
      <c r="G972" s="21"/>
    </row>
    <row r="973" spans="7:7" ht="26.25" customHeight="1">
      <c r="G973" s="21"/>
    </row>
    <row r="974" spans="7:7" ht="26.25" customHeight="1">
      <c r="G974" s="21"/>
    </row>
    <row r="975" spans="7:7" ht="26.25" customHeight="1">
      <c r="G975" s="21"/>
    </row>
    <row r="976" spans="7:7" ht="26.25" customHeight="1">
      <c r="G976" s="21"/>
    </row>
    <row r="977" spans="7:7" ht="26.25" customHeight="1">
      <c r="G977" s="21"/>
    </row>
    <row r="978" spans="7:7" ht="26.25" customHeight="1">
      <c r="G978" s="21"/>
    </row>
    <row r="979" spans="7:7" ht="26.25" customHeight="1">
      <c r="G979" s="21"/>
    </row>
    <row r="980" spans="7:7" ht="26.25" customHeight="1">
      <c r="G980" s="21"/>
    </row>
    <row r="981" spans="7:7" ht="26.25" customHeight="1">
      <c r="G981" s="21"/>
    </row>
    <row r="982" spans="7:7" ht="26.25" customHeight="1">
      <c r="G982" s="21"/>
    </row>
    <row r="983" spans="7:7" ht="26.25" customHeight="1">
      <c r="G983" s="21"/>
    </row>
    <row r="984" spans="7:7" ht="26.25" customHeight="1">
      <c r="G984" s="21"/>
    </row>
    <row r="985" spans="7:7" ht="26.25" customHeight="1">
      <c r="G985" s="21"/>
    </row>
    <row r="986" spans="7:7" ht="26.25" customHeight="1">
      <c r="G986" s="21"/>
    </row>
    <row r="987" spans="7:7" ht="26.25" customHeight="1">
      <c r="G987" s="21"/>
    </row>
    <row r="988" spans="7:7" ht="26.25" customHeight="1">
      <c r="G988" s="21"/>
    </row>
    <row r="989" spans="7:7" ht="26.25" customHeight="1">
      <c r="G989" s="21"/>
    </row>
    <row r="990" spans="7:7" ht="26.25" customHeight="1">
      <c r="G990" s="21"/>
    </row>
    <row r="991" spans="7:7" ht="26.25" customHeight="1">
      <c r="G991" s="21"/>
    </row>
    <row r="992" spans="7:7" ht="26.25" customHeight="1">
      <c r="G992" s="21"/>
    </row>
    <row r="993" spans="7:7" ht="26.25" customHeight="1">
      <c r="G993" s="21"/>
    </row>
    <row r="994" spans="7:7" ht="26.25" customHeight="1">
      <c r="G994" s="21"/>
    </row>
    <row r="995" spans="7:7" ht="26.25" customHeight="1">
      <c r="G995" s="21"/>
    </row>
    <row r="996" spans="7:7" ht="26.25" customHeight="1">
      <c r="G996" s="21"/>
    </row>
    <row r="997" spans="7:7" ht="26.25" customHeight="1">
      <c r="G997" s="21"/>
    </row>
    <row r="998" spans="7:7" ht="26.25" customHeight="1">
      <c r="G998" s="21"/>
    </row>
    <row r="999" spans="7:7" ht="26.25" customHeight="1">
      <c r="G999" s="21"/>
    </row>
    <row r="1000" spans="7:7" ht="26.25" customHeight="1">
      <c r="G1000" s="21"/>
    </row>
  </sheetData>
  <autoFilter ref="K1:K1000" xr:uid="{00000000-0001-0000-0600-000000000000}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53D64"/>
  </sheetPr>
  <dimension ref="A1:M1000"/>
  <sheetViews>
    <sheetView workbookViewId="0">
      <selection activeCell="U6" sqref="U6"/>
    </sheetView>
  </sheetViews>
  <sheetFormatPr defaultColWidth="12.6640625" defaultRowHeight="15" customHeight="1"/>
  <cols>
    <col min="1" max="2" width="16.6640625" customWidth="1"/>
    <col min="3" max="3" width="7.109375" customWidth="1"/>
    <col min="4" max="4" width="32.6640625" hidden="1" customWidth="1"/>
    <col min="5" max="5" width="16.6640625" hidden="1" customWidth="1"/>
    <col min="6" max="6" width="11.109375" hidden="1" customWidth="1"/>
    <col min="7" max="7" width="11" hidden="1" customWidth="1"/>
    <col min="8" max="8" width="16.6640625" hidden="1" customWidth="1"/>
    <col min="9" max="9" width="12.44140625" hidden="1" customWidth="1"/>
    <col min="10" max="10" width="18" hidden="1" customWidth="1"/>
    <col min="11" max="11" width="31.44140625" hidden="1" customWidth="1"/>
    <col min="12" max="12" width="16.21875" customWidth="1"/>
    <col min="13" max="13" width="13.33203125" customWidth="1"/>
    <col min="14" max="26" width="8.6640625" customWidth="1"/>
  </cols>
  <sheetData>
    <row r="1" spans="1:13" ht="26.25" customHeight="1">
      <c r="A1" s="20" t="s">
        <v>173</v>
      </c>
      <c r="B1" s="20" t="s">
        <v>174</v>
      </c>
      <c r="C1" s="20" t="s">
        <v>2</v>
      </c>
      <c r="D1" s="20" t="s">
        <v>47</v>
      </c>
      <c r="E1" s="20" t="s">
        <v>175</v>
      </c>
      <c r="F1" s="20" t="s">
        <v>176</v>
      </c>
      <c r="G1" s="20" t="s">
        <v>177</v>
      </c>
      <c r="H1" s="20" t="s">
        <v>178</v>
      </c>
      <c r="I1" s="20" t="s">
        <v>179</v>
      </c>
      <c r="J1" s="20" t="s">
        <v>180</v>
      </c>
      <c r="K1" s="57" t="s">
        <v>1170</v>
      </c>
      <c r="L1" s="57" t="s">
        <v>1173</v>
      </c>
      <c r="M1" s="57" t="s">
        <v>1174</v>
      </c>
    </row>
    <row r="2" spans="1:13" ht="26.25" customHeight="1">
      <c r="A2" s="20" t="s">
        <v>181</v>
      </c>
      <c r="B2" s="6" t="s">
        <v>182</v>
      </c>
      <c r="C2" s="6">
        <v>42</v>
      </c>
      <c r="D2" s="6" t="s">
        <v>183</v>
      </c>
      <c r="E2" s="20" t="s">
        <v>184</v>
      </c>
      <c r="F2" s="20">
        <v>12</v>
      </c>
      <c r="G2" s="21">
        <v>36.844999999999999</v>
      </c>
      <c r="H2" s="20" t="s">
        <v>185</v>
      </c>
      <c r="I2" s="20" t="s">
        <v>186</v>
      </c>
      <c r="J2" s="20" t="s">
        <v>187</v>
      </c>
      <c r="K2" t="str">
        <f>IF(F2&gt;=15,"20% Discount",IF(F2&gt;=10, "10% Discount",IF(F2&gt;=5,"5% Discount","No Discount")))</f>
        <v>10% Discount</v>
      </c>
      <c r="L2" s="57" t="str">
        <f>IF(C2&gt;=45, "Elderly",IF(C2&gt;=27,"Adult",IF(C2&gt;=18,"Young Adult","Teenager/Child")))</f>
        <v>Adult</v>
      </c>
      <c r="M2" t="str">
        <f>IF(C2&lt;18,"Teenager/child",IF(C2&lt;=27,"Young Adult",IF(C2&lt;= 45, "Adult","Elderly")))</f>
        <v>Adult</v>
      </c>
    </row>
    <row r="3" spans="1:13" ht="26.25" customHeight="1">
      <c r="A3" s="20" t="s">
        <v>188</v>
      </c>
      <c r="B3" s="6" t="s">
        <v>189</v>
      </c>
      <c r="C3" s="6">
        <v>23</v>
      </c>
      <c r="D3" s="6" t="s">
        <v>190</v>
      </c>
      <c r="E3" s="20" t="s">
        <v>191</v>
      </c>
      <c r="F3" s="20">
        <v>19</v>
      </c>
      <c r="G3" s="21">
        <v>65.786000000000001</v>
      </c>
      <c r="H3" s="20" t="s">
        <v>185</v>
      </c>
      <c r="I3" s="20" t="s">
        <v>192</v>
      </c>
      <c r="J3" s="20" t="s">
        <v>193</v>
      </c>
      <c r="K3" t="str">
        <f t="shared" ref="K3:K42" si="0">IF(F3&gt;=15,"20% Discount",IF(F3&gt;=10, "10% Discount",IF(F3&gt;=5,"5% Discount","No Discount")))</f>
        <v>20% Discount</v>
      </c>
      <c r="L3" s="57" t="str">
        <f t="shared" ref="L3:L42" si="1">IF(C3&gt;=45, "Elderly",IF(C3&gt;=27,"Adult",IF(C3&gt;=18,"Young Adult","Teenager/Child")))</f>
        <v>Young Adult</v>
      </c>
      <c r="M3" t="str">
        <f t="shared" ref="M3:M42" si="2">IF(C3&lt;18,"Teenager/child",IF(C3&lt;=27,"Young Adult",IF(C3&lt;= 45, "Adult","Elderly")))</f>
        <v>Young Adult</v>
      </c>
    </row>
    <row r="4" spans="1:13" ht="26.25" customHeight="1">
      <c r="A4" s="20" t="s">
        <v>194</v>
      </c>
      <c r="B4" s="6" t="s">
        <v>195</v>
      </c>
      <c r="C4" s="6">
        <v>38</v>
      </c>
      <c r="D4" s="6" t="s">
        <v>196</v>
      </c>
      <c r="E4" s="20" t="s">
        <v>197</v>
      </c>
      <c r="F4" s="20">
        <v>18</v>
      </c>
      <c r="G4" s="21">
        <v>55.805999999999997</v>
      </c>
      <c r="H4" s="20" t="s">
        <v>198</v>
      </c>
      <c r="I4" s="20" t="s">
        <v>192</v>
      </c>
      <c r="J4" s="20" t="s">
        <v>187</v>
      </c>
      <c r="K4" t="str">
        <f t="shared" si="0"/>
        <v>20% Discount</v>
      </c>
      <c r="L4" s="57" t="str">
        <f t="shared" si="1"/>
        <v>Adult</v>
      </c>
      <c r="M4" t="str">
        <f t="shared" si="2"/>
        <v>Adult</v>
      </c>
    </row>
    <row r="5" spans="1:13" ht="26.25" customHeight="1">
      <c r="A5" s="20" t="s">
        <v>199</v>
      </c>
      <c r="B5" s="6" t="s">
        <v>200</v>
      </c>
      <c r="C5" s="6">
        <v>29</v>
      </c>
      <c r="D5" s="6" t="s">
        <v>201</v>
      </c>
      <c r="E5" s="20" t="s">
        <v>197</v>
      </c>
      <c r="F5" s="20">
        <v>15</v>
      </c>
      <c r="G5" s="21">
        <v>68.028999999999996</v>
      </c>
      <c r="H5" s="20" t="s">
        <v>202</v>
      </c>
      <c r="I5" s="20" t="s">
        <v>186</v>
      </c>
      <c r="J5" s="20" t="s">
        <v>193</v>
      </c>
      <c r="K5" t="str">
        <f t="shared" si="0"/>
        <v>20% Discount</v>
      </c>
      <c r="L5" s="57" t="str">
        <f t="shared" si="1"/>
        <v>Adult</v>
      </c>
      <c r="M5" t="str">
        <f t="shared" si="2"/>
        <v>Adult</v>
      </c>
    </row>
    <row r="6" spans="1:13" ht="26.25" customHeight="1">
      <c r="A6" s="20" t="s">
        <v>203</v>
      </c>
      <c r="B6" s="6" t="s">
        <v>204</v>
      </c>
      <c r="C6" s="6">
        <v>52</v>
      </c>
      <c r="D6" s="6" t="s">
        <v>205</v>
      </c>
      <c r="E6" s="20" t="s">
        <v>197</v>
      </c>
      <c r="F6" s="20">
        <v>9</v>
      </c>
      <c r="G6" s="21">
        <v>57.018999999999998</v>
      </c>
      <c r="H6" s="20" t="s">
        <v>198</v>
      </c>
      <c r="I6" s="20" t="s">
        <v>206</v>
      </c>
      <c r="J6" s="20" t="s">
        <v>187</v>
      </c>
      <c r="K6" t="str">
        <f t="shared" si="0"/>
        <v>5% Discount</v>
      </c>
      <c r="L6" s="57" t="str">
        <f t="shared" si="1"/>
        <v>Elderly</v>
      </c>
      <c r="M6" t="str">
        <f t="shared" si="2"/>
        <v>Elderly</v>
      </c>
    </row>
    <row r="7" spans="1:13" ht="26.25" customHeight="1">
      <c r="A7" s="20" t="s">
        <v>207</v>
      </c>
      <c r="B7" s="6" t="s">
        <v>208</v>
      </c>
      <c r="C7" s="6">
        <v>19</v>
      </c>
      <c r="D7" s="6" t="s">
        <v>209</v>
      </c>
      <c r="E7" s="20" t="s">
        <v>191</v>
      </c>
      <c r="F7" s="20">
        <v>5</v>
      </c>
      <c r="G7" s="21">
        <v>85.015000000000001</v>
      </c>
      <c r="H7" s="20" t="s">
        <v>185</v>
      </c>
      <c r="I7" s="20" t="s">
        <v>186</v>
      </c>
      <c r="J7" s="20" t="s">
        <v>210</v>
      </c>
      <c r="K7" t="str">
        <f t="shared" si="0"/>
        <v>5% Discount</v>
      </c>
      <c r="L7" s="57" t="str">
        <f t="shared" si="1"/>
        <v>Young Adult</v>
      </c>
      <c r="M7" t="str">
        <f t="shared" si="2"/>
        <v>Young Adult</v>
      </c>
    </row>
    <row r="8" spans="1:13" ht="26.25" customHeight="1">
      <c r="A8" s="20" t="s">
        <v>211</v>
      </c>
      <c r="B8" s="6" t="s">
        <v>212</v>
      </c>
      <c r="C8" s="6">
        <v>34</v>
      </c>
      <c r="D8" s="6" t="s">
        <v>213</v>
      </c>
      <c r="E8" s="20" t="s">
        <v>191</v>
      </c>
      <c r="F8" s="20">
        <v>10</v>
      </c>
      <c r="G8" s="21">
        <v>25.187999999999999</v>
      </c>
      <c r="H8" s="20" t="s">
        <v>202</v>
      </c>
      <c r="I8" s="20" t="s">
        <v>186</v>
      </c>
      <c r="J8" s="20" t="s">
        <v>187</v>
      </c>
      <c r="K8" t="str">
        <f t="shared" si="0"/>
        <v>10% Discount</v>
      </c>
      <c r="L8" s="57" t="str">
        <f t="shared" si="1"/>
        <v>Adult</v>
      </c>
      <c r="M8" t="str">
        <f t="shared" si="2"/>
        <v>Adult</v>
      </c>
    </row>
    <row r="9" spans="1:13" ht="26.25" customHeight="1">
      <c r="A9" s="20" t="s">
        <v>214</v>
      </c>
      <c r="B9" s="6" t="s">
        <v>215</v>
      </c>
      <c r="C9" s="6">
        <v>46</v>
      </c>
      <c r="D9" s="6" t="s">
        <v>216</v>
      </c>
      <c r="E9" s="20" t="s">
        <v>197</v>
      </c>
      <c r="F9" s="20">
        <v>5</v>
      </c>
      <c r="G9" s="21">
        <v>98.992000000000004</v>
      </c>
      <c r="H9" s="20" t="s">
        <v>198</v>
      </c>
      <c r="I9" s="20" t="s">
        <v>192</v>
      </c>
      <c r="J9" s="20" t="s">
        <v>217</v>
      </c>
      <c r="K9" t="str">
        <f t="shared" si="0"/>
        <v>5% Discount</v>
      </c>
      <c r="L9" s="57" t="str">
        <f t="shared" si="1"/>
        <v>Elderly</v>
      </c>
      <c r="M9" t="str">
        <f t="shared" si="2"/>
        <v>Elderly</v>
      </c>
    </row>
    <row r="10" spans="1:13" ht="26.25" customHeight="1">
      <c r="A10" s="20" t="s">
        <v>218</v>
      </c>
      <c r="B10" s="6" t="s">
        <v>219</v>
      </c>
      <c r="C10" s="6">
        <v>27</v>
      </c>
      <c r="D10" s="6" t="s">
        <v>220</v>
      </c>
      <c r="E10" s="20" t="s">
        <v>184</v>
      </c>
      <c r="F10" s="20">
        <v>3</v>
      </c>
      <c r="G10" s="21">
        <v>81.558999999999997</v>
      </c>
      <c r="H10" s="20" t="s">
        <v>198</v>
      </c>
      <c r="I10" s="20" t="s">
        <v>186</v>
      </c>
      <c r="J10" s="20" t="s">
        <v>217</v>
      </c>
      <c r="K10" t="str">
        <f t="shared" si="0"/>
        <v>No Discount</v>
      </c>
      <c r="L10" s="57" t="str">
        <f t="shared" si="1"/>
        <v>Adult</v>
      </c>
      <c r="M10" t="str">
        <f t="shared" si="2"/>
        <v>Young Adult</v>
      </c>
    </row>
    <row r="11" spans="1:13" ht="26.25" customHeight="1">
      <c r="A11" s="20" t="s">
        <v>221</v>
      </c>
      <c r="B11" s="6" t="s">
        <v>222</v>
      </c>
      <c r="C11" s="6">
        <v>32</v>
      </c>
      <c r="D11" s="6" t="s">
        <v>223</v>
      </c>
      <c r="E11" s="20" t="s">
        <v>191</v>
      </c>
      <c r="F11" s="20">
        <v>6</v>
      </c>
      <c r="G11" s="21">
        <v>7.3739999999999997</v>
      </c>
      <c r="H11" s="20" t="s">
        <v>185</v>
      </c>
      <c r="I11" s="20" t="s">
        <v>192</v>
      </c>
      <c r="J11" s="20" t="s">
        <v>217</v>
      </c>
      <c r="K11" t="str">
        <f t="shared" si="0"/>
        <v>5% Discount</v>
      </c>
      <c r="L11" s="57" t="str">
        <f t="shared" si="1"/>
        <v>Adult</v>
      </c>
      <c r="M11" t="str">
        <f t="shared" si="2"/>
        <v>Adult</v>
      </c>
    </row>
    <row r="12" spans="1:13" ht="26.25" customHeight="1">
      <c r="A12" s="20" t="s">
        <v>224</v>
      </c>
      <c r="B12" s="6" t="s">
        <v>225</v>
      </c>
      <c r="C12" s="6">
        <v>36</v>
      </c>
      <c r="D12" s="6" t="s">
        <v>226</v>
      </c>
      <c r="E12" s="20" t="s">
        <v>191</v>
      </c>
      <c r="F12" s="20">
        <v>20</v>
      </c>
      <c r="G12" s="21">
        <v>26.829000000000001</v>
      </c>
      <c r="H12" s="20" t="s">
        <v>198</v>
      </c>
      <c r="I12" s="20" t="s">
        <v>192</v>
      </c>
      <c r="J12" s="20" t="s">
        <v>187</v>
      </c>
      <c r="K12" t="str">
        <f t="shared" si="0"/>
        <v>20% Discount</v>
      </c>
      <c r="L12" s="57" t="str">
        <f t="shared" si="1"/>
        <v>Adult</v>
      </c>
      <c r="M12" t="str">
        <f t="shared" si="2"/>
        <v>Adult</v>
      </c>
    </row>
    <row r="13" spans="1:13" ht="26.25" customHeight="1">
      <c r="A13" s="20" t="s">
        <v>227</v>
      </c>
      <c r="B13" s="6" t="s">
        <v>228</v>
      </c>
      <c r="C13" s="6">
        <v>49</v>
      </c>
      <c r="D13" s="6" t="s">
        <v>229</v>
      </c>
      <c r="E13" s="20" t="s">
        <v>191</v>
      </c>
      <c r="F13" s="20">
        <v>7</v>
      </c>
      <c r="G13" s="21">
        <v>91.317999999999998</v>
      </c>
      <c r="H13" s="20" t="s">
        <v>185</v>
      </c>
      <c r="I13" s="20" t="s">
        <v>192</v>
      </c>
      <c r="J13" s="20" t="s">
        <v>210</v>
      </c>
      <c r="K13" t="str">
        <f t="shared" si="0"/>
        <v>5% Discount</v>
      </c>
      <c r="L13" s="57" t="str">
        <f t="shared" si="1"/>
        <v>Elderly</v>
      </c>
      <c r="M13" t="str">
        <f t="shared" si="2"/>
        <v>Elderly</v>
      </c>
    </row>
    <row r="14" spans="1:13" ht="26.25" customHeight="1">
      <c r="A14" s="20" t="s">
        <v>230</v>
      </c>
      <c r="B14" s="6" t="s">
        <v>231</v>
      </c>
      <c r="C14" s="6">
        <v>25</v>
      </c>
      <c r="D14" s="6" t="s">
        <v>232</v>
      </c>
      <c r="E14" s="20" t="s">
        <v>197</v>
      </c>
      <c r="F14" s="20">
        <v>9</v>
      </c>
      <c r="G14" s="21">
        <v>82.287999999999997</v>
      </c>
      <c r="H14" s="20" t="s">
        <v>185</v>
      </c>
      <c r="I14" s="20" t="s">
        <v>206</v>
      </c>
      <c r="J14" s="20" t="s">
        <v>210</v>
      </c>
      <c r="K14" t="str">
        <f t="shared" si="0"/>
        <v>5% Discount</v>
      </c>
      <c r="L14" s="57" t="str">
        <f t="shared" si="1"/>
        <v>Young Adult</v>
      </c>
      <c r="M14" t="str">
        <f t="shared" si="2"/>
        <v>Young Adult</v>
      </c>
    </row>
    <row r="15" spans="1:13" ht="26.25" customHeight="1">
      <c r="A15" s="20" t="s">
        <v>233</v>
      </c>
      <c r="B15" s="6" t="s">
        <v>234</v>
      </c>
      <c r="C15" s="6">
        <v>31</v>
      </c>
      <c r="D15" s="6" t="s">
        <v>235</v>
      </c>
      <c r="E15" s="20" t="s">
        <v>197</v>
      </c>
      <c r="F15" s="20">
        <v>1</v>
      </c>
      <c r="G15" s="21">
        <v>21.288</v>
      </c>
      <c r="H15" s="20" t="s">
        <v>202</v>
      </c>
      <c r="I15" s="20" t="s">
        <v>192</v>
      </c>
      <c r="J15" s="20" t="s">
        <v>210</v>
      </c>
      <c r="K15" t="str">
        <f t="shared" si="0"/>
        <v>No Discount</v>
      </c>
      <c r="L15" s="57" t="str">
        <f t="shared" si="1"/>
        <v>Adult</v>
      </c>
      <c r="M15" t="str">
        <f t="shared" si="2"/>
        <v>Adult</v>
      </c>
    </row>
    <row r="16" spans="1:13" ht="26.25" customHeight="1">
      <c r="A16" s="20" t="s">
        <v>236</v>
      </c>
      <c r="B16" s="6" t="s">
        <v>237</v>
      </c>
      <c r="C16" s="6">
        <v>28</v>
      </c>
      <c r="D16" s="6" t="s">
        <v>238</v>
      </c>
      <c r="E16" s="20" t="s">
        <v>191</v>
      </c>
      <c r="F16" s="20">
        <v>1</v>
      </c>
      <c r="G16" s="21">
        <v>54.786000000000001</v>
      </c>
      <c r="H16" s="20" t="s">
        <v>198</v>
      </c>
      <c r="I16" s="20" t="s">
        <v>186</v>
      </c>
      <c r="J16" s="20" t="s">
        <v>217</v>
      </c>
      <c r="K16" t="str">
        <f t="shared" si="0"/>
        <v>No Discount</v>
      </c>
      <c r="L16" s="57" t="str">
        <f t="shared" si="1"/>
        <v>Adult</v>
      </c>
      <c r="M16" t="str">
        <f t="shared" si="2"/>
        <v>Adult</v>
      </c>
    </row>
    <row r="17" spans="1:13" ht="26.25" customHeight="1">
      <c r="A17" s="20" t="s">
        <v>239</v>
      </c>
      <c r="B17" s="6" t="s">
        <v>240</v>
      </c>
      <c r="C17" s="6">
        <v>40</v>
      </c>
      <c r="D17" s="6" t="s">
        <v>241</v>
      </c>
      <c r="E17" s="20" t="s">
        <v>197</v>
      </c>
      <c r="F17" s="20">
        <v>14</v>
      </c>
      <c r="G17" s="21">
        <v>96.8</v>
      </c>
      <c r="H17" s="20" t="s">
        <v>198</v>
      </c>
      <c r="I17" s="20" t="s">
        <v>186</v>
      </c>
      <c r="J17" s="20" t="s">
        <v>193</v>
      </c>
      <c r="K17" t="str">
        <f t="shared" si="0"/>
        <v>10% Discount</v>
      </c>
      <c r="L17" s="57" t="str">
        <f t="shared" si="1"/>
        <v>Adult</v>
      </c>
      <c r="M17" t="str">
        <f t="shared" si="2"/>
        <v>Adult</v>
      </c>
    </row>
    <row r="18" spans="1:13" ht="26.25" customHeight="1">
      <c r="A18" s="20" t="s">
        <v>242</v>
      </c>
      <c r="B18" s="6" t="s">
        <v>243</v>
      </c>
      <c r="C18" s="6">
        <v>39</v>
      </c>
      <c r="D18" s="6" t="s">
        <v>244</v>
      </c>
      <c r="E18" s="20" t="s">
        <v>197</v>
      </c>
      <c r="F18" s="20">
        <v>15</v>
      </c>
      <c r="G18" s="21">
        <v>15.555</v>
      </c>
      <c r="H18" s="20" t="s">
        <v>202</v>
      </c>
      <c r="I18" s="20" t="s">
        <v>186</v>
      </c>
      <c r="J18" s="20" t="s">
        <v>187</v>
      </c>
      <c r="K18" t="str">
        <f t="shared" si="0"/>
        <v>20% Discount</v>
      </c>
      <c r="L18" s="57" t="str">
        <f t="shared" si="1"/>
        <v>Adult</v>
      </c>
      <c r="M18" t="str">
        <f t="shared" si="2"/>
        <v>Adult</v>
      </c>
    </row>
    <row r="19" spans="1:13" ht="26.25" customHeight="1">
      <c r="A19" s="20" t="s">
        <v>245</v>
      </c>
      <c r="B19" s="6" t="s">
        <v>246</v>
      </c>
      <c r="C19" s="6">
        <v>58</v>
      </c>
      <c r="D19" s="6" t="s">
        <v>247</v>
      </c>
      <c r="E19" s="20" t="s">
        <v>191</v>
      </c>
      <c r="F19" s="20">
        <v>9</v>
      </c>
      <c r="G19" s="21">
        <v>89.191999999999993</v>
      </c>
      <c r="H19" s="20" t="s">
        <v>202</v>
      </c>
      <c r="I19" s="20" t="s">
        <v>186</v>
      </c>
      <c r="J19" s="20" t="s">
        <v>187</v>
      </c>
      <c r="K19" t="str">
        <f t="shared" si="0"/>
        <v>5% Discount</v>
      </c>
      <c r="L19" s="57" t="str">
        <f t="shared" si="1"/>
        <v>Elderly</v>
      </c>
      <c r="M19" t="str">
        <f t="shared" si="2"/>
        <v>Elderly</v>
      </c>
    </row>
    <row r="20" spans="1:13" ht="26.25" customHeight="1">
      <c r="A20" s="20" t="s">
        <v>248</v>
      </c>
      <c r="B20" s="6" t="s">
        <v>249</v>
      </c>
      <c r="C20" s="6">
        <v>54</v>
      </c>
      <c r="D20" s="6" t="s">
        <v>250</v>
      </c>
      <c r="E20" s="20" t="s">
        <v>184</v>
      </c>
      <c r="F20" s="20">
        <v>8</v>
      </c>
      <c r="G20" s="21">
        <v>18.965</v>
      </c>
      <c r="H20" s="20" t="s">
        <v>202</v>
      </c>
      <c r="I20" s="20" t="s">
        <v>186</v>
      </c>
      <c r="J20" s="20" t="s">
        <v>187</v>
      </c>
      <c r="K20" t="str">
        <f t="shared" si="0"/>
        <v>5% Discount</v>
      </c>
      <c r="L20" s="57" t="str">
        <f t="shared" si="1"/>
        <v>Elderly</v>
      </c>
      <c r="M20" t="str">
        <f t="shared" si="2"/>
        <v>Elderly</v>
      </c>
    </row>
    <row r="21" spans="1:13" ht="26.25" customHeight="1">
      <c r="A21" s="20" t="s">
        <v>251</v>
      </c>
      <c r="B21" s="6" t="s">
        <v>252</v>
      </c>
      <c r="C21" s="6">
        <v>24</v>
      </c>
      <c r="D21" s="6" t="s">
        <v>253</v>
      </c>
      <c r="E21" s="20" t="s">
        <v>197</v>
      </c>
      <c r="F21" s="20">
        <v>3</v>
      </c>
      <c r="G21" s="21">
        <v>87.006</v>
      </c>
      <c r="H21" s="20" t="s">
        <v>202</v>
      </c>
      <c r="I21" s="20" t="s">
        <v>186</v>
      </c>
      <c r="J21" s="20" t="s">
        <v>217</v>
      </c>
      <c r="K21" t="str">
        <f t="shared" si="0"/>
        <v>No Discount</v>
      </c>
      <c r="L21" s="57" t="str">
        <f t="shared" si="1"/>
        <v>Young Adult</v>
      </c>
      <c r="M21" t="str">
        <f t="shared" si="2"/>
        <v>Young Adult</v>
      </c>
    </row>
    <row r="22" spans="1:13" ht="26.25" customHeight="1">
      <c r="A22" s="20" t="s">
        <v>254</v>
      </c>
      <c r="B22" s="6" t="s">
        <v>255</v>
      </c>
      <c r="C22" s="6">
        <v>35</v>
      </c>
      <c r="D22" s="6" t="s">
        <v>256</v>
      </c>
      <c r="E22" s="20" t="s">
        <v>184</v>
      </c>
      <c r="F22" s="20">
        <v>11</v>
      </c>
      <c r="G22" s="21">
        <v>19.375</v>
      </c>
      <c r="H22" s="20" t="s">
        <v>185</v>
      </c>
      <c r="I22" s="20" t="s">
        <v>206</v>
      </c>
      <c r="J22" s="20" t="s">
        <v>217</v>
      </c>
      <c r="K22" t="str">
        <f t="shared" si="0"/>
        <v>10% Discount</v>
      </c>
      <c r="L22" s="57" t="str">
        <f t="shared" si="1"/>
        <v>Adult</v>
      </c>
      <c r="M22" t="str">
        <f t="shared" si="2"/>
        <v>Adult</v>
      </c>
    </row>
    <row r="23" spans="1:13" ht="26.25" customHeight="1">
      <c r="A23" s="20" t="s">
        <v>257</v>
      </c>
      <c r="B23" s="6" t="s">
        <v>258</v>
      </c>
      <c r="C23" s="6">
        <v>45</v>
      </c>
      <c r="D23" s="6" t="s">
        <v>259</v>
      </c>
      <c r="E23" s="20" t="s">
        <v>197</v>
      </c>
      <c r="F23" s="20">
        <v>2</v>
      </c>
      <c r="G23" s="21">
        <v>32.896999999999998</v>
      </c>
      <c r="H23" s="20" t="s">
        <v>198</v>
      </c>
      <c r="I23" s="20" t="s">
        <v>186</v>
      </c>
      <c r="J23" s="20" t="s">
        <v>187</v>
      </c>
      <c r="K23" t="str">
        <f t="shared" si="0"/>
        <v>No Discount</v>
      </c>
      <c r="L23" s="57" t="str">
        <f t="shared" si="1"/>
        <v>Elderly</v>
      </c>
      <c r="M23" t="str">
        <f t="shared" si="2"/>
        <v>Adult</v>
      </c>
    </row>
    <row r="24" spans="1:13" ht="26.25" customHeight="1">
      <c r="A24" s="20" t="s">
        <v>260</v>
      </c>
      <c r="B24" s="6" t="s">
        <v>261</v>
      </c>
      <c r="C24" s="6">
        <v>22</v>
      </c>
      <c r="D24" s="6" t="s">
        <v>262</v>
      </c>
      <c r="E24" s="20" t="s">
        <v>197</v>
      </c>
      <c r="F24" s="20">
        <v>9</v>
      </c>
      <c r="G24" s="21">
        <v>75.866</v>
      </c>
      <c r="H24" s="20" t="s">
        <v>185</v>
      </c>
      <c r="I24" s="20" t="s">
        <v>186</v>
      </c>
      <c r="J24" s="20" t="s">
        <v>217</v>
      </c>
      <c r="K24" t="str">
        <f t="shared" si="0"/>
        <v>5% Discount</v>
      </c>
      <c r="L24" s="57" t="str">
        <f t="shared" si="1"/>
        <v>Young Adult</v>
      </c>
      <c r="M24" t="str">
        <f t="shared" si="2"/>
        <v>Young Adult</v>
      </c>
    </row>
    <row r="25" spans="1:13" ht="26.25" customHeight="1">
      <c r="A25" s="20" t="s">
        <v>263</v>
      </c>
      <c r="B25" s="6" t="s">
        <v>264</v>
      </c>
      <c r="C25" s="6">
        <v>26</v>
      </c>
      <c r="D25" s="6" t="s">
        <v>265</v>
      </c>
      <c r="E25" s="20" t="s">
        <v>191</v>
      </c>
      <c r="F25" s="20">
        <v>18</v>
      </c>
      <c r="G25" s="21">
        <v>29.800999999999998</v>
      </c>
      <c r="H25" s="20" t="s">
        <v>198</v>
      </c>
      <c r="I25" s="20" t="s">
        <v>206</v>
      </c>
      <c r="J25" s="20" t="s">
        <v>210</v>
      </c>
      <c r="K25" t="str">
        <f t="shared" si="0"/>
        <v>20% Discount</v>
      </c>
      <c r="L25" s="57" t="str">
        <f t="shared" si="1"/>
        <v>Young Adult</v>
      </c>
      <c r="M25" t="str">
        <f t="shared" si="2"/>
        <v>Young Adult</v>
      </c>
    </row>
    <row r="26" spans="1:13" ht="26.25" customHeight="1">
      <c r="A26" s="20" t="s">
        <v>266</v>
      </c>
      <c r="B26" s="6" t="s">
        <v>267</v>
      </c>
      <c r="C26" s="6">
        <v>33</v>
      </c>
      <c r="D26" s="6" t="s">
        <v>268</v>
      </c>
      <c r="E26" s="20" t="s">
        <v>191</v>
      </c>
      <c r="F26" s="20">
        <v>15</v>
      </c>
      <c r="G26" s="21">
        <v>29.696000000000002</v>
      </c>
      <c r="H26" s="20" t="s">
        <v>185</v>
      </c>
      <c r="I26" s="20" t="s">
        <v>186</v>
      </c>
      <c r="J26" s="20" t="s">
        <v>193</v>
      </c>
      <c r="K26" t="str">
        <f t="shared" si="0"/>
        <v>20% Discount</v>
      </c>
      <c r="L26" s="57" t="str">
        <f t="shared" si="1"/>
        <v>Adult</v>
      </c>
      <c r="M26" t="str">
        <f t="shared" si="2"/>
        <v>Adult</v>
      </c>
    </row>
    <row r="27" spans="1:13" ht="26.25" customHeight="1">
      <c r="A27" s="20" t="s">
        <v>269</v>
      </c>
      <c r="B27" s="6" t="s">
        <v>270</v>
      </c>
      <c r="C27" s="6">
        <v>44</v>
      </c>
      <c r="D27" s="6" t="s">
        <v>271</v>
      </c>
      <c r="E27" s="20" t="s">
        <v>197</v>
      </c>
      <c r="F27" s="20">
        <v>13</v>
      </c>
      <c r="G27" s="21">
        <v>22.048999999999999</v>
      </c>
      <c r="H27" s="20" t="s">
        <v>185</v>
      </c>
      <c r="I27" s="20" t="s">
        <v>192</v>
      </c>
      <c r="J27" s="20" t="s">
        <v>187</v>
      </c>
      <c r="K27" t="str">
        <f t="shared" si="0"/>
        <v>10% Discount</v>
      </c>
      <c r="L27" s="57" t="str">
        <f t="shared" si="1"/>
        <v>Adult</v>
      </c>
      <c r="M27" t="str">
        <f t="shared" si="2"/>
        <v>Adult</v>
      </c>
    </row>
    <row r="28" spans="1:13" ht="26.25" customHeight="1">
      <c r="A28" s="20" t="s">
        <v>272</v>
      </c>
      <c r="B28" s="6" t="s">
        <v>273</v>
      </c>
      <c r="C28" s="6">
        <v>17</v>
      </c>
      <c r="D28" s="6" t="s">
        <v>274</v>
      </c>
      <c r="E28" s="20" t="s">
        <v>184</v>
      </c>
      <c r="F28" s="20">
        <v>11</v>
      </c>
      <c r="G28" s="21">
        <v>43.631</v>
      </c>
      <c r="H28" s="20" t="s">
        <v>185</v>
      </c>
      <c r="I28" s="20" t="s">
        <v>186</v>
      </c>
      <c r="J28" s="20" t="s">
        <v>217</v>
      </c>
      <c r="K28" t="str">
        <f t="shared" si="0"/>
        <v>10% Discount</v>
      </c>
      <c r="L28" s="57" t="str">
        <f t="shared" si="1"/>
        <v>Teenager/Child</v>
      </c>
      <c r="M28" t="str">
        <f t="shared" si="2"/>
        <v>Teenager/child</v>
      </c>
    </row>
    <row r="29" spans="1:13" ht="26.25" customHeight="1">
      <c r="A29" s="20" t="s">
        <v>275</v>
      </c>
      <c r="B29" s="6" t="s">
        <v>276</v>
      </c>
      <c r="C29" s="6">
        <v>41</v>
      </c>
      <c r="D29" s="6" t="s">
        <v>277</v>
      </c>
      <c r="E29" s="20" t="s">
        <v>197</v>
      </c>
      <c r="F29" s="20">
        <v>11</v>
      </c>
      <c r="G29" s="21">
        <v>27.827999999999999</v>
      </c>
      <c r="H29" s="20" t="s">
        <v>185</v>
      </c>
      <c r="I29" s="20" t="s">
        <v>192</v>
      </c>
      <c r="J29" s="20" t="s">
        <v>210</v>
      </c>
      <c r="K29" t="str">
        <f t="shared" si="0"/>
        <v>10% Discount</v>
      </c>
      <c r="L29" s="57" t="str">
        <f t="shared" si="1"/>
        <v>Adult</v>
      </c>
      <c r="M29" t="str">
        <f t="shared" si="2"/>
        <v>Adult</v>
      </c>
    </row>
    <row r="30" spans="1:13" ht="26.25" customHeight="1">
      <c r="A30" s="20" t="s">
        <v>278</v>
      </c>
      <c r="B30" s="6" t="s">
        <v>279</v>
      </c>
      <c r="C30" s="6">
        <v>48</v>
      </c>
      <c r="D30" s="6" t="s">
        <v>280</v>
      </c>
      <c r="E30" s="20" t="s">
        <v>184</v>
      </c>
      <c r="F30" s="20">
        <v>7</v>
      </c>
      <c r="G30" s="21">
        <v>94.731999999999999</v>
      </c>
      <c r="H30" s="20" t="s">
        <v>198</v>
      </c>
      <c r="I30" s="20" t="s">
        <v>192</v>
      </c>
      <c r="J30" s="20" t="s">
        <v>217</v>
      </c>
      <c r="K30" t="str">
        <f t="shared" si="0"/>
        <v>5% Discount</v>
      </c>
      <c r="L30" s="57" t="str">
        <f t="shared" si="1"/>
        <v>Elderly</v>
      </c>
      <c r="M30" t="str">
        <f t="shared" si="2"/>
        <v>Elderly</v>
      </c>
    </row>
    <row r="31" spans="1:13" ht="26.25" customHeight="1">
      <c r="A31" s="20" t="s">
        <v>281</v>
      </c>
      <c r="B31" s="6" t="s">
        <v>282</v>
      </c>
      <c r="C31" s="6">
        <v>30</v>
      </c>
      <c r="D31" s="6" t="s">
        <v>283</v>
      </c>
      <c r="E31" s="20" t="s">
        <v>184</v>
      </c>
      <c r="F31" s="20">
        <v>7</v>
      </c>
      <c r="G31" s="21">
        <v>76.138000000000005</v>
      </c>
      <c r="H31" s="20" t="s">
        <v>198</v>
      </c>
      <c r="I31" s="20" t="s">
        <v>186</v>
      </c>
      <c r="J31" s="20" t="s">
        <v>284</v>
      </c>
      <c r="K31" t="str">
        <f t="shared" si="0"/>
        <v>5% Discount</v>
      </c>
      <c r="L31" s="57" t="str">
        <f t="shared" si="1"/>
        <v>Adult</v>
      </c>
      <c r="M31" t="str">
        <f t="shared" si="2"/>
        <v>Adult</v>
      </c>
    </row>
    <row r="32" spans="1:13" ht="26.25" customHeight="1">
      <c r="A32" s="20" t="s">
        <v>285</v>
      </c>
      <c r="B32" s="6" t="s">
        <v>286</v>
      </c>
      <c r="C32" s="6">
        <v>29</v>
      </c>
      <c r="D32" s="6" t="s">
        <v>287</v>
      </c>
      <c r="E32" s="20" t="s">
        <v>191</v>
      </c>
      <c r="F32" s="20">
        <v>8</v>
      </c>
      <c r="G32" s="21">
        <v>96.271000000000001</v>
      </c>
      <c r="H32" s="20" t="s">
        <v>185</v>
      </c>
      <c r="I32" s="20" t="s">
        <v>206</v>
      </c>
      <c r="J32" s="20" t="s">
        <v>217</v>
      </c>
      <c r="K32" t="str">
        <f t="shared" si="0"/>
        <v>5% Discount</v>
      </c>
      <c r="L32" s="57" t="str">
        <f t="shared" si="1"/>
        <v>Adult</v>
      </c>
      <c r="M32" t="str">
        <f t="shared" si="2"/>
        <v>Adult</v>
      </c>
    </row>
    <row r="33" spans="1:13" ht="26.25" customHeight="1">
      <c r="A33" s="20" t="s">
        <v>288</v>
      </c>
      <c r="B33" s="6" t="s">
        <v>289</v>
      </c>
      <c r="C33" s="6">
        <v>21</v>
      </c>
      <c r="D33" s="6" t="s">
        <v>290</v>
      </c>
      <c r="E33" s="20" t="s">
        <v>197</v>
      </c>
      <c r="F33" s="20">
        <v>16</v>
      </c>
      <c r="G33" s="21">
        <v>20.492000000000001</v>
      </c>
      <c r="H33" s="20" t="s">
        <v>185</v>
      </c>
      <c r="I33" s="20" t="s">
        <v>206</v>
      </c>
      <c r="J33" s="20" t="s">
        <v>193</v>
      </c>
      <c r="K33" t="str">
        <f t="shared" si="0"/>
        <v>20% Discount</v>
      </c>
      <c r="L33" s="57" t="str">
        <f t="shared" si="1"/>
        <v>Young Adult</v>
      </c>
      <c r="M33" t="str">
        <f t="shared" si="2"/>
        <v>Young Adult</v>
      </c>
    </row>
    <row r="34" spans="1:13" ht="26.25" customHeight="1">
      <c r="A34" s="20" t="s">
        <v>291</v>
      </c>
      <c r="B34" s="6" t="s">
        <v>292</v>
      </c>
      <c r="C34" s="6">
        <v>43</v>
      </c>
      <c r="D34" s="6" t="s">
        <v>293</v>
      </c>
      <c r="E34" s="20" t="s">
        <v>191</v>
      </c>
      <c r="F34" s="20">
        <v>13</v>
      </c>
      <c r="G34" s="21">
        <v>56.207999999999998</v>
      </c>
      <c r="H34" s="20" t="s">
        <v>198</v>
      </c>
      <c r="I34" s="20" t="s">
        <v>206</v>
      </c>
      <c r="J34" s="20" t="s">
        <v>284</v>
      </c>
      <c r="K34" t="str">
        <f t="shared" si="0"/>
        <v>10% Discount</v>
      </c>
      <c r="L34" s="57" t="str">
        <f t="shared" si="1"/>
        <v>Adult</v>
      </c>
      <c r="M34" t="str">
        <f t="shared" si="2"/>
        <v>Adult</v>
      </c>
    </row>
    <row r="35" spans="1:13" ht="26.25" customHeight="1">
      <c r="A35" s="20" t="s">
        <v>294</v>
      </c>
      <c r="B35" s="6" t="s">
        <v>295</v>
      </c>
      <c r="C35" s="6">
        <v>50</v>
      </c>
      <c r="D35" s="6" t="s">
        <v>296</v>
      </c>
      <c r="E35" s="20" t="s">
        <v>197</v>
      </c>
      <c r="F35" s="20">
        <v>3</v>
      </c>
      <c r="G35" s="21">
        <v>12.551</v>
      </c>
      <c r="H35" s="20" t="s">
        <v>202</v>
      </c>
      <c r="I35" s="20" t="s">
        <v>192</v>
      </c>
      <c r="J35" s="20" t="s">
        <v>187</v>
      </c>
      <c r="K35" t="str">
        <f t="shared" si="0"/>
        <v>No Discount</v>
      </c>
      <c r="L35" s="57" t="str">
        <f t="shared" si="1"/>
        <v>Elderly</v>
      </c>
      <c r="M35" t="str">
        <f t="shared" si="2"/>
        <v>Elderly</v>
      </c>
    </row>
    <row r="36" spans="1:13" ht="26.25" customHeight="1">
      <c r="A36" s="20" t="s">
        <v>297</v>
      </c>
      <c r="B36" s="6" t="s">
        <v>298</v>
      </c>
      <c r="C36" s="6">
        <v>55</v>
      </c>
      <c r="D36" s="6" t="s">
        <v>299</v>
      </c>
      <c r="E36" s="20" t="s">
        <v>191</v>
      </c>
      <c r="F36" s="20">
        <v>12</v>
      </c>
      <c r="G36" s="21">
        <v>99.721000000000004</v>
      </c>
      <c r="H36" s="20" t="s">
        <v>185</v>
      </c>
      <c r="I36" s="20" t="s">
        <v>206</v>
      </c>
      <c r="J36" s="20" t="s">
        <v>187</v>
      </c>
      <c r="K36" t="str">
        <f t="shared" si="0"/>
        <v>10% Discount</v>
      </c>
      <c r="L36" s="57" t="str">
        <f t="shared" si="1"/>
        <v>Elderly</v>
      </c>
      <c r="M36" t="str">
        <f t="shared" si="2"/>
        <v>Elderly</v>
      </c>
    </row>
    <row r="37" spans="1:13" ht="26.25" customHeight="1">
      <c r="A37" s="20" t="s">
        <v>300</v>
      </c>
      <c r="B37" s="6" t="s">
        <v>301</v>
      </c>
      <c r="C37" s="6">
        <v>62</v>
      </c>
      <c r="D37" s="6" t="s">
        <v>302</v>
      </c>
      <c r="E37" s="20" t="s">
        <v>197</v>
      </c>
      <c r="F37" s="20">
        <v>1</v>
      </c>
      <c r="G37" s="21">
        <v>47.79</v>
      </c>
      <c r="H37" s="20" t="s">
        <v>185</v>
      </c>
      <c r="I37" s="20" t="s">
        <v>192</v>
      </c>
      <c r="J37" s="20" t="s">
        <v>193</v>
      </c>
      <c r="K37" t="str">
        <f t="shared" si="0"/>
        <v>No Discount</v>
      </c>
      <c r="L37" s="57" t="str">
        <f t="shared" si="1"/>
        <v>Elderly</v>
      </c>
      <c r="M37" t="str">
        <f t="shared" si="2"/>
        <v>Elderly</v>
      </c>
    </row>
    <row r="38" spans="1:13" ht="26.25" customHeight="1">
      <c r="A38" s="20" t="s">
        <v>303</v>
      </c>
      <c r="B38" s="6" t="s">
        <v>304</v>
      </c>
      <c r="C38" s="6">
        <v>18</v>
      </c>
      <c r="D38" s="6" t="s">
        <v>305</v>
      </c>
      <c r="E38" s="20" t="s">
        <v>184</v>
      </c>
      <c r="F38" s="20">
        <v>14</v>
      </c>
      <c r="G38" s="21">
        <v>8.9260000000000002</v>
      </c>
      <c r="H38" s="20" t="s">
        <v>185</v>
      </c>
      <c r="I38" s="20" t="s">
        <v>206</v>
      </c>
      <c r="J38" s="20" t="s">
        <v>210</v>
      </c>
      <c r="K38" t="str">
        <f t="shared" si="0"/>
        <v>10% Discount</v>
      </c>
      <c r="L38" s="57" t="str">
        <f t="shared" si="1"/>
        <v>Young Adult</v>
      </c>
      <c r="M38" t="str">
        <f t="shared" si="2"/>
        <v>Young Adult</v>
      </c>
    </row>
    <row r="39" spans="1:13" ht="26.25" customHeight="1">
      <c r="A39" s="20" t="s">
        <v>306</v>
      </c>
      <c r="B39" s="6" t="s">
        <v>307</v>
      </c>
      <c r="C39" s="6">
        <v>47</v>
      </c>
      <c r="D39" s="6" t="s">
        <v>308</v>
      </c>
      <c r="E39" s="20" t="s">
        <v>184</v>
      </c>
      <c r="F39" s="20">
        <v>20</v>
      </c>
      <c r="G39" s="21">
        <v>7.9669999999999996</v>
      </c>
      <c r="H39" s="20" t="s">
        <v>185</v>
      </c>
      <c r="I39" s="20" t="s">
        <v>192</v>
      </c>
      <c r="J39" s="20" t="s">
        <v>284</v>
      </c>
      <c r="K39" t="str">
        <f t="shared" si="0"/>
        <v>20% Discount</v>
      </c>
      <c r="L39" s="57" t="str">
        <f t="shared" si="1"/>
        <v>Elderly</v>
      </c>
      <c r="M39" t="str">
        <f t="shared" si="2"/>
        <v>Elderly</v>
      </c>
    </row>
    <row r="40" spans="1:13" ht="26.25" customHeight="1">
      <c r="A40" s="20" t="s">
        <v>309</v>
      </c>
      <c r="B40" s="6" t="s">
        <v>310</v>
      </c>
      <c r="C40" s="6">
        <v>36</v>
      </c>
      <c r="D40" s="6" t="s">
        <v>311</v>
      </c>
      <c r="E40" s="20" t="s">
        <v>191</v>
      </c>
      <c r="F40" s="20">
        <v>17</v>
      </c>
      <c r="G40" s="21">
        <v>21.510999999999999</v>
      </c>
      <c r="H40" s="20" t="s">
        <v>202</v>
      </c>
      <c r="I40" s="20" t="s">
        <v>192</v>
      </c>
      <c r="J40" s="20" t="s">
        <v>193</v>
      </c>
      <c r="K40" t="str">
        <f t="shared" si="0"/>
        <v>20% Discount</v>
      </c>
      <c r="L40" s="57" t="str">
        <f t="shared" si="1"/>
        <v>Adult</v>
      </c>
      <c r="M40" t="str">
        <f t="shared" si="2"/>
        <v>Adult</v>
      </c>
    </row>
    <row r="41" spans="1:13" ht="26.25" customHeight="1">
      <c r="A41" s="20" t="s">
        <v>312</v>
      </c>
      <c r="B41" s="6" t="s">
        <v>313</v>
      </c>
      <c r="C41" s="6">
        <v>25</v>
      </c>
      <c r="D41" s="6" t="s">
        <v>314</v>
      </c>
      <c r="E41" s="20" t="s">
        <v>197</v>
      </c>
      <c r="F41" s="20">
        <v>3</v>
      </c>
      <c r="G41" s="21">
        <v>26.094999999999999</v>
      </c>
      <c r="H41" s="20" t="s">
        <v>185</v>
      </c>
      <c r="I41" s="20" t="s">
        <v>206</v>
      </c>
      <c r="J41" s="20" t="s">
        <v>217</v>
      </c>
      <c r="K41" t="str">
        <f t="shared" si="0"/>
        <v>No Discount</v>
      </c>
      <c r="L41" s="57" t="str">
        <f t="shared" si="1"/>
        <v>Young Adult</v>
      </c>
      <c r="M41" t="str">
        <f t="shared" si="2"/>
        <v>Young Adult</v>
      </c>
    </row>
    <row r="42" spans="1:13" ht="26.25" customHeight="1">
      <c r="A42" s="20" t="s">
        <v>315</v>
      </c>
      <c r="B42" s="6" t="s">
        <v>316</v>
      </c>
      <c r="C42" s="6">
        <v>20</v>
      </c>
      <c r="D42" s="6" t="s">
        <v>317</v>
      </c>
      <c r="E42" s="20" t="s">
        <v>184</v>
      </c>
      <c r="F42" s="20">
        <v>10</v>
      </c>
      <c r="G42" s="21">
        <v>31.856000000000002</v>
      </c>
      <c r="H42" s="20" t="s">
        <v>198</v>
      </c>
      <c r="I42" s="20" t="s">
        <v>206</v>
      </c>
      <c r="J42" s="20" t="s">
        <v>210</v>
      </c>
      <c r="K42" t="str">
        <f t="shared" si="0"/>
        <v>10% Discount</v>
      </c>
      <c r="L42" s="57" t="str">
        <f t="shared" si="1"/>
        <v>Young Adult</v>
      </c>
      <c r="M42" t="str">
        <f t="shared" si="2"/>
        <v>Young Adult</v>
      </c>
    </row>
    <row r="43" spans="1:13" ht="26.25" customHeight="1"/>
    <row r="44" spans="1:13" ht="26.25" customHeight="1"/>
    <row r="45" spans="1:13" ht="26.25" customHeight="1"/>
    <row r="46" spans="1:13" ht="26.25" customHeight="1"/>
    <row r="47" spans="1:13" ht="26.25" customHeight="1"/>
    <row r="48" spans="1:13" ht="26.25" customHeight="1"/>
    <row r="49" ht="26.25" customHeight="1"/>
    <row r="50" ht="26.25" customHeight="1"/>
    <row r="51" ht="26.25" customHeight="1"/>
    <row r="52" ht="26.25" customHeight="1"/>
    <row r="53" ht="26.25" customHeight="1"/>
    <row r="54" ht="26.25" customHeight="1"/>
    <row r="55" ht="26.25" customHeight="1"/>
    <row r="56" ht="26.25" customHeight="1"/>
    <row r="57" ht="26.25" customHeight="1"/>
    <row r="58" ht="26.25" customHeight="1"/>
    <row r="59" ht="26.25" customHeight="1"/>
    <row r="60" ht="26.25" customHeight="1"/>
    <row r="61" ht="26.25" customHeight="1"/>
    <row r="62" ht="26.25" customHeight="1"/>
    <row r="63" ht="26.25" customHeight="1"/>
    <row r="64" ht="26.25" customHeight="1"/>
    <row r="65" ht="26.25" customHeight="1"/>
    <row r="66" ht="26.25" customHeight="1"/>
    <row r="67" ht="26.25" customHeight="1"/>
    <row r="68" ht="26.25" customHeight="1"/>
    <row r="69" ht="26.25" customHeight="1"/>
    <row r="70" ht="26.25" customHeight="1"/>
    <row r="71" ht="26.25" customHeight="1"/>
    <row r="72" ht="26.25" customHeight="1"/>
    <row r="73" ht="26.25" customHeight="1"/>
    <row r="74" ht="26.25" customHeight="1"/>
    <row r="75" ht="26.25" customHeight="1"/>
    <row r="76" ht="26.25" customHeight="1"/>
    <row r="77" ht="26.25" customHeight="1"/>
    <row r="78" ht="26.25" customHeight="1"/>
    <row r="79" ht="26.25" customHeight="1"/>
    <row r="80" ht="26.25" customHeight="1"/>
    <row r="81" ht="26.25" customHeight="1"/>
    <row r="82" ht="26.25" customHeight="1"/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  <row r="106" ht="26.25" customHeight="1"/>
    <row r="107" ht="26.25" customHeight="1"/>
    <row r="108" ht="26.25" customHeight="1"/>
    <row r="109" ht="26.25" customHeight="1"/>
    <row r="110" ht="26.25" customHeight="1"/>
    <row r="111" ht="26.25" customHeight="1"/>
    <row r="112" ht="26.25" customHeight="1"/>
    <row r="113" ht="26.25" customHeight="1"/>
    <row r="114" ht="26.25" customHeight="1"/>
    <row r="115" ht="26.25" customHeight="1"/>
    <row r="116" ht="26.25" customHeight="1"/>
    <row r="117" ht="26.25" customHeight="1"/>
    <row r="118" ht="26.25" customHeight="1"/>
    <row r="119" ht="26.25" customHeight="1"/>
    <row r="120" ht="26.25" customHeight="1"/>
    <row r="121" ht="26.25" customHeight="1"/>
    <row r="122" ht="26.25" customHeight="1"/>
    <row r="123" ht="26.25" customHeight="1"/>
    <row r="124" ht="26.25" customHeight="1"/>
    <row r="125" ht="26.25" customHeight="1"/>
    <row r="126" ht="26.25" customHeight="1"/>
    <row r="127" ht="26.25" customHeight="1"/>
    <row r="128" ht="26.25" customHeight="1"/>
    <row r="129" ht="26.25" customHeight="1"/>
    <row r="130" ht="26.25" customHeight="1"/>
    <row r="131" ht="26.25" customHeight="1"/>
    <row r="132" ht="26.25" customHeight="1"/>
    <row r="133" ht="26.25" customHeight="1"/>
    <row r="134" ht="26.25" customHeight="1"/>
    <row r="135" ht="26.25" customHeight="1"/>
    <row r="136" ht="26.25" customHeight="1"/>
    <row r="137" ht="26.25" customHeight="1"/>
    <row r="138" ht="26.25" customHeight="1"/>
    <row r="139" ht="26.25" customHeight="1"/>
    <row r="140" ht="26.25" customHeight="1"/>
    <row r="141" ht="26.25" customHeight="1"/>
    <row r="142" ht="26.25" customHeight="1"/>
    <row r="143" ht="26.25" customHeight="1"/>
    <row r="144" ht="26.25" customHeight="1"/>
    <row r="145" ht="26.25" customHeight="1"/>
    <row r="146" ht="26.25" customHeight="1"/>
    <row r="147" ht="26.25" customHeight="1"/>
    <row r="148" ht="26.25" customHeight="1"/>
    <row r="149" ht="26.25" customHeight="1"/>
    <row r="150" ht="26.25" customHeight="1"/>
    <row r="151" ht="26.25" customHeight="1"/>
    <row r="152" ht="26.25" customHeight="1"/>
    <row r="153" ht="26.25" customHeight="1"/>
    <row r="154" ht="26.25" customHeight="1"/>
    <row r="155" ht="26.25" customHeight="1"/>
    <row r="156" ht="26.25" customHeight="1"/>
    <row r="157" ht="26.25" customHeight="1"/>
    <row r="158" ht="26.25" customHeight="1"/>
    <row r="159" ht="26.25" customHeight="1"/>
    <row r="160" ht="26.25" customHeight="1"/>
    <row r="161" ht="26.25" customHeight="1"/>
    <row r="162" ht="26.25" customHeight="1"/>
    <row r="163" ht="26.25" customHeight="1"/>
    <row r="164" ht="26.25" customHeight="1"/>
    <row r="165" ht="26.25" customHeight="1"/>
    <row r="166" ht="26.25" customHeight="1"/>
    <row r="167" ht="26.25" customHeight="1"/>
    <row r="168" ht="26.25" customHeight="1"/>
    <row r="169" ht="26.25" customHeight="1"/>
    <row r="170" ht="26.25" customHeight="1"/>
    <row r="171" ht="26.25" customHeight="1"/>
    <row r="172" ht="26.25" customHeight="1"/>
    <row r="173" ht="26.25" customHeight="1"/>
    <row r="174" ht="26.25" customHeight="1"/>
    <row r="175" ht="26.25" customHeight="1"/>
    <row r="176" ht="26.25" customHeight="1"/>
    <row r="177" ht="26.25" customHeight="1"/>
    <row r="178" ht="26.25" customHeight="1"/>
    <row r="179" ht="26.25" customHeight="1"/>
    <row r="180" ht="26.25" customHeight="1"/>
    <row r="181" ht="26.25" customHeight="1"/>
    <row r="182" ht="26.25" customHeight="1"/>
    <row r="183" ht="26.25" customHeight="1"/>
    <row r="184" ht="26.25" customHeight="1"/>
    <row r="185" ht="26.25" customHeight="1"/>
    <row r="186" ht="26.25" customHeight="1"/>
    <row r="187" ht="26.25" customHeight="1"/>
    <row r="188" ht="26.25" customHeight="1"/>
    <row r="189" ht="26.25" customHeight="1"/>
    <row r="190" ht="26.25" customHeight="1"/>
    <row r="191" ht="26.25" customHeight="1"/>
    <row r="192" ht="26.25" customHeight="1"/>
    <row r="193" ht="26.25" customHeight="1"/>
    <row r="194" ht="26.25" customHeight="1"/>
    <row r="195" ht="26.25" customHeight="1"/>
    <row r="196" ht="26.25" customHeight="1"/>
    <row r="197" ht="26.25" customHeight="1"/>
    <row r="198" ht="26.25" customHeight="1"/>
    <row r="199" ht="26.25" customHeight="1"/>
    <row r="200" ht="26.25" customHeight="1"/>
    <row r="201" ht="26.25" customHeight="1"/>
    <row r="202" ht="26.25" customHeight="1"/>
    <row r="203" ht="26.25" customHeight="1"/>
    <row r="204" ht="26.25" customHeight="1"/>
    <row r="205" ht="26.25" customHeight="1"/>
    <row r="206" ht="26.25" customHeight="1"/>
    <row r="207" ht="26.25" customHeight="1"/>
    <row r="208" ht="26.25" customHeight="1"/>
    <row r="209" ht="26.25" customHeight="1"/>
    <row r="210" ht="26.25" customHeight="1"/>
    <row r="211" ht="26.25" customHeight="1"/>
    <row r="212" ht="26.25" customHeight="1"/>
    <row r="213" ht="26.25" customHeight="1"/>
    <row r="214" ht="26.25" customHeight="1"/>
    <row r="215" ht="26.25" customHeight="1"/>
    <row r="216" ht="26.25" customHeight="1"/>
    <row r="217" ht="26.25" customHeight="1"/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26.25" customHeight="1"/>
    <row r="272" ht="26.25" customHeight="1"/>
    <row r="273" ht="26.25" customHeight="1"/>
    <row r="274" ht="26.25" customHeight="1"/>
    <row r="275" ht="26.25" customHeight="1"/>
    <row r="276" ht="26.25" customHeight="1"/>
    <row r="277" ht="26.25" customHeight="1"/>
    <row r="278" ht="26.25" customHeight="1"/>
    <row r="279" ht="26.25" customHeight="1"/>
    <row r="280" ht="26.25" customHeight="1"/>
    <row r="281" ht="26.25" customHeight="1"/>
    <row r="282" ht="26.25" customHeight="1"/>
    <row r="283" ht="26.25" customHeight="1"/>
    <row r="284" ht="26.25" customHeight="1"/>
    <row r="285" ht="26.25" customHeight="1"/>
    <row r="286" ht="26.25" customHeight="1"/>
    <row r="287" ht="26.25" customHeight="1"/>
    <row r="288" ht="26.25" customHeight="1"/>
    <row r="289" ht="26.25" customHeight="1"/>
    <row r="290" ht="26.25" customHeight="1"/>
    <row r="291" ht="26.25" customHeight="1"/>
    <row r="292" ht="26.25" customHeight="1"/>
    <row r="293" ht="26.25" customHeight="1"/>
    <row r="294" ht="26.25" customHeight="1"/>
    <row r="295" ht="26.25" customHeight="1"/>
    <row r="296" ht="26.25" customHeight="1"/>
    <row r="297" ht="26.25" customHeight="1"/>
    <row r="298" ht="26.25" customHeight="1"/>
    <row r="299" ht="26.25" customHeight="1"/>
    <row r="300" ht="26.25" customHeight="1"/>
    <row r="301" ht="26.25" customHeight="1"/>
    <row r="302" ht="26.25" customHeight="1"/>
    <row r="303" ht="26.25" customHeight="1"/>
    <row r="304" ht="26.25" customHeight="1"/>
    <row r="305" ht="26.25" customHeight="1"/>
    <row r="306" ht="26.25" customHeight="1"/>
    <row r="307" ht="26.25" customHeight="1"/>
    <row r="308" ht="26.25" customHeight="1"/>
    <row r="309" ht="26.25" customHeight="1"/>
    <row r="310" ht="26.25" customHeight="1"/>
    <row r="311" ht="26.25" customHeight="1"/>
    <row r="312" ht="26.25" customHeight="1"/>
    <row r="313" ht="26.25" customHeight="1"/>
    <row r="314" ht="26.25" customHeight="1"/>
    <row r="315" ht="26.25" customHeight="1"/>
    <row r="316" ht="26.25" customHeight="1"/>
    <row r="317" ht="26.25" customHeight="1"/>
    <row r="318" ht="26.25" customHeight="1"/>
    <row r="319" ht="26.25" customHeight="1"/>
    <row r="320" ht="26.25" customHeight="1"/>
    <row r="321" ht="26.25" customHeight="1"/>
    <row r="322" ht="26.25" customHeight="1"/>
    <row r="323" ht="26.25" customHeight="1"/>
    <row r="324" ht="26.25" customHeight="1"/>
    <row r="325" ht="26.25" customHeight="1"/>
    <row r="326" ht="26.25" customHeight="1"/>
    <row r="327" ht="26.25" customHeight="1"/>
    <row r="328" ht="26.25" customHeight="1"/>
    <row r="329" ht="26.25" customHeight="1"/>
    <row r="330" ht="26.25" customHeight="1"/>
    <row r="331" ht="26.25" customHeight="1"/>
    <row r="332" ht="26.25" customHeight="1"/>
    <row r="333" ht="26.25" customHeight="1"/>
    <row r="334" ht="26.25" customHeight="1"/>
    <row r="335" ht="26.25" customHeight="1"/>
    <row r="336" ht="26.25" customHeight="1"/>
    <row r="337" ht="26.25" customHeight="1"/>
    <row r="338" ht="26.25" customHeight="1"/>
    <row r="339" ht="26.25" customHeight="1"/>
    <row r="340" ht="26.25" customHeight="1"/>
    <row r="341" ht="26.25" customHeight="1"/>
    <row r="342" ht="26.25" customHeight="1"/>
    <row r="343" ht="26.25" customHeight="1"/>
    <row r="344" ht="26.25" customHeight="1"/>
    <row r="345" ht="26.25" customHeight="1"/>
    <row r="346" ht="26.25" customHeight="1"/>
    <row r="347" ht="26.25" customHeight="1"/>
    <row r="348" ht="26.25" customHeight="1"/>
    <row r="349" ht="26.25" customHeight="1"/>
    <row r="350" ht="26.25" customHeight="1"/>
    <row r="351" ht="26.25" customHeight="1"/>
    <row r="352" ht="26.25" customHeight="1"/>
    <row r="353" ht="26.25" customHeight="1"/>
    <row r="354" ht="26.25" customHeight="1"/>
    <row r="355" ht="26.25" customHeight="1"/>
    <row r="356" ht="26.25" customHeight="1"/>
    <row r="357" ht="26.25" customHeight="1"/>
    <row r="358" ht="26.25" customHeight="1"/>
    <row r="359" ht="26.25" customHeight="1"/>
    <row r="360" ht="26.25" customHeight="1"/>
    <row r="361" ht="26.25" customHeight="1"/>
    <row r="362" ht="26.25" customHeight="1"/>
    <row r="363" ht="26.25" customHeight="1"/>
    <row r="364" ht="26.25" customHeight="1"/>
    <row r="365" ht="26.25" customHeight="1"/>
    <row r="366" ht="26.25" customHeight="1"/>
    <row r="367" ht="26.25" customHeight="1"/>
    <row r="368" ht="26.25" customHeight="1"/>
    <row r="369" ht="26.25" customHeight="1"/>
    <row r="370" ht="26.25" customHeight="1"/>
    <row r="371" ht="26.25" customHeight="1"/>
    <row r="372" ht="26.25" customHeight="1"/>
    <row r="373" ht="26.25" customHeight="1"/>
    <row r="374" ht="26.25" customHeight="1"/>
    <row r="375" ht="26.25" customHeight="1"/>
    <row r="376" ht="26.25" customHeight="1"/>
    <row r="377" ht="26.25" customHeight="1"/>
    <row r="378" ht="26.25" customHeight="1"/>
    <row r="379" ht="26.25" customHeight="1"/>
    <row r="380" ht="26.25" customHeight="1"/>
    <row r="381" ht="26.25" customHeight="1"/>
    <row r="382" ht="26.25" customHeight="1"/>
    <row r="383" ht="26.25" customHeight="1"/>
    <row r="384" ht="26.25" customHeight="1"/>
    <row r="385" ht="26.25" customHeight="1"/>
    <row r="386" ht="26.25" customHeight="1"/>
    <row r="387" ht="26.25" customHeight="1"/>
    <row r="388" ht="26.25" customHeight="1"/>
    <row r="389" ht="26.25" customHeight="1"/>
    <row r="390" ht="26.25" customHeight="1"/>
    <row r="391" ht="26.25" customHeight="1"/>
    <row r="392" ht="26.25" customHeight="1"/>
    <row r="393" ht="26.25" customHeight="1"/>
    <row r="394" ht="26.25" customHeight="1"/>
    <row r="395" ht="26.25" customHeight="1"/>
    <row r="396" ht="26.25" customHeight="1"/>
    <row r="397" ht="26.25" customHeight="1"/>
    <row r="398" ht="26.25" customHeight="1"/>
    <row r="399" ht="26.25" customHeight="1"/>
    <row r="400" ht="26.25" customHeight="1"/>
    <row r="401" ht="26.25" customHeight="1"/>
    <row r="402" ht="26.25" customHeight="1"/>
    <row r="403" ht="26.25" customHeight="1"/>
    <row r="404" ht="26.25" customHeight="1"/>
    <row r="405" ht="26.25" customHeight="1"/>
    <row r="406" ht="26.25" customHeight="1"/>
    <row r="407" ht="26.25" customHeight="1"/>
    <row r="408" ht="26.25" customHeight="1"/>
    <row r="409" ht="26.25" customHeight="1"/>
    <row r="410" ht="26.25" customHeight="1"/>
    <row r="411" ht="26.25" customHeight="1"/>
    <row r="412" ht="26.25" customHeight="1"/>
    <row r="413" ht="26.25" customHeight="1"/>
    <row r="414" ht="26.25" customHeight="1"/>
    <row r="415" ht="26.25" customHeight="1"/>
    <row r="416" ht="26.25" customHeight="1"/>
    <row r="417" ht="26.25" customHeight="1"/>
    <row r="418" ht="26.25" customHeight="1"/>
    <row r="419" ht="26.25" customHeight="1"/>
    <row r="420" ht="26.25" customHeight="1"/>
    <row r="421" ht="26.25" customHeight="1"/>
    <row r="422" ht="26.25" customHeight="1"/>
    <row r="423" ht="26.25" customHeight="1"/>
    <row r="424" ht="26.25" customHeight="1"/>
    <row r="425" ht="26.25" customHeight="1"/>
    <row r="426" ht="26.25" customHeight="1"/>
    <row r="427" ht="26.25" customHeight="1"/>
    <row r="428" ht="26.25" customHeight="1"/>
    <row r="429" ht="26.25" customHeight="1"/>
    <row r="430" ht="26.25" customHeight="1"/>
    <row r="431" ht="26.25" customHeight="1"/>
    <row r="432" ht="26.25" customHeight="1"/>
    <row r="433" ht="26.25" customHeight="1"/>
    <row r="434" ht="26.25" customHeight="1"/>
    <row r="435" ht="26.25" customHeight="1"/>
    <row r="436" ht="26.25" customHeight="1"/>
    <row r="437" ht="26.25" customHeight="1"/>
    <row r="438" ht="26.25" customHeight="1"/>
    <row r="439" ht="26.25" customHeight="1"/>
    <row r="440" ht="26.25" customHeight="1"/>
    <row r="441" ht="26.25" customHeight="1"/>
    <row r="442" ht="26.25" customHeight="1"/>
    <row r="443" ht="26.25" customHeight="1"/>
    <row r="444" ht="26.25" customHeight="1"/>
    <row r="445" ht="26.25" customHeight="1"/>
    <row r="446" ht="26.25" customHeight="1"/>
    <row r="447" ht="26.25" customHeight="1"/>
    <row r="448" ht="26.25" customHeight="1"/>
    <row r="449" ht="26.25" customHeight="1"/>
    <row r="450" ht="26.25" customHeight="1"/>
    <row r="451" ht="26.25" customHeight="1"/>
    <row r="452" ht="26.25" customHeight="1"/>
    <row r="453" ht="26.25" customHeight="1"/>
    <row r="454" ht="26.25" customHeight="1"/>
    <row r="455" ht="26.25" customHeight="1"/>
    <row r="456" ht="26.25" customHeight="1"/>
    <row r="457" ht="26.25" customHeight="1"/>
    <row r="458" ht="26.25" customHeight="1"/>
    <row r="459" ht="26.25" customHeight="1"/>
    <row r="460" ht="26.25" customHeight="1"/>
    <row r="461" ht="26.25" customHeight="1"/>
    <row r="462" ht="26.25" customHeight="1"/>
    <row r="463" ht="26.25" customHeight="1"/>
    <row r="464" ht="26.25" customHeight="1"/>
    <row r="465" ht="26.25" customHeight="1"/>
    <row r="466" ht="26.25" customHeight="1"/>
    <row r="467" ht="26.25" customHeight="1"/>
    <row r="468" ht="26.25" customHeight="1"/>
    <row r="469" ht="26.25" customHeight="1"/>
    <row r="470" ht="26.25" customHeight="1"/>
    <row r="471" ht="26.25" customHeight="1"/>
    <row r="472" ht="26.25" customHeight="1"/>
    <row r="473" ht="26.25" customHeight="1"/>
    <row r="474" ht="26.25" customHeight="1"/>
    <row r="475" ht="26.25" customHeight="1"/>
    <row r="476" ht="26.25" customHeight="1"/>
    <row r="477" ht="26.25" customHeight="1"/>
    <row r="478" ht="26.25" customHeight="1"/>
    <row r="479" ht="26.25" customHeight="1"/>
    <row r="480" ht="26.25" customHeight="1"/>
    <row r="481" ht="26.25" customHeight="1"/>
    <row r="482" ht="26.25" customHeight="1"/>
    <row r="483" ht="26.25" customHeight="1"/>
    <row r="484" ht="26.25" customHeight="1"/>
    <row r="485" ht="26.25" customHeight="1"/>
    <row r="486" ht="26.25" customHeight="1"/>
    <row r="487" ht="26.25" customHeight="1"/>
    <row r="488" ht="26.25" customHeight="1"/>
    <row r="489" ht="26.25" customHeight="1"/>
    <row r="490" ht="26.25" customHeight="1"/>
    <row r="491" ht="26.25" customHeight="1"/>
    <row r="492" ht="26.25" customHeight="1"/>
    <row r="493" ht="26.25" customHeight="1"/>
    <row r="494" ht="26.25" customHeight="1"/>
    <row r="495" ht="26.25" customHeight="1"/>
    <row r="496" ht="26.25" customHeight="1"/>
    <row r="497" ht="26.25" customHeight="1"/>
    <row r="498" ht="26.25" customHeight="1"/>
    <row r="499" ht="26.25" customHeight="1"/>
    <row r="500" ht="26.25" customHeight="1"/>
    <row r="501" ht="26.25" customHeight="1"/>
    <row r="502" ht="26.25" customHeight="1"/>
    <row r="503" ht="26.25" customHeight="1"/>
    <row r="504" ht="26.25" customHeight="1"/>
    <row r="505" ht="26.25" customHeight="1"/>
    <row r="506" ht="26.25" customHeight="1"/>
    <row r="507" ht="26.25" customHeight="1"/>
    <row r="508" ht="26.25" customHeight="1"/>
    <row r="509" ht="26.25" customHeight="1"/>
    <row r="510" ht="26.25" customHeight="1"/>
    <row r="511" ht="26.25" customHeight="1"/>
    <row r="512" ht="26.25" customHeight="1"/>
    <row r="513" ht="26.25" customHeight="1"/>
    <row r="514" ht="26.25" customHeight="1"/>
    <row r="515" ht="26.25" customHeight="1"/>
    <row r="516" ht="26.25" customHeight="1"/>
    <row r="517" ht="26.25" customHeight="1"/>
    <row r="518" ht="26.25" customHeight="1"/>
    <row r="519" ht="26.25" customHeight="1"/>
    <row r="520" ht="26.25" customHeight="1"/>
    <row r="521" ht="26.25" customHeight="1"/>
    <row r="522" ht="26.25" customHeight="1"/>
    <row r="523" ht="26.25" customHeight="1"/>
    <row r="524" ht="26.25" customHeight="1"/>
    <row r="525" ht="26.25" customHeight="1"/>
    <row r="526" ht="26.25" customHeight="1"/>
    <row r="527" ht="26.25" customHeight="1"/>
    <row r="528" ht="26.25" customHeight="1"/>
    <row r="529" ht="26.25" customHeight="1"/>
    <row r="530" ht="26.25" customHeight="1"/>
    <row r="531" ht="26.25" customHeight="1"/>
    <row r="532" ht="26.25" customHeight="1"/>
    <row r="533" ht="26.25" customHeight="1"/>
    <row r="534" ht="26.25" customHeight="1"/>
    <row r="535" ht="26.25" customHeight="1"/>
    <row r="536" ht="26.25" customHeight="1"/>
    <row r="537" ht="26.25" customHeight="1"/>
    <row r="538" ht="26.25" customHeight="1"/>
    <row r="539" ht="26.25" customHeight="1"/>
    <row r="540" ht="26.25" customHeight="1"/>
    <row r="541" ht="26.25" customHeight="1"/>
    <row r="542" ht="26.25" customHeight="1"/>
    <row r="543" ht="26.25" customHeight="1"/>
    <row r="544" ht="26.25" customHeight="1"/>
    <row r="545" ht="26.25" customHeight="1"/>
    <row r="546" ht="26.25" customHeight="1"/>
    <row r="547" ht="26.25" customHeight="1"/>
    <row r="548" ht="26.25" customHeight="1"/>
    <row r="549" ht="26.25" customHeight="1"/>
    <row r="550" ht="26.25" customHeight="1"/>
    <row r="551" ht="26.25" customHeight="1"/>
    <row r="552" ht="26.25" customHeight="1"/>
    <row r="553" ht="26.25" customHeight="1"/>
    <row r="554" ht="26.25" customHeight="1"/>
    <row r="555" ht="26.25" customHeight="1"/>
    <row r="556" ht="26.25" customHeight="1"/>
    <row r="557" ht="26.25" customHeight="1"/>
    <row r="558" ht="26.25" customHeight="1"/>
    <row r="559" ht="26.25" customHeight="1"/>
    <row r="560" ht="26.25" customHeight="1"/>
    <row r="561" ht="26.25" customHeight="1"/>
    <row r="562" ht="26.25" customHeight="1"/>
    <row r="563" ht="26.25" customHeight="1"/>
    <row r="564" ht="26.25" customHeight="1"/>
    <row r="565" ht="26.25" customHeight="1"/>
    <row r="566" ht="26.25" customHeight="1"/>
    <row r="567" ht="26.25" customHeight="1"/>
    <row r="568" ht="26.25" customHeight="1"/>
    <row r="569" ht="26.25" customHeight="1"/>
    <row r="570" ht="26.25" customHeight="1"/>
    <row r="571" ht="26.25" customHeight="1"/>
    <row r="572" ht="26.25" customHeight="1"/>
    <row r="573" ht="26.25" customHeight="1"/>
    <row r="574" ht="26.25" customHeight="1"/>
    <row r="575" ht="26.25" customHeight="1"/>
    <row r="576" ht="26.25" customHeight="1"/>
    <row r="577" ht="26.25" customHeight="1"/>
    <row r="578" ht="26.25" customHeight="1"/>
    <row r="579" ht="26.25" customHeight="1"/>
    <row r="580" ht="26.25" customHeight="1"/>
    <row r="581" ht="26.25" customHeight="1"/>
    <row r="582" ht="26.25" customHeight="1"/>
    <row r="583" ht="26.25" customHeight="1"/>
    <row r="584" ht="26.25" customHeight="1"/>
    <row r="585" ht="26.25" customHeight="1"/>
    <row r="586" ht="26.25" customHeight="1"/>
    <row r="587" ht="26.25" customHeight="1"/>
    <row r="588" ht="26.25" customHeight="1"/>
    <row r="589" ht="26.25" customHeight="1"/>
    <row r="590" ht="26.25" customHeight="1"/>
    <row r="591" ht="26.25" customHeight="1"/>
    <row r="592" ht="26.25" customHeight="1"/>
    <row r="593" ht="26.25" customHeight="1"/>
    <row r="594" ht="26.25" customHeight="1"/>
    <row r="595" ht="26.25" customHeight="1"/>
    <row r="596" ht="26.25" customHeight="1"/>
    <row r="597" ht="26.25" customHeight="1"/>
    <row r="598" ht="26.25" customHeight="1"/>
    <row r="599" ht="26.25" customHeight="1"/>
    <row r="600" ht="26.25" customHeight="1"/>
    <row r="601" ht="26.25" customHeight="1"/>
    <row r="602" ht="26.25" customHeight="1"/>
    <row r="603" ht="26.25" customHeight="1"/>
    <row r="604" ht="26.25" customHeight="1"/>
    <row r="605" ht="26.25" customHeight="1"/>
    <row r="606" ht="26.25" customHeight="1"/>
    <row r="607" ht="26.25" customHeight="1"/>
    <row r="608" ht="26.25" customHeight="1"/>
    <row r="609" ht="26.25" customHeight="1"/>
    <row r="610" ht="26.25" customHeight="1"/>
    <row r="611" ht="26.25" customHeight="1"/>
    <row r="612" ht="26.25" customHeight="1"/>
    <row r="613" ht="26.25" customHeight="1"/>
    <row r="614" ht="26.25" customHeight="1"/>
    <row r="615" ht="26.25" customHeight="1"/>
    <row r="616" ht="26.25" customHeight="1"/>
    <row r="617" ht="26.25" customHeight="1"/>
    <row r="618" ht="26.25" customHeight="1"/>
    <row r="619" ht="26.25" customHeight="1"/>
    <row r="620" ht="26.25" customHeight="1"/>
    <row r="621" ht="26.25" customHeight="1"/>
    <row r="622" ht="26.25" customHeight="1"/>
    <row r="623" ht="26.25" customHeight="1"/>
    <row r="624" ht="26.25" customHeight="1"/>
    <row r="625" ht="26.25" customHeight="1"/>
    <row r="626" ht="26.25" customHeight="1"/>
    <row r="627" ht="26.25" customHeight="1"/>
    <row r="628" ht="26.25" customHeight="1"/>
    <row r="629" ht="26.25" customHeight="1"/>
    <row r="630" ht="26.25" customHeight="1"/>
    <row r="631" ht="26.25" customHeight="1"/>
    <row r="632" ht="26.25" customHeight="1"/>
    <row r="633" ht="26.25" customHeight="1"/>
    <row r="634" ht="26.25" customHeight="1"/>
    <row r="635" ht="26.25" customHeight="1"/>
    <row r="636" ht="26.25" customHeight="1"/>
    <row r="637" ht="26.25" customHeight="1"/>
    <row r="638" ht="26.25" customHeight="1"/>
    <row r="639" ht="26.25" customHeight="1"/>
    <row r="640" ht="26.25" customHeight="1"/>
    <row r="641" ht="26.25" customHeight="1"/>
    <row r="642" ht="26.25" customHeight="1"/>
    <row r="643" ht="26.25" customHeight="1"/>
    <row r="644" ht="26.25" customHeight="1"/>
    <row r="645" ht="26.25" customHeight="1"/>
    <row r="646" ht="26.25" customHeight="1"/>
    <row r="647" ht="26.25" customHeight="1"/>
    <row r="648" ht="26.25" customHeight="1"/>
    <row r="649" ht="26.25" customHeight="1"/>
    <row r="650" ht="26.25" customHeight="1"/>
    <row r="651" ht="26.25" customHeight="1"/>
    <row r="652" ht="26.25" customHeight="1"/>
    <row r="653" ht="26.25" customHeight="1"/>
    <row r="654" ht="26.25" customHeight="1"/>
    <row r="655" ht="26.25" customHeight="1"/>
    <row r="656" ht="26.25" customHeight="1"/>
    <row r="657" ht="26.25" customHeight="1"/>
    <row r="658" ht="26.25" customHeight="1"/>
    <row r="659" ht="26.25" customHeight="1"/>
    <row r="660" ht="26.25" customHeight="1"/>
    <row r="661" ht="26.25" customHeight="1"/>
    <row r="662" ht="26.25" customHeight="1"/>
    <row r="663" ht="26.25" customHeight="1"/>
    <row r="664" ht="26.25" customHeight="1"/>
    <row r="665" ht="26.25" customHeight="1"/>
    <row r="666" ht="26.25" customHeight="1"/>
    <row r="667" ht="26.25" customHeight="1"/>
    <row r="668" ht="26.25" customHeight="1"/>
    <row r="669" ht="26.25" customHeight="1"/>
    <row r="670" ht="26.25" customHeight="1"/>
    <row r="671" ht="26.25" customHeight="1"/>
    <row r="672" ht="26.25" customHeight="1"/>
    <row r="673" ht="26.25" customHeight="1"/>
    <row r="674" ht="26.25" customHeight="1"/>
    <row r="675" ht="26.25" customHeight="1"/>
    <row r="676" ht="26.25" customHeight="1"/>
    <row r="677" ht="26.25" customHeight="1"/>
    <row r="678" ht="26.25" customHeight="1"/>
    <row r="679" ht="26.25" customHeight="1"/>
    <row r="680" ht="26.25" customHeight="1"/>
    <row r="681" ht="26.25" customHeight="1"/>
    <row r="682" ht="26.25" customHeight="1"/>
    <row r="683" ht="26.25" customHeight="1"/>
    <row r="684" ht="26.25" customHeight="1"/>
    <row r="685" ht="26.25" customHeight="1"/>
    <row r="686" ht="26.25" customHeight="1"/>
    <row r="687" ht="26.25" customHeight="1"/>
    <row r="688" ht="26.25" customHeight="1"/>
    <row r="689" ht="26.25" customHeight="1"/>
    <row r="690" ht="26.25" customHeight="1"/>
    <row r="691" ht="26.25" customHeight="1"/>
    <row r="692" ht="26.25" customHeight="1"/>
    <row r="693" ht="26.25" customHeight="1"/>
    <row r="694" ht="26.25" customHeight="1"/>
    <row r="695" ht="26.25" customHeight="1"/>
    <row r="696" ht="26.25" customHeight="1"/>
    <row r="697" ht="26.25" customHeight="1"/>
    <row r="698" ht="26.25" customHeight="1"/>
    <row r="699" ht="26.25" customHeight="1"/>
    <row r="700" ht="26.25" customHeight="1"/>
    <row r="701" ht="26.25" customHeight="1"/>
    <row r="702" ht="26.25" customHeight="1"/>
    <row r="703" ht="26.25" customHeight="1"/>
    <row r="704" ht="26.25" customHeight="1"/>
    <row r="705" ht="26.25" customHeight="1"/>
    <row r="706" ht="26.25" customHeight="1"/>
    <row r="707" ht="26.25" customHeight="1"/>
    <row r="708" ht="26.25" customHeight="1"/>
    <row r="709" ht="26.25" customHeight="1"/>
    <row r="710" ht="26.25" customHeight="1"/>
    <row r="711" ht="26.25" customHeight="1"/>
    <row r="712" ht="26.25" customHeight="1"/>
    <row r="713" ht="26.25" customHeight="1"/>
    <row r="714" ht="26.25" customHeight="1"/>
    <row r="715" ht="26.25" customHeight="1"/>
    <row r="716" ht="26.25" customHeight="1"/>
    <row r="717" ht="26.25" customHeight="1"/>
    <row r="718" ht="26.25" customHeight="1"/>
    <row r="719" ht="26.25" customHeight="1"/>
    <row r="720" ht="26.25" customHeight="1"/>
    <row r="721" ht="26.25" customHeight="1"/>
    <row r="722" ht="26.25" customHeight="1"/>
    <row r="723" ht="26.25" customHeight="1"/>
    <row r="724" ht="26.25" customHeight="1"/>
    <row r="725" ht="26.25" customHeight="1"/>
    <row r="726" ht="26.25" customHeight="1"/>
    <row r="727" ht="26.25" customHeight="1"/>
    <row r="728" ht="26.25" customHeight="1"/>
    <row r="729" ht="26.25" customHeight="1"/>
    <row r="730" ht="26.25" customHeight="1"/>
    <row r="731" ht="26.25" customHeight="1"/>
    <row r="732" ht="26.25" customHeight="1"/>
    <row r="733" ht="26.25" customHeight="1"/>
    <row r="734" ht="26.25" customHeight="1"/>
    <row r="735" ht="26.25" customHeight="1"/>
    <row r="736" ht="26.25" customHeight="1"/>
    <row r="737" ht="26.25" customHeight="1"/>
    <row r="738" ht="26.25" customHeight="1"/>
    <row r="739" ht="26.25" customHeight="1"/>
    <row r="740" ht="26.25" customHeight="1"/>
    <row r="741" ht="26.25" customHeight="1"/>
    <row r="742" ht="26.25" customHeight="1"/>
    <row r="743" ht="26.25" customHeight="1"/>
    <row r="744" ht="26.25" customHeight="1"/>
    <row r="745" ht="26.25" customHeight="1"/>
    <row r="746" ht="26.25" customHeight="1"/>
    <row r="747" ht="26.25" customHeight="1"/>
    <row r="748" ht="26.25" customHeight="1"/>
    <row r="749" ht="26.25" customHeight="1"/>
    <row r="750" ht="26.25" customHeight="1"/>
    <row r="751" ht="26.25" customHeight="1"/>
    <row r="752" ht="26.25" customHeight="1"/>
    <row r="753" ht="26.25" customHeight="1"/>
    <row r="754" ht="26.25" customHeight="1"/>
    <row r="755" ht="26.25" customHeight="1"/>
    <row r="756" ht="26.25" customHeight="1"/>
    <row r="757" ht="26.25" customHeight="1"/>
    <row r="758" ht="26.25" customHeight="1"/>
    <row r="759" ht="26.25" customHeight="1"/>
    <row r="760" ht="26.25" customHeight="1"/>
    <row r="761" ht="26.25" customHeight="1"/>
    <row r="762" ht="26.25" customHeight="1"/>
    <row r="763" ht="26.25" customHeight="1"/>
    <row r="764" ht="26.25" customHeight="1"/>
    <row r="765" ht="26.25" customHeight="1"/>
    <row r="766" ht="26.25" customHeight="1"/>
    <row r="767" ht="26.25" customHeight="1"/>
    <row r="768" ht="26.25" customHeight="1"/>
    <row r="769" ht="26.25" customHeight="1"/>
    <row r="770" ht="26.25" customHeight="1"/>
    <row r="771" ht="26.25" customHeight="1"/>
    <row r="772" ht="26.25" customHeight="1"/>
    <row r="773" ht="26.25" customHeight="1"/>
    <row r="774" ht="26.25" customHeight="1"/>
    <row r="775" ht="26.25" customHeight="1"/>
    <row r="776" ht="26.25" customHeight="1"/>
    <row r="777" ht="26.25" customHeight="1"/>
    <row r="778" ht="26.25" customHeight="1"/>
    <row r="779" ht="26.25" customHeight="1"/>
    <row r="780" ht="26.25" customHeight="1"/>
    <row r="781" ht="26.25" customHeight="1"/>
    <row r="782" ht="26.25" customHeight="1"/>
    <row r="783" ht="26.25" customHeight="1"/>
    <row r="784" ht="26.25" customHeight="1"/>
    <row r="785" ht="26.25" customHeight="1"/>
    <row r="786" ht="26.25" customHeight="1"/>
    <row r="787" ht="26.25" customHeight="1"/>
    <row r="788" ht="26.25" customHeight="1"/>
    <row r="789" ht="26.25" customHeight="1"/>
    <row r="790" ht="26.25" customHeight="1"/>
    <row r="791" ht="26.25" customHeight="1"/>
    <row r="792" ht="26.25" customHeight="1"/>
    <row r="793" ht="26.25" customHeight="1"/>
    <row r="794" ht="26.25" customHeight="1"/>
    <row r="795" ht="26.25" customHeight="1"/>
    <row r="796" ht="26.25" customHeight="1"/>
    <row r="797" ht="26.25" customHeight="1"/>
    <row r="798" ht="26.25" customHeight="1"/>
    <row r="799" ht="26.25" customHeight="1"/>
    <row r="800" ht="26.25" customHeight="1"/>
    <row r="801" ht="26.25" customHeight="1"/>
    <row r="802" ht="26.25" customHeight="1"/>
    <row r="803" ht="26.25" customHeight="1"/>
    <row r="804" ht="26.25" customHeight="1"/>
    <row r="805" ht="26.25" customHeight="1"/>
    <row r="806" ht="26.25" customHeight="1"/>
    <row r="807" ht="26.25" customHeight="1"/>
    <row r="808" ht="26.25" customHeight="1"/>
    <row r="809" ht="26.25" customHeight="1"/>
    <row r="810" ht="26.25" customHeight="1"/>
    <row r="811" ht="26.25" customHeight="1"/>
    <row r="812" ht="26.25" customHeight="1"/>
    <row r="813" ht="26.25" customHeight="1"/>
    <row r="814" ht="26.25" customHeight="1"/>
    <row r="815" ht="26.25" customHeight="1"/>
    <row r="816" ht="26.25" customHeight="1"/>
    <row r="817" ht="26.25" customHeight="1"/>
    <row r="818" ht="26.25" customHeight="1"/>
    <row r="819" ht="26.25" customHeight="1"/>
    <row r="820" ht="26.25" customHeight="1"/>
    <row r="821" ht="26.25" customHeight="1"/>
    <row r="822" ht="26.25" customHeight="1"/>
    <row r="823" ht="26.25" customHeight="1"/>
    <row r="824" ht="26.25" customHeight="1"/>
    <row r="825" ht="26.25" customHeight="1"/>
    <row r="826" ht="26.25" customHeight="1"/>
    <row r="827" ht="26.25" customHeight="1"/>
    <row r="828" ht="26.25" customHeight="1"/>
    <row r="829" ht="26.25" customHeight="1"/>
    <row r="830" ht="26.25" customHeight="1"/>
    <row r="831" ht="26.25" customHeight="1"/>
    <row r="832" ht="26.25" customHeight="1"/>
    <row r="833" ht="26.25" customHeight="1"/>
    <row r="834" ht="26.25" customHeight="1"/>
    <row r="835" ht="26.25" customHeight="1"/>
    <row r="836" ht="26.25" customHeight="1"/>
    <row r="837" ht="26.25" customHeight="1"/>
    <row r="838" ht="26.25" customHeight="1"/>
    <row r="839" ht="26.25" customHeight="1"/>
    <row r="840" ht="26.25" customHeight="1"/>
    <row r="841" ht="26.25" customHeight="1"/>
    <row r="842" ht="26.25" customHeight="1"/>
    <row r="843" ht="26.25" customHeight="1"/>
    <row r="844" ht="26.25" customHeight="1"/>
    <row r="845" ht="26.25" customHeight="1"/>
    <row r="846" ht="26.25" customHeight="1"/>
    <row r="847" ht="26.25" customHeight="1"/>
    <row r="848" ht="26.25" customHeight="1"/>
    <row r="849" ht="26.25" customHeight="1"/>
    <row r="850" ht="26.25" customHeight="1"/>
    <row r="851" ht="26.25" customHeight="1"/>
    <row r="852" ht="26.25" customHeight="1"/>
    <row r="853" ht="26.25" customHeight="1"/>
    <row r="854" ht="26.25" customHeight="1"/>
    <row r="855" ht="26.25" customHeight="1"/>
    <row r="856" ht="26.25" customHeight="1"/>
    <row r="857" ht="26.25" customHeight="1"/>
    <row r="858" ht="26.25" customHeight="1"/>
    <row r="859" ht="26.25" customHeight="1"/>
    <row r="860" ht="26.25" customHeight="1"/>
    <row r="861" ht="26.25" customHeight="1"/>
    <row r="862" ht="26.25" customHeight="1"/>
    <row r="863" ht="26.25" customHeight="1"/>
    <row r="864" ht="26.25" customHeight="1"/>
    <row r="865" ht="26.25" customHeight="1"/>
    <row r="866" ht="26.25" customHeight="1"/>
    <row r="867" ht="26.25" customHeight="1"/>
    <row r="868" ht="26.25" customHeight="1"/>
    <row r="869" ht="26.25" customHeight="1"/>
    <row r="870" ht="26.25" customHeight="1"/>
    <row r="871" ht="26.25" customHeight="1"/>
    <row r="872" ht="26.25" customHeight="1"/>
    <row r="873" ht="26.25" customHeight="1"/>
    <row r="874" ht="26.25" customHeight="1"/>
    <row r="875" ht="26.25" customHeight="1"/>
    <row r="876" ht="26.25" customHeight="1"/>
    <row r="877" ht="26.25" customHeight="1"/>
    <row r="878" ht="26.25" customHeight="1"/>
    <row r="879" ht="26.25" customHeight="1"/>
    <row r="880" ht="26.25" customHeight="1"/>
    <row r="881" ht="26.25" customHeight="1"/>
    <row r="882" ht="26.25" customHeight="1"/>
    <row r="883" ht="26.25" customHeight="1"/>
    <row r="884" ht="26.25" customHeight="1"/>
    <row r="885" ht="26.25" customHeight="1"/>
    <row r="886" ht="26.25" customHeight="1"/>
    <row r="887" ht="26.25" customHeight="1"/>
    <row r="888" ht="26.25" customHeight="1"/>
    <row r="889" ht="26.25" customHeight="1"/>
    <row r="890" ht="26.25" customHeight="1"/>
    <row r="891" ht="26.25" customHeight="1"/>
    <row r="892" ht="26.25" customHeight="1"/>
    <row r="893" ht="26.25" customHeight="1"/>
    <row r="894" ht="26.25" customHeight="1"/>
    <row r="895" ht="26.25" customHeight="1"/>
    <row r="896" ht="26.25" customHeight="1"/>
    <row r="897" ht="26.25" customHeight="1"/>
    <row r="898" ht="26.25" customHeight="1"/>
    <row r="899" ht="26.25" customHeight="1"/>
    <row r="900" ht="26.25" customHeight="1"/>
    <row r="901" ht="26.25" customHeight="1"/>
    <row r="902" ht="26.25" customHeight="1"/>
    <row r="903" ht="26.25" customHeight="1"/>
    <row r="904" ht="26.25" customHeight="1"/>
    <row r="905" ht="26.25" customHeight="1"/>
    <row r="906" ht="26.25" customHeight="1"/>
    <row r="907" ht="26.25" customHeight="1"/>
    <row r="908" ht="26.25" customHeight="1"/>
    <row r="909" ht="26.25" customHeight="1"/>
    <row r="910" ht="26.25" customHeight="1"/>
    <row r="911" ht="26.25" customHeight="1"/>
    <row r="912" ht="26.25" customHeight="1"/>
    <row r="913" ht="26.25" customHeight="1"/>
    <row r="914" ht="26.25" customHeight="1"/>
    <row r="915" ht="26.25" customHeight="1"/>
    <row r="916" ht="26.25" customHeight="1"/>
    <row r="917" ht="26.25" customHeight="1"/>
    <row r="918" ht="26.25" customHeight="1"/>
    <row r="919" ht="26.25" customHeight="1"/>
    <row r="920" ht="26.25" customHeight="1"/>
    <row r="921" ht="26.25" customHeight="1"/>
    <row r="922" ht="26.25" customHeight="1"/>
    <row r="923" ht="26.25" customHeight="1"/>
    <row r="924" ht="26.25" customHeight="1"/>
    <row r="925" ht="26.25" customHeight="1"/>
    <row r="926" ht="26.25" customHeight="1"/>
    <row r="927" ht="26.25" customHeight="1"/>
    <row r="928" ht="26.25" customHeight="1"/>
    <row r="929" ht="26.25" customHeight="1"/>
    <row r="930" ht="26.25" customHeight="1"/>
    <row r="931" ht="26.25" customHeight="1"/>
    <row r="932" ht="26.25" customHeight="1"/>
    <row r="933" ht="26.25" customHeight="1"/>
    <row r="934" ht="26.25" customHeight="1"/>
    <row r="935" ht="26.25" customHeight="1"/>
    <row r="936" ht="26.25" customHeight="1"/>
    <row r="937" ht="26.25" customHeight="1"/>
    <row r="938" ht="26.25" customHeight="1"/>
    <row r="939" ht="26.25" customHeight="1"/>
    <row r="940" ht="26.25" customHeight="1"/>
    <row r="941" ht="26.25" customHeight="1"/>
    <row r="942" ht="26.25" customHeight="1"/>
    <row r="943" ht="26.25" customHeight="1"/>
    <row r="944" ht="26.25" customHeight="1"/>
    <row r="945" ht="26.25" customHeight="1"/>
    <row r="946" ht="26.25" customHeight="1"/>
    <row r="947" ht="26.25" customHeight="1"/>
    <row r="948" ht="26.25" customHeight="1"/>
    <row r="949" ht="26.25" customHeight="1"/>
    <row r="950" ht="26.25" customHeight="1"/>
    <row r="951" ht="26.25" customHeight="1"/>
    <row r="952" ht="26.25" customHeight="1"/>
    <row r="953" ht="26.25" customHeight="1"/>
    <row r="954" ht="26.25" customHeight="1"/>
    <row r="955" ht="26.25" customHeight="1"/>
    <row r="956" ht="26.25" customHeight="1"/>
    <row r="957" ht="26.25" customHeight="1"/>
    <row r="958" ht="26.25" customHeight="1"/>
    <row r="959" ht="26.25" customHeight="1"/>
    <row r="960" ht="26.25" customHeight="1"/>
    <row r="961" ht="26.25" customHeight="1"/>
    <row r="962" ht="26.25" customHeight="1"/>
    <row r="963" ht="26.25" customHeight="1"/>
    <row r="964" ht="26.25" customHeight="1"/>
    <row r="965" ht="26.25" customHeight="1"/>
    <row r="966" ht="26.25" customHeight="1"/>
    <row r="967" ht="26.25" customHeight="1"/>
    <row r="968" ht="26.25" customHeight="1"/>
    <row r="969" ht="26.25" customHeight="1"/>
    <row r="970" ht="26.25" customHeight="1"/>
    <row r="971" ht="26.25" customHeight="1"/>
    <row r="972" ht="26.25" customHeight="1"/>
    <row r="973" ht="26.25" customHeight="1"/>
    <row r="974" ht="26.25" customHeight="1"/>
    <row r="975" ht="26.25" customHeight="1"/>
    <row r="976" ht="26.25" customHeight="1"/>
    <row r="977" ht="26.25" customHeight="1"/>
    <row r="978" ht="26.25" customHeight="1"/>
    <row r="979" ht="26.25" customHeight="1"/>
    <row r="980" ht="26.25" customHeight="1"/>
    <row r="981" ht="26.25" customHeight="1"/>
    <row r="982" ht="26.25" customHeight="1"/>
    <row r="983" ht="26.25" customHeight="1"/>
    <row r="984" ht="26.25" customHeight="1"/>
    <row r="985" ht="26.25" customHeight="1"/>
    <row r="986" ht="26.25" customHeight="1"/>
    <row r="987" ht="26.25" customHeight="1"/>
    <row r="988" ht="26.25" customHeight="1"/>
    <row r="989" ht="26.25" customHeight="1"/>
    <row r="990" ht="26.25" customHeight="1"/>
    <row r="991" ht="26.25" customHeight="1"/>
    <row r="992" ht="26.25" customHeight="1"/>
    <row r="993" ht="26.25" customHeight="1"/>
    <row r="994" ht="26.25" customHeight="1"/>
    <row r="995" ht="26.25" customHeight="1"/>
    <row r="996" ht="26.25" customHeight="1"/>
    <row r="997" ht="26.25" customHeight="1"/>
    <row r="998" ht="26.25" customHeight="1"/>
    <row r="999" ht="26.25" customHeight="1"/>
    <row r="1000" ht="26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53D64"/>
  </sheetPr>
  <dimension ref="A1:K1000"/>
  <sheetViews>
    <sheetView workbookViewId="0">
      <selection activeCell="K2" sqref="K2:K42"/>
    </sheetView>
  </sheetViews>
  <sheetFormatPr defaultColWidth="12.6640625" defaultRowHeight="15" customHeight="1"/>
  <cols>
    <col min="1" max="2" width="16.6640625" customWidth="1"/>
    <col min="3" max="3" width="9.88671875" customWidth="1"/>
    <col min="4" max="4" width="32.6640625" customWidth="1"/>
    <col min="5" max="5" width="16.6640625" customWidth="1"/>
    <col min="6" max="6" width="14.33203125" customWidth="1"/>
    <col min="7" max="9" width="16.6640625" customWidth="1"/>
    <col min="10" max="10" width="21.21875" customWidth="1"/>
    <col min="11" max="11" width="27.33203125" customWidth="1"/>
    <col min="12" max="26" width="8.6640625" customWidth="1"/>
  </cols>
  <sheetData>
    <row r="1" spans="1:11" ht="26.25" customHeight="1">
      <c r="A1" s="20" t="s">
        <v>173</v>
      </c>
      <c r="B1" s="20" t="s">
        <v>174</v>
      </c>
      <c r="C1" s="20" t="s">
        <v>2</v>
      </c>
      <c r="D1" s="20" t="s">
        <v>47</v>
      </c>
      <c r="E1" s="20" t="s">
        <v>175</v>
      </c>
      <c r="F1" s="20" t="s">
        <v>176</v>
      </c>
      <c r="G1" s="20" t="s">
        <v>177</v>
      </c>
      <c r="H1" s="20" t="s">
        <v>178</v>
      </c>
      <c r="I1" s="20" t="s">
        <v>179</v>
      </c>
      <c r="J1" s="20" t="s">
        <v>180</v>
      </c>
      <c r="K1" s="20" t="s">
        <v>318</v>
      </c>
    </row>
    <row r="2" spans="1:11" ht="26.25" customHeight="1">
      <c r="A2" s="20" t="s">
        <v>181</v>
      </c>
      <c r="B2" s="6" t="s">
        <v>182</v>
      </c>
      <c r="C2" s="6">
        <v>42</v>
      </c>
      <c r="D2" s="6" t="s">
        <v>183</v>
      </c>
      <c r="E2" s="20" t="s">
        <v>184</v>
      </c>
      <c r="F2" s="20">
        <v>12</v>
      </c>
      <c r="G2" s="21">
        <v>36.844999999999999</v>
      </c>
      <c r="H2" s="20" t="s">
        <v>185</v>
      </c>
      <c r="I2" s="20" t="s">
        <v>186</v>
      </c>
      <c r="J2" s="20" t="s">
        <v>187</v>
      </c>
      <c r="K2" s="58">
        <f>IFERROR(G2/F2,0)</f>
        <v>3.0704166666666666</v>
      </c>
    </row>
    <row r="3" spans="1:11" ht="26.25" customHeight="1">
      <c r="A3" s="20" t="s">
        <v>188</v>
      </c>
      <c r="B3" s="6" t="s">
        <v>189</v>
      </c>
      <c r="C3" s="6">
        <v>23</v>
      </c>
      <c r="D3" s="6" t="s">
        <v>190</v>
      </c>
      <c r="E3" s="20" t="s">
        <v>191</v>
      </c>
      <c r="G3" s="21"/>
      <c r="H3" s="20" t="s">
        <v>185</v>
      </c>
      <c r="I3" s="20" t="s">
        <v>192</v>
      </c>
      <c r="J3" s="20" t="s">
        <v>193</v>
      </c>
      <c r="K3" s="58">
        <f t="shared" ref="K3:K42" si="0">IFERROR(G3/F3,0)</f>
        <v>0</v>
      </c>
    </row>
    <row r="4" spans="1:11" ht="26.25" customHeight="1">
      <c r="A4" s="20" t="s">
        <v>194</v>
      </c>
      <c r="B4" s="6" t="s">
        <v>195</v>
      </c>
      <c r="C4" s="6">
        <v>38</v>
      </c>
      <c r="D4" s="6" t="s">
        <v>196</v>
      </c>
      <c r="E4" s="20" t="s">
        <v>197</v>
      </c>
      <c r="F4" s="20">
        <v>18</v>
      </c>
      <c r="G4" s="21">
        <v>55.805999999999997</v>
      </c>
      <c r="H4" s="20" t="s">
        <v>198</v>
      </c>
      <c r="I4" s="20" t="s">
        <v>192</v>
      </c>
      <c r="J4" s="20" t="s">
        <v>187</v>
      </c>
      <c r="K4" s="58">
        <f t="shared" si="0"/>
        <v>3.1003333333333334</v>
      </c>
    </row>
    <row r="5" spans="1:11" ht="26.25" customHeight="1">
      <c r="A5" s="20" t="s">
        <v>199</v>
      </c>
      <c r="B5" s="6" t="s">
        <v>200</v>
      </c>
      <c r="C5" s="6">
        <v>29</v>
      </c>
      <c r="D5" s="6" t="s">
        <v>201</v>
      </c>
      <c r="E5" s="20" t="s">
        <v>197</v>
      </c>
      <c r="F5" s="20">
        <v>15</v>
      </c>
      <c r="G5" s="21">
        <v>68.028999999999996</v>
      </c>
      <c r="H5" s="20" t="s">
        <v>202</v>
      </c>
      <c r="I5" s="20" t="s">
        <v>186</v>
      </c>
      <c r="J5" s="20" t="s">
        <v>193</v>
      </c>
      <c r="K5" s="58">
        <f t="shared" si="0"/>
        <v>4.5352666666666668</v>
      </c>
    </row>
    <row r="6" spans="1:11" ht="26.25" customHeight="1">
      <c r="A6" s="20" t="s">
        <v>203</v>
      </c>
      <c r="B6" s="6" t="s">
        <v>204</v>
      </c>
      <c r="C6" s="6">
        <v>52</v>
      </c>
      <c r="D6" s="6" t="s">
        <v>205</v>
      </c>
      <c r="E6" s="20" t="s">
        <v>197</v>
      </c>
      <c r="G6" s="21"/>
      <c r="H6" s="20" t="s">
        <v>198</v>
      </c>
      <c r="I6" s="20" t="s">
        <v>206</v>
      </c>
      <c r="J6" s="20" t="s">
        <v>187</v>
      </c>
      <c r="K6" s="58">
        <f t="shared" si="0"/>
        <v>0</v>
      </c>
    </row>
    <row r="7" spans="1:11" ht="26.25" customHeight="1">
      <c r="A7" s="20" t="s">
        <v>207</v>
      </c>
      <c r="B7" s="6" t="s">
        <v>208</v>
      </c>
      <c r="C7" s="6">
        <v>19</v>
      </c>
      <c r="D7" s="6" t="s">
        <v>209</v>
      </c>
      <c r="E7" s="20" t="s">
        <v>191</v>
      </c>
      <c r="F7" s="20">
        <v>5</v>
      </c>
      <c r="G7" s="21">
        <v>85.015000000000001</v>
      </c>
      <c r="H7" s="20" t="s">
        <v>185</v>
      </c>
      <c r="I7" s="20" t="s">
        <v>186</v>
      </c>
      <c r="J7" s="20" t="s">
        <v>210</v>
      </c>
      <c r="K7" s="58">
        <f t="shared" si="0"/>
        <v>17.003</v>
      </c>
    </row>
    <row r="8" spans="1:11" ht="26.25" customHeight="1">
      <c r="A8" s="20" t="s">
        <v>211</v>
      </c>
      <c r="B8" s="6" t="s">
        <v>212</v>
      </c>
      <c r="C8" s="6">
        <v>34</v>
      </c>
      <c r="D8" s="6" t="s">
        <v>213</v>
      </c>
      <c r="E8" s="20" t="s">
        <v>191</v>
      </c>
      <c r="F8" s="20">
        <v>10</v>
      </c>
      <c r="G8" s="21">
        <v>25.187999999999999</v>
      </c>
      <c r="H8" s="20" t="s">
        <v>202</v>
      </c>
      <c r="I8" s="20" t="s">
        <v>186</v>
      </c>
      <c r="J8" s="20" t="s">
        <v>187</v>
      </c>
      <c r="K8" s="58">
        <f t="shared" si="0"/>
        <v>2.5187999999999997</v>
      </c>
    </row>
    <row r="9" spans="1:11" ht="26.25" customHeight="1">
      <c r="A9" s="20" t="s">
        <v>214</v>
      </c>
      <c r="B9" s="6" t="s">
        <v>215</v>
      </c>
      <c r="C9" s="6">
        <v>46</v>
      </c>
      <c r="D9" s="6" t="s">
        <v>216</v>
      </c>
      <c r="E9" s="20" t="s">
        <v>197</v>
      </c>
      <c r="F9" s="20">
        <v>5</v>
      </c>
      <c r="G9" s="21">
        <v>98.992000000000004</v>
      </c>
      <c r="H9" s="20" t="s">
        <v>198</v>
      </c>
      <c r="I9" s="20" t="s">
        <v>192</v>
      </c>
      <c r="J9" s="20" t="s">
        <v>217</v>
      </c>
      <c r="K9" s="58">
        <f t="shared" si="0"/>
        <v>19.798400000000001</v>
      </c>
    </row>
    <row r="10" spans="1:11" ht="26.25" customHeight="1">
      <c r="A10" s="20" t="s">
        <v>218</v>
      </c>
      <c r="B10" s="6" t="s">
        <v>219</v>
      </c>
      <c r="C10" s="6">
        <v>27</v>
      </c>
      <c r="D10" s="6" t="s">
        <v>220</v>
      </c>
      <c r="E10" s="20" t="s">
        <v>184</v>
      </c>
      <c r="F10" s="20">
        <v>3</v>
      </c>
      <c r="G10" s="21">
        <v>81.558999999999997</v>
      </c>
      <c r="H10" s="20" t="s">
        <v>198</v>
      </c>
      <c r="I10" s="20" t="s">
        <v>186</v>
      </c>
      <c r="J10" s="20" t="s">
        <v>217</v>
      </c>
      <c r="K10" s="58">
        <f t="shared" si="0"/>
        <v>27.186333333333334</v>
      </c>
    </row>
    <row r="11" spans="1:11" ht="26.25" customHeight="1">
      <c r="A11" s="20" t="s">
        <v>221</v>
      </c>
      <c r="B11" s="6" t="s">
        <v>222</v>
      </c>
      <c r="C11" s="6">
        <v>32</v>
      </c>
      <c r="D11" s="6" t="s">
        <v>223</v>
      </c>
      <c r="E11" s="20" t="s">
        <v>191</v>
      </c>
      <c r="F11" s="20">
        <v>6</v>
      </c>
      <c r="G11" s="21">
        <v>7.3739999999999997</v>
      </c>
      <c r="H11" s="20" t="s">
        <v>185</v>
      </c>
      <c r="I11" s="20" t="s">
        <v>192</v>
      </c>
      <c r="J11" s="20" t="s">
        <v>217</v>
      </c>
      <c r="K11" s="58">
        <f t="shared" si="0"/>
        <v>1.2289999999999999</v>
      </c>
    </row>
    <row r="12" spans="1:11" ht="26.25" customHeight="1">
      <c r="A12" s="20" t="s">
        <v>224</v>
      </c>
      <c r="B12" s="6" t="s">
        <v>225</v>
      </c>
      <c r="C12" s="6">
        <v>36</v>
      </c>
      <c r="D12" s="6" t="s">
        <v>226</v>
      </c>
      <c r="E12" s="20" t="s">
        <v>191</v>
      </c>
      <c r="G12" s="21"/>
      <c r="H12" s="20" t="s">
        <v>198</v>
      </c>
      <c r="I12" s="20" t="s">
        <v>192</v>
      </c>
      <c r="J12" s="20" t="s">
        <v>187</v>
      </c>
      <c r="K12" s="58">
        <f t="shared" si="0"/>
        <v>0</v>
      </c>
    </row>
    <row r="13" spans="1:11" ht="26.25" customHeight="1">
      <c r="A13" s="20" t="s">
        <v>227</v>
      </c>
      <c r="B13" s="6" t="s">
        <v>228</v>
      </c>
      <c r="C13" s="6">
        <v>49</v>
      </c>
      <c r="D13" s="6" t="s">
        <v>229</v>
      </c>
      <c r="E13" s="20" t="s">
        <v>191</v>
      </c>
      <c r="F13" s="20">
        <v>7</v>
      </c>
      <c r="G13" s="21">
        <v>91.317999999999998</v>
      </c>
      <c r="H13" s="20" t="s">
        <v>185</v>
      </c>
      <c r="I13" s="20" t="s">
        <v>192</v>
      </c>
      <c r="J13" s="20" t="s">
        <v>210</v>
      </c>
      <c r="K13" s="58">
        <f t="shared" si="0"/>
        <v>13.045428571428571</v>
      </c>
    </row>
    <row r="14" spans="1:11" ht="26.25" customHeight="1">
      <c r="A14" s="20" t="s">
        <v>230</v>
      </c>
      <c r="B14" s="6" t="s">
        <v>231</v>
      </c>
      <c r="C14" s="6">
        <v>25</v>
      </c>
      <c r="D14" s="6" t="s">
        <v>232</v>
      </c>
      <c r="E14" s="20" t="s">
        <v>197</v>
      </c>
      <c r="F14" s="20">
        <v>9</v>
      </c>
      <c r="G14" s="21">
        <v>82.287999999999997</v>
      </c>
      <c r="H14" s="20" t="s">
        <v>185</v>
      </c>
      <c r="I14" s="20" t="s">
        <v>206</v>
      </c>
      <c r="J14" s="20" t="s">
        <v>210</v>
      </c>
      <c r="K14" s="58">
        <f t="shared" si="0"/>
        <v>9.1431111111111107</v>
      </c>
    </row>
    <row r="15" spans="1:11" ht="26.25" customHeight="1">
      <c r="A15" s="20" t="s">
        <v>233</v>
      </c>
      <c r="B15" s="6" t="s">
        <v>234</v>
      </c>
      <c r="C15" s="6">
        <v>31</v>
      </c>
      <c r="D15" s="6" t="s">
        <v>235</v>
      </c>
      <c r="E15" s="20" t="s">
        <v>197</v>
      </c>
      <c r="F15" s="20">
        <v>1</v>
      </c>
      <c r="G15" s="21">
        <v>21.288</v>
      </c>
      <c r="H15" s="20" t="s">
        <v>202</v>
      </c>
      <c r="I15" s="20" t="s">
        <v>192</v>
      </c>
      <c r="J15" s="20" t="s">
        <v>210</v>
      </c>
      <c r="K15" s="58">
        <f t="shared" si="0"/>
        <v>21.288</v>
      </c>
    </row>
    <row r="16" spans="1:11" ht="26.25" customHeight="1">
      <c r="A16" s="20" t="s">
        <v>236</v>
      </c>
      <c r="B16" s="6" t="s">
        <v>237</v>
      </c>
      <c r="C16" s="6">
        <v>28</v>
      </c>
      <c r="D16" s="6" t="s">
        <v>238</v>
      </c>
      <c r="E16" s="20" t="s">
        <v>191</v>
      </c>
      <c r="F16" s="20">
        <v>1</v>
      </c>
      <c r="G16" s="21">
        <v>54.786000000000001</v>
      </c>
      <c r="H16" s="20" t="s">
        <v>198</v>
      </c>
      <c r="I16" s="20" t="s">
        <v>186</v>
      </c>
      <c r="J16" s="20" t="s">
        <v>217</v>
      </c>
      <c r="K16" s="58">
        <f t="shared" si="0"/>
        <v>54.786000000000001</v>
      </c>
    </row>
    <row r="17" spans="1:11" ht="26.25" customHeight="1">
      <c r="A17" s="20" t="s">
        <v>239</v>
      </c>
      <c r="B17" s="6" t="s">
        <v>240</v>
      </c>
      <c r="C17" s="6">
        <v>40</v>
      </c>
      <c r="D17" s="6" t="s">
        <v>241</v>
      </c>
      <c r="E17" s="20" t="s">
        <v>197</v>
      </c>
      <c r="G17" s="21"/>
      <c r="H17" s="20" t="s">
        <v>198</v>
      </c>
      <c r="I17" s="20" t="s">
        <v>186</v>
      </c>
      <c r="J17" s="20" t="s">
        <v>193</v>
      </c>
      <c r="K17" s="58">
        <f t="shared" si="0"/>
        <v>0</v>
      </c>
    </row>
    <row r="18" spans="1:11" ht="26.25" customHeight="1">
      <c r="A18" s="20" t="s">
        <v>242</v>
      </c>
      <c r="B18" s="6" t="s">
        <v>243</v>
      </c>
      <c r="C18" s="6">
        <v>39</v>
      </c>
      <c r="D18" s="6" t="s">
        <v>244</v>
      </c>
      <c r="E18" s="20" t="s">
        <v>197</v>
      </c>
      <c r="F18" s="20">
        <v>15</v>
      </c>
      <c r="G18" s="21">
        <v>15.555</v>
      </c>
      <c r="H18" s="20" t="s">
        <v>202</v>
      </c>
      <c r="I18" s="20" t="s">
        <v>186</v>
      </c>
      <c r="J18" s="20" t="s">
        <v>187</v>
      </c>
      <c r="K18" s="58">
        <f t="shared" si="0"/>
        <v>1.0369999999999999</v>
      </c>
    </row>
    <row r="19" spans="1:11" ht="26.25" customHeight="1">
      <c r="A19" s="20" t="s">
        <v>245</v>
      </c>
      <c r="B19" s="6" t="s">
        <v>246</v>
      </c>
      <c r="C19" s="6">
        <v>58</v>
      </c>
      <c r="D19" s="6" t="s">
        <v>247</v>
      </c>
      <c r="E19" s="20" t="s">
        <v>191</v>
      </c>
      <c r="F19" s="20">
        <v>9</v>
      </c>
      <c r="G19" s="21">
        <v>89.191999999999993</v>
      </c>
      <c r="H19" s="20" t="s">
        <v>202</v>
      </c>
      <c r="I19" s="20" t="s">
        <v>186</v>
      </c>
      <c r="J19" s="20" t="s">
        <v>187</v>
      </c>
      <c r="K19" s="58">
        <f t="shared" si="0"/>
        <v>9.910222222222222</v>
      </c>
    </row>
    <row r="20" spans="1:11" ht="26.25" customHeight="1">
      <c r="A20" s="20" t="s">
        <v>248</v>
      </c>
      <c r="B20" s="6" t="s">
        <v>249</v>
      </c>
      <c r="C20" s="6">
        <v>54</v>
      </c>
      <c r="D20" s="6" t="s">
        <v>250</v>
      </c>
      <c r="E20" s="20" t="s">
        <v>184</v>
      </c>
      <c r="F20" s="20">
        <v>8</v>
      </c>
      <c r="G20" s="21">
        <v>18.965</v>
      </c>
      <c r="H20" s="20" t="s">
        <v>202</v>
      </c>
      <c r="I20" s="20" t="s">
        <v>186</v>
      </c>
      <c r="J20" s="20" t="s">
        <v>187</v>
      </c>
      <c r="K20" s="58">
        <f t="shared" si="0"/>
        <v>2.370625</v>
      </c>
    </row>
    <row r="21" spans="1:11" ht="26.25" customHeight="1">
      <c r="A21" s="20" t="s">
        <v>251</v>
      </c>
      <c r="B21" s="6" t="s">
        <v>252</v>
      </c>
      <c r="C21" s="6">
        <v>24</v>
      </c>
      <c r="D21" s="6" t="s">
        <v>253</v>
      </c>
      <c r="E21" s="20" t="s">
        <v>197</v>
      </c>
      <c r="F21" s="20">
        <v>3</v>
      </c>
      <c r="G21" s="21">
        <v>87.006</v>
      </c>
      <c r="H21" s="20" t="s">
        <v>202</v>
      </c>
      <c r="I21" s="20" t="s">
        <v>186</v>
      </c>
      <c r="J21" s="20" t="s">
        <v>217</v>
      </c>
      <c r="K21" s="58">
        <f t="shared" si="0"/>
        <v>29.001999999999999</v>
      </c>
    </row>
    <row r="22" spans="1:11" ht="26.25" customHeight="1">
      <c r="A22" s="20" t="s">
        <v>254</v>
      </c>
      <c r="B22" s="6" t="s">
        <v>255</v>
      </c>
      <c r="C22" s="6">
        <v>35</v>
      </c>
      <c r="D22" s="6" t="s">
        <v>256</v>
      </c>
      <c r="E22" s="20" t="s">
        <v>184</v>
      </c>
      <c r="F22" s="20">
        <v>11</v>
      </c>
      <c r="G22" s="21">
        <v>19.375</v>
      </c>
      <c r="H22" s="20" t="s">
        <v>185</v>
      </c>
      <c r="I22" s="20" t="s">
        <v>206</v>
      </c>
      <c r="J22" s="20" t="s">
        <v>217</v>
      </c>
      <c r="K22" s="58">
        <f t="shared" si="0"/>
        <v>1.7613636363636365</v>
      </c>
    </row>
    <row r="23" spans="1:11" ht="26.25" customHeight="1">
      <c r="A23" s="20" t="s">
        <v>257</v>
      </c>
      <c r="B23" s="6" t="s">
        <v>258</v>
      </c>
      <c r="C23" s="6">
        <v>45</v>
      </c>
      <c r="D23" s="6" t="s">
        <v>259</v>
      </c>
      <c r="E23" s="20" t="s">
        <v>197</v>
      </c>
      <c r="F23" s="20">
        <v>2</v>
      </c>
      <c r="G23" s="21">
        <v>32.896999999999998</v>
      </c>
      <c r="H23" s="20" t="s">
        <v>198</v>
      </c>
      <c r="I23" s="20" t="s">
        <v>186</v>
      </c>
      <c r="J23" s="20" t="s">
        <v>187</v>
      </c>
      <c r="K23" s="58">
        <f t="shared" si="0"/>
        <v>16.448499999999999</v>
      </c>
    </row>
    <row r="24" spans="1:11" ht="26.25" customHeight="1">
      <c r="A24" s="20" t="s">
        <v>260</v>
      </c>
      <c r="B24" s="6" t="s">
        <v>261</v>
      </c>
      <c r="C24" s="6">
        <v>22</v>
      </c>
      <c r="D24" s="6" t="s">
        <v>262</v>
      </c>
      <c r="E24" s="20" t="s">
        <v>197</v>
      </c>
      <c r="F24" s="20">
        <v>9</v>
      </c>
      <c r="G24" s="21">
        <v>75.866</v>
      </c>
      <c r="H24" s="20" t="s">
        <v>185</v>
      </c>
      <c r="I24" s="20" t="s">
        <v>186</v>
      </c>
      <c r="J24" s="20" t="s">
        <v>217</v>
      </c>
      <c r="K24" s="58">
        <f t="shared" si="0"/>
        <v>8.4295555555555559</v>
      </c>
    </row>
    <row r="25" spans="1:11" ht="26.25" customHeight="1">
      <c r="A25" s="20" t="s">
        <v>263</v>
      </c>
      <c r="B25" s="6" t="s">
        <v>264</v>
      </c>
      <c r="C25" s="6">
        <v>26</v>
      </c>
      <c r="D25" s="6" t="s">
        <v>265</v>
      </c>
      <c r="E25" s="20" t="s">
        <v>191</v>
      </c>
      <c r="F25" s="20">
        <v>18</v>
      </c>
      <c r="G25" s="21">
        <v>29.800999999999998</v>
      </c>
      <c r="H25" s="20" t="s">
        <v>198</v>
      </c>
      <c r="I25" s="20" t="s">
        <v>206</v>
      </c>
      <c r="J25" s="20" t="s">
        <v>210</v>
      </c>
      <c r="K25" s="58">
        <f t="shared" si="0"/>
        <v>1.6556111111111109</v>
      </c>
    </row>
    <row r="26" spans="1:11" ht="26.25" customHeight="1">
      <c r="A26" s="20" t="s">
        <v>266</v>
      </c>
      <c r="B26" s="6" t="s">
        <v>267</v>
      </c>
      <c r="C26" s="6">
        <v>33</v>
      </c>
      <c r="D26" s="6" t="s">
        <v>268</v>
      </c>
      <c r="E26" s="20" t="s">
        <v>191</v>
      </c>
      <c r="F26" s="20">
        <v>15</v>
      </c>
      <c r="G26" s="21">
        <v>29.696000000000002</v>
      </c>
      <c r="H26" s="20" t="s">
        <v>185</v>
      </c>
      <c r="I26" s="20" t="s">
        <v>186</v>
      </c>
      <c r="J26" s="20" t="s">
        <v>193</v>
      </c>
      <c r="K26" s="58">
        <f t="shared" si="0"/>
        <v>1.9797333333333333</v>
      </c>
    </row>
    <row r="27" spans="1:11" ht="26.25" customHeight="1">
      <c r="A27" s="20" t="s">
        <v>269</v>
      </c>
      <c r="B27" s="6" t="s">
        <v>270</v>
      </c>
      <c r="C27" s="6">
        <v>44</v>
      </c>
      <c r="D27" s="6" t="s">
        <v>271</v>
      </c>
      <c r="E27" s="20" t="s">
        <v>197</v>
      </c>
      <c r="F27" s="20">
        <v>13</v>
      </c>
      <c r="G27" s="21">
        <v>22.048999999999999</v>
      </c>
      <c r="H27" s="20" t="s">
        <v>185</v>
      </c>
      <c r="I27" s="20" t="s">
        <v>192</v>
      </c>
      <c r="J27" s="20" t="s">
        <v>187</v>
      </c>
      <c r="K27" s="58">
        <f t="shared" si="0"/>
        <v>1.696076923076923</v>
      </c>
    </row>
    <row r="28" spans="1:11" ht="26.25" customHeight="1">
      <c r="A28" s="20" t="s">
        <v>272</v>
      </c>
      <c r="B28" s="6" t="s">
        <v>273</v>
      </c>
      <c r="C28" s="6">
        <v>17</v>
      </c>
      <c r="D28" s="6" t="s">
        <v>274</v>
      </c>
      <c r="E28" s="20" t="s">
        <v>184</v>
      </c>
      <c r="G28" s="21"/>
      <c r="H28" s="20" t="s">
        <v>185</v>
      </c>
      <c r="I28" s="20" t="s">
        <v>186</v>
      </c>
      <c r="J28" s="20" t="s">
        <v>217</v>
      </c>
      <c r="K28" s="58">
        <f t="shared" si="0"/>
        <v>0</v>
      </c>
    </row>
    <row r="29" spans="1:11" ht="26.25" customHeight="1">
      <c r="A29" s="20" t="s">
        <v>275</v>
      </c>
      <c r="B29" s="6" t="s">
        <v>276</v>
      </c>
      <c r="C29" s="6">
        <v>41</v>
      </c>
      <c r="D29" s="6" t="s">
        <v>277</v>
      </c>
      <c r="E29" s="20" t="s">
        <v>197</v>
      </c>
      <c r="F29" s="20">
        <v>11</v>
      </c>
      <c r="G29" s="21">
        <v>27.827999999999999</v>
      </c>
      <c r="H29" s="20" t="s">
        <v>185</v>
      </c>
      <c r="I29" s="20" t="s">
        <v>192</v>
      </c>
      <c r="J29" s="20" t="s">
        <v>210</v>
      </c>
      <c r="K29" s="58">
        <f t="shared" si="0"/>
        <v>2.529818181818182</v>
      </c>
    </row>
    <row r="30" spans="1:11" ht="26.25" customHeight="1">
      <c r="A30" s="20" t="s">
        <v>278</v>
      </c>
      <c r="B30" s="6" t="s">
        <v>279</v>
      </c>
      <c r="C30" s="6">
        <v>48</v>
      </c>
      <c r="D30" s="6" t="s">
        <v>280</v>
      </c>
      <c r="E30" s="20" t="s">
        <v>184</v>
      </c>
      <c r="F30" s="20">
        <v>7</v>
      </c>
      <c r="G30" s="21">
        <v>94.731999999999999</v>
      </c>
      <c r="H30" s="20" t="s">
        <v>198</v>
      </c>
      <c r="I30" s="20" t="s">
        <v>192</v>
      </c>
      <c r="J30" s="20" t="s">
        <v>217</v>
      </c>
      <c r="K30" s="58">
        <f t="shared" si="0"/>
        <v>13.533142857142858</v>
      </c>
    </row>
    <row r="31" spans="1:11" ht="26.25" customHeight="1">
      <c r="A31" s="20" t="s">
        <v>281</v>
      </c>
      <c r="B31" s="6" t="s">
        <v>282</v>
      </c>
      <c r="C31" s="6">
        <v>30</v>
      </c>
      <c r="D31" s="6" t="s">
        <v>283</v>
      </c>
      <c r="E31" s="20" t="s">
        <v>184</v>
      </c>
      <c r="F31" s="20">
        <v>7</v>
      </c>
      <c r="G31" s="21">
        <v>76.138000000000005</v>
      </c>
      <c r="H31" s="20" t="s">
        <v>198</v>
      </c>
      <c r="I31" s="20" t="s">
        <v>186</v>
      </c>
      <c r="J31" s="20" t="s">
        <v>284</v>
      </c>
      <c r="K31" s="58">
        <f t="shared" si="0"/>
        <v>10.876857142857144</v>
      </c>
    </row>
    <row r="32" spans="1:11" ht="26.25" customHeight="1">
      <c r="A32" s="20" t="s">
        <v>285</v>
      </c>
      <c r="B32" s="6" t="s">
        <v>286</v>
      </c>
      <c r="C32" s="6">
        <v>29</v>
      </c>
      <c r="D32" s="6" t="s">
        <v>287</v>
      </c>
      <c r="E32" s="20" t="s">
        <v>191</v>
      </c>
      <c r="F32" s="20">
        <v>8</v>
      </c>
      <c r="G32" s="21">
        <v>96.271000000000001</v>
      </c>
      <c r="H32" s="20" t="s">
        <v>185</v>
      </c>
      <c r="I32" s="20" t="s">
        <v>206</v>
      </c>
      <c r="J32" s="20" t="s">
        <v>217</v>
      </c>
      <c r="K32" s="58">
        <f t="shared" si="0"/>
        <v>12.033875</v>
      </c>
    </row>
    <row r="33" spans="1:11" ht="26.25" customHeight="1">
      <c r="A33" s="20" t="s">
        <v>288</v>
      </c>
      <c r="B33" s="6" t="s">
        <v>289</v>
      </c>
      <c r="C33" s="6">
        <v>21</v>
      </c>
      <c r="D33" s="6" t="s">
        <v>290</v>
      </c>
      <c r="E33" s="20" t="s">
        <v>197</v>
      </c>
      <c r="G33" s="21"/>
      <c r="H33" s="20" t="s">
        <v>185</v>
      </c>
      <c r="I33" s="20" t="s">
        <v>206</v>
      </c>
      <c r="J33" s="20" t="s">
        <v>193</v>
      </c>
      <c r="K33" s="58">
        <f t="shared" si="0"/>
        <v>0</v>
      </c>
    </row>
    <row r="34" spans="1:11" ht="26.25" customHeight="1">
      <c r="A34" s="20" t="s">
        <v>291</v>
      </c>
      <c r="B34" s="6" t="s">
        <v>292</v>
      </c>
      <c r="C34" s="6">
        <v>43</v>
      </c>
      <c r="D34" s="6" t="s">
        <v>293</v>
      </c>
      <c r="E34" s="20" t="s">
        <v>191</v>
      </c>
      <c r="F34" s="20">
        <v>13</v>
      </c>
      <c r="G34" s="21">
        <v>56.207999999999998</v>
      </c>
      <c r="H34" s="20" t="s">
        <v>198</v>
      </c>
      <c r="I34" s="20" t="s">
        <v>206</v>
      </c>
      <c r="J34" s="20" t="s">
        <v>284</v>
      </c>
      <c r="K34" s="58">
        <f t="shared" si="0"/>
        <v>4.3236923076923075</v>
      </c>
    </row>
    <row r="35" spans="1:11" ht="26.25" customHeight="1">
      <c r="A35" s="20" t="s">
        <v>294</v>
      </c>
      <c r="B35" s="6" t="s">
        <v>295</v>
      </c>
      <c r="C35" s="6">
        <v>50</v>
      </c>
      <c r="D35" s="6" t="s">
        <v>296</v>
      </c>
      <c r="E35" s="20" t="s">
        <v>197</v>
      </c>
      <c r="F35" s="20">
        <v>3</v>
      </c>
      <c r="G35" s="21">
        <v>12.551</v>
      </c>
      <c r="H35" s="20" t="s">
        <v>202</v>
      </c>
      <c r="I35" s="20" t="s">
        <v>192</v>
      </c>
      <c r="J35" s="20" t="s">
        <v>187</v>
      </c>
      <c r="K35" s="58">
        <f t="shared" si="0"/>
        <v>4.1836666666666664</v>
      </c>
    </row>
    <row r="36" spans="1:11" ht="26.25" customHeight="1">
      <c r="A36" s="20" t="s">
        <v>297</v>
      </c>
      <c r="B36" s="6" t="s">
        <v>298</v>
      </c>
      <c r="C36" s="6">
        <v>55</v>
      </c>
      <c r="D36" s="6" t="s">
        <v>299</v>
      </c>
      <c r="E36" s="20" t="s">
        <v>191</v>
      </c>
      <c r="F36" s="20">
        <v>12</v>
      </c>
      <c r="G36" s="21">
        <v>99.721000000000004</v>
      </c>
      <c r="H36" s="20" t="s">
        <v>185</v>
      </c>
      <c r="I36" s="20" t="s">
        <v>206</v>
      </c>
      <c r="J36" s="20" t="s">
        <v>187</v>
      </c>
      <c r="K36" s="58">
        <f t="shared" si="0"/>
        <v>8.310083333333333</v>
      </c>
    </row>
    <row r="37" spans="1:11" ht="26.25" customHeight="1">
      <c r="A37" s="20" t="s">
        <v>300</v>
      </c>
      <c r="B37" s="6" t="s">
        <v>301</v>
      </c>
      <c r="C37" s="6">
        <v>62</v>
      </c>
      <c r="D37" s="6" t="s">
        <v>302</v>
      </c>
      <c r="E37" s="20" t="s">
        <v>197</v>
      </c>
      <c r="G37" s="21"/>
      <c r="H37" s="20" t="s">
        <v>185</v>
      </c>
      <c r="I37" s="20" t="s">
        <v>192</v>
      </c>
      <c r="J37" s="20" t="s">
        <v>193</v>
      </c>
      <c r="K37" s="58">
        <f t="shared" si="0"/>
        <v>0</v>
      </c>
    </row>
    <row r="38" spans="1:11" ht="26.25" customHeight="1">
      <c r="A38" s="20" t="s">
        <v>303</v>
      </c>
      <c r="B38" s="6" t="s">
        <v>304</v>
      </c>
      <c r="C38" s="6">
        <v>18</v>
      </c>
      <c r="D38" s="6" t="s">
        <v>305</v>
      </c>
      <c r="E38" s="20" t="s">
        <v>184</v>
      </c>
      <c r="F38" s="20">
        <v>14</v>
      </c>
      <c r="G38" s="21">
        <v>8.9260000000000002</v>
      </c>
      <c r="H38" s="20" t="s">
        <v>185</v>
      </c>
      <c r="I38" s="20" t="s">
        <v>206</v>
      </c>
      <c r="J38" s="20" t="s">
        <v>210</v>
      </c>
      <c r="K38" s="58">
        <f t="shared" si="0"/>
        <v>0.63757142857142857</v>
      </c>
    </row>
    <row r="39" spans="1:11" ht="26.25" customHeight="1">
      <c r="A39" s="20" t="s">
        <v>306</v>
      </c>
      <c r="B39" s="6" t="s">
        <v>307</v>
      </c>
      <c r="C39" s="6">
        <v>47</v>
      </c>
      <c r="D39" s="6" t="s">
        <v>308</v>
      </c>
      <c r="E39" s="20" t="s">
        <v>184</v>
      </c>
      <c r="F39" s="20">
        <v>20</v>
      </c>
      <c r="G39" s="21">
        <v>7.9669999999999996</v>
      </c>
      <c r="H39" s="20" t="s">
        <v>185</v>
      </c>
      <c r="I39" s="20" t="s">
        <v>192</v>
      </c>
      <c r="J39" s="20" t="s">
        <v>284</v>
      </c>
      <c r="K39" s="58">
        <f t="shared" si="0"/>
        <v>0.39834999999999998</v>
      </c>
    </row>
    <row r="40" spans="1:11" ht="26.25" customHeight="1">
      <c r="A40" s="20" t="s">
        <v>309</v>
      </c>
      <c r="B40" s="6" t="s">
        <v>310</v>
      </c>
      <c r="C40" s="6">
        <v>36</v>
      </c>
      <c r="D40" s="6" t="s">
        <v>311</v>
      </c>
      <c r="E40" s="20" t="s">
        <v>191</v>
      </c>
      <c r="F40" s="20">
        <v>17</v>
      </c>
      <c r="G40" s="21">
        <v>21.510999999999999</v>
      </c>
      <c r="H40" s="20" t="s">
        <v>202</v>
      </c>
      <c r="I40" s="20" t="s">
        <v>192</v>
      </c>
      <c r="J40" s="20" t="s">
        <v>193</v>
      </c>
      <c r="K40" s="58">
        <f t="shared" si="0"/>
        <v>1.2653529411764706</v>
      </c>
    </row>
    <row r="41" spans="1:11" ht="26.25" customHeight="1">
      <c r="A41" s="20" t="s">
        <v>312</v>
      </c>
      <c r="B41" s="6" t="s">
        <v>313</v>
      </c>
      <c r="C41" s="6">
        <v>25</v>
      </c>
      <c r="D41" s="6" t="s">
        <v>314</v>
      </c>
      <c r="E41" s="20" t="s">
        <v>197</v>
      </c>
      <c r="F41" s="20">
        <v>3</v>
      </c>
      <c r="G41" s="21">
        <v>26.094999999999999</v>
      </c>
      <c r="H41" s="20" t="s">
        <v>185</v>
      </c>
      <c r="I41" s="20" t="s">
        <v>206</v>
      </c>
      <c r="J41" s="20" t="s">
        <v>217</v>
      </c>
      <c r="K41" s="58">
        <f t="shared" si="0"/>
        <v>8.6983333333333324</v>
      </c>
    </row>
    <row r="42" spans="1:11" ht="26.25" customHeight="1">
      <c r="A42" s="20" t="s">
        <v>315</v>
      </c>
      <c r="B42" s="6" t="s">
        <v>316</v>
      </c>
      <c r="C42" s="6">
        <v>20</v>
      </c>
      <c r="D42" s="6" t="s">
        <v>317</v>
      </c>
      <c r="E42" s="20" t="s">
        <v>184</v>
      </c>
      <c r="G42" s="21"/>
      <c r="H42" s="20" t="s">
        <v>198</v>
      </c>
      <c r="I42" s="20" t="s">
        <v>206</v>
      </c>
      <c r="J42" s="20" t="s">
        <v>210</v>
      </c>
      <c r="K42" s="58">
        <f t="shared" si="0"/>
        <v>0</v>
      </c>
    </row>
    <row r="43" spans="1:11" ht="26.25" customHeight="1"/>
    <row r="44" spans="1:11" ht="26.25" customHeight="1"/>
    <row r="45" spans="1:11" ht="26.25" customHeight="1"/>
    <row r="46" spans="1:11" ht="26.25" customHeight="1"/>
    <row r="47" spans="1:11" ht="26.25" customHeight="1"/>
    <row r="48" spans="1:11" ht="26.25" customHeight="1"/>
    <row r="49" ht="26.25" customHeight="1"/>
    <row r="50" ht="26.25" customHeight="1"/>
    <row r="51" ht="26.25" customHeight="1"/>
    <row r="52" ht="26.25" customHeight="1"/>
    <row r="53" ht="26.25" customHeight="1"/>
    <row r="54" ht="26.25" customHeight="1"/>
    <row r="55" ht="26.25" customHeight="1"/>
    <row r="56" ht="26.25" customHeight="1"/>
    <row r="57" ht="26.25" customHeight="1"/>
    <row r="58" ht="26.25" customHeight="1"/>
    <row r="59" ht="26.25" customHeight="1"/>
    <row r="60" ht="26.25" customHeight="1"/>
    <row r="61" ht="26.25" customHeight="1"/>
    <row r="62" ht="26.25" customHeight="1"/>
    <row r="63" ht="26.25" customHeight="1"/>
    <row r="64" ht="26.25" customHeight="1"/>
    <row r="65" ht="26.25" customHeight="1"/>
    <row r="66" ht="26.25" customHeight="1"/>
    <row r="67" ht="26.25" customHeight="1"/>
    <row r="68" ht="26.25" customHeight="1"/>
    <row r="69" ht="26.25" customHeight="1"/>
    <row r="70" ht="26.25" customHeight="1"/>
    <row r="71" ht="26.25" customHeight="1"/>
    <row r="72" ht="26.25" customHeight="1"/>
    <row r="73" ht="26.25" customHeight="1"/>
    <row r="74" ht="26.25" customHeight="1"/>
    <row r="75" ht="26.25" customHeight="1"/>
    <row r="76" ht="26.25" customHeight="1"/>
    <row r="77" ht="26.25" customHeight="1"/>
    <row r="78" ht="26.25" customHeight="1"/>
    <row r="79" ht="26.25" customHeight="1"/>
    <row r="80" ht="26.25" customHeight="1"/>
    <row r="81" ht="26.25" customHeight="1"/>
    <row r="82" ht="26.25" customHeight="1"/>
    <row r="83" ht="26.25" customHeight="1"/>
    <row r="84" ht="26.25" customHeight="1"/>
    <row r="85" ht="26.25" customHeight="1"/>
    <row r="86" ht="26.25" customHeight="1"/>
    <row r="87" ht="26.25" customHeight="1"/>
    <row r="88" ht="26.25" customHeight="1"/>
    <row r="89" ht="26.25" customHeight="1"/>
    <row r="90" ht="26.25" customHeight="1"/>
    <row r="91" ht="26.25" customHeight="1"/>
    <row r="92" ht="26.25" customHeight="1"/>
    <row r="93" ht="26.25" customHeight="1"/>
    <row r="94" ht="26.25" customHeight="1"/>
    <row r="95" ht="26.25" customHeight="1"/>
    <row r="96" ht="26.25" customHeight="1"/>
    <row r="97" ht="26.25" customHeight="1"/>
    <row r="98" ht="26.25" customHeight="1"/>
    <row r="99" ht="26.25" customHeight="1"/>
    <row r="100" ht="26.25" customHeight="1"/>
    <row r="101" ht="26.25" customHeight="1"/>
    <row r="102" ht="26.25" customHeight="1"/>
    <row r="103" ht="26.25" customHeight="1"/>
    <row r="104" ht="26.25" customHeight="1"/>
    <row r="105" ht="26.25" customHeight="1"/>
    <row r="106" ht="26.25" customHeight="1"/>
    <row r="107" ht="26.25" customHeight="1"/>
    <row r="108" ht="26.25" customHeight="1"/>
    <row r="109" ht="26.25" customHeight="1"/>
    <row r="110" ht="26.25" customHeight="1"/>
    <row r="111" ht="26.25" customHeight="1"/>
    <row r="112" ht="26.25" customHeight="1"/>
    <row r="113" ht="26.25" customHeight="1"/>
    <row r="114" ht="26.25" customHeight="1"/>
    <row r="115" ht="26.25" customHeight="1"/>
    <row r="116" ht="26.25" customHeight="1"/>
    <row r="117" ht="26.25" customHeight="1"/>
    <row r="118" ht="26.25" customHeight="1"/>
    <row r="119" ht="26.25" customHeight="1"/>
    <row r="120" ht="26.25" customHeight="1"/>
    <row r="121" ht="26.25" customHeight="1"/>
    <row r="122" ht="26.25" customHeight="1"/>
    <row r="123" ht="26.25" customHeight="1"/>
    <row r="124" ht="26.25" customHeight="1"/>
    <row r="125" ht="26.25" customHeight="1"/>
    <row r="126" ht="26.25" customHeight="1"/>
    <row r="127" ht="26.25" customHeight="1"/>
    <row r="128" ht="26.25" customHeight="1"/>
    <row r="129" ht="26.25" customHeight="1"/>
    <row r="130" ht="26.25" customHeight="1"/>
    <row r="131" ht="26.25" customHeight="1"/>
    <row r="132" ht="26.25" customHeight="1"/>
    <row r="133" ht="26.25" customHeight="1"/>
    <row r="134" ht="26.25" customHeight="1"/>
    <row r="135" ht="26.25" customHeight="1"/>
    <row r="136" ht="26.25" customHeight="1"/>
    <row r="137" ht="26.25" customHeight="1"/>
    <row r="138" ht="26.25" customHeight="1"/>
    <row r="139" ht="26.25" customHeight="1"/>
    <row r="140" ht="26.25" customHeight="1"/>
    <row r="141" ht="26.25" customHeight="1"/>
    <row r="142" ht="26.25" customHeight="1"/>
    <row r="143" ht="26.25" customHeight="1"/>
    <row r="144" ht="26.25" customHeight="1"/>
    <row r="145" ht="26.25" customHeight="1"/>
    <row r="146" ht="26.25" customHeight="1"/>
    <row r="147" ht="26.25" customHeight="1"/>
    <row r="148" ht="26.25" customHeight="1"/>
    <row r="149" ht="26.25" customHeight="1"/>
    <row r="150" ht="26.25" customHeight="1"/>
    <row r="151" ht="26.25" customHeight="1"/>
    <row r="152" ht="26.25" customHeight="1"/>
    <row r="153" ht="26.25" customHeight="1"/>
    <row r="154" ht="26.25" customHeight="1"/>
    <row r="155" ht="26.25" customHeight="1"/>
    <row r="156" ht="26.25" customHeight="1"/>
    <row r="157" ht="26.25" customHeight="1"/>
    <row r="158" ht="26.25" customHeight="1"/>
    <row r="159" ht="26.25" customHeight="1"/>
    <row r="160" ht="26.25" customHeight="1"/>
    <row r="161" ht="26.25" customHeight="1"/>
    <row r="162" ht="26.25" customHeight="1"/>
    <row r="163" ht="26.25" customHeight="1"/>
    <row r="164" ht="26.25" customHeight="1"/>
    <row r="165" ht="26.25" customHeight="1"/>
    <row r="166" ht="26.25" customHeight="1"/>
    <row r="167" ht="26.25" customHeight="1"/>
    <row r="168" ht="26.25" customHeight="1"/>
    <row r="169" ht="26.25" customHeight="1"/>
    <row r="170" ht="26.25" customHeight="1"/>
    <row r="171" ht="26.25" customHeight="1"/>
    <row r="172" ht="26.25" customHeight="1"/>
    <row r="173" ht="26.25" customHeight="1"/>
    <row r="174" ht="26.25" customHeight="1"/>
    <row r="175" ht="26.25" customHeight="1"/>
    <row r="176" ht="26.25" customHeight="1"/>
    <row r="177" ht="26.25" customHeight="1"/>
    <row r="178" ht="26.25" customHeight="1"/>
    <row r="179" ht="26.25" customHeight="1"/>
    <row r="180" ht="26.25" customHeight="1"/>
    <row r="181" ht="26.25" customHeight="1"/>
    <row r="182" ht="26.25" customHeight="1"/>
    <row r="183" ht="26.25" customHeight="1"/>
    <row r="184" ht="26.25" customHeight="1"/>
    <row r="185" ht="26.25" customHeight="1"/>
    <row r="186" ht="26.25" customHeight="1"/>
    <row r="187" ht="26.25" customHeight="1"/>
    <row r="188" ht="26.25" customHeight="1"/>
    <row r="189" ht="26.25" customHeight="1"/>
    <row r="190" ht="26.25" customHeight="1"/>
    <row r="191" ht="26.25" customHeight="1"/>
    <row r="192" ht="26.25" customHeight="1"/>
    <row r="193" ht="26.25" customHeight="1"/>
    <row r="194" ht="26.25" customHeight="1"/>
    <row r="195" ht="26.25" customHeight="1"/>
    <row r="196" ht="26.25" customHeight="1"/>
    <row r="197" ht="26.25" customHeight="1"/>
    <row r="198" ht="26.25" customHeight="1"/>
    <row r="199" ht="26.25" customHeight="1"/>
    <row r="200" ht="26.25" customHeight="1"/>
    <row r="201" ht="26.25" customHeight="1"/>
    <row r="202" ht="26.25" customHeight="1"/>
    <row r="203" ht="26.25" customHeight="1"/>
    <row r="204" ht="26.25" customHeight="1"/>
    <row r="205" ht="26.25" customHeight="1"/>
    <row r="206" ht="26.25" customHeight="1"/>
    <row r="207" ht="26.25" customHeight="1"/>
    <row r="208" ht="26.25" customHeight="1"/>
    <row r="209" ht="26.25" customHeight="1"/>
    <row r="210" ht="26.25" customHeight="1"/>
    <row r="211" ht="26.25" customHeight="1"/>
    <row r="212" ht="26.25" customHeight="1"/>
    <row r="213" ht="26.25" customHeight="1"/>
    <row r="214" ht="26.25" customHeight="1"/>
    <row r="215" ht="26.25" customHeight="1"/>
    <row r="216" ht="26.25" customHeight="1"/>
    <row r="217" ht="26.25" customHeight="1"/>
    <row r="218" ht="26.25" customHeight="1"/>
    <row r="219" ht="26.25" customHeight="1"/>
    <row r="220" ht="26.25" customHeight="1"/>
    <row r="221" ht="26.25" customHeight="1"/>
    <row r="222" ht="26.25" customHeight="1"/>
    <row r="223" ht="26.25" customHeight="1"/>
    <row r="224" ht="26.25" customHeight="1"/>
    <row r="225" ht="26.25" customHeight="1"/>
    <row r="226" ht="26.25" customHeight="1"/>
    <row r="227" ht="26.25" customHeight="1"/>
    <row r="228" ht="26.25" customHeight="1"/>
    <row r="229" ht="26.25" customHeight="1"/>
    <row r="230" ht="26.25" customHeight="1"/>
    <row r="231" ht="26.25" customHeight="1"/>
    <row r="232" ht="26.25" customHeight="1"/>
    <row r="233" ht="26.25" customHeight="1"/>
    <row r="234" ht="26.25" customHeight="1"/>
    <row r="235" ht="26.25" customHeight="1"/>
    <row r="236" ht="26.25" customHeight="1"/>
    <row r="237" ht="26.25" customHeight="1"/>
    <row r="238" ht="26.25" customHeight="1"/>
    <row r="239" ht="26.25" customHeight="1"/>
    <row r="240" ht="26.25" customHeight="1"/>
    <row r="241" ht="26.25" customHeight="1"/>
    <row r="242" ht="26.25" customHeight="1"/>
    <row r="243" ht="26.25" customHeight="1"/>
    <row r="244" ht="26.25" customHeight="1"/>
    <row r="245" ht="26.25" customHeight="1"/>
    <row r="246" ht="26.25" customHeight="1"/>
    <row r="247" ht="26.25" customHeight="1"/>
    <row r="248" ht="26.25" customHeight="1"/>
    <row r="249" ht="26.25" customHeight="1"/>
    <row r="250" ht="26.25" customHeight="1"/>
    <row r="251" ht="26.25" customHeight="1"/>
    <row r="252" ht="26.25" customHeight="1"/>
    <row r="253" ht="26.25" customHeight="1"/>
    <row r="254" ht="26.25" customHeight="1"/>
    <row r="255" ht="26.25" customHeight="1"/>
    <row r="256" ht="26.25" customHeight="1"/>
    <row r="257" ht="26.25" customHeight="1"/>
    <row r="258" ht="26.25" customHeight="1"/>
    <row r="259" ht="26.25" customHeight="1"/>
    <row r="260" ht="26.25" customHeight="1"/>
    <row r="261" ht="26.25" customHeight="1"/>
    <row r="262" ht="26.25" customHeight="1"/>
    <row r="263" ht="26.25" customHeight="1"/>
    <row r="264" ht="26.25" customHeight="1"/>
    <row r="265" ht="26.25" customHeight="1"/>
    <row r="266" ht="26.25" customHeight="1"/>
    <row r="267" ht="26.25" customHeight="1"/>
    <row r="268" ht="26.25" customHeight="1"/>
    <row r="269" ht="26.25" customHeight="1"/>
    <row r="270" ht="26.25" customHeight="1"/>
    <row r="271" ht="26.25" customHeight="1"/>
    <row r="272" ht="26.25" customHeight="1"/>
    <row r="273" ht="26.25" customHeight="1"/>
    <row r="274" ht="26.25" customHeight="1"/>
    <row r="275" ht="26.25" customHeight="1"/>
    <row r="276" ht="26.25" customHeight="1"/>
    <row r="277" ht="26.25" customHeight="1"/>
    <row r="278" ht="26.25" customHeight="1"/>
    <row r="279" ht="26.25" customHeight="1"/>
    <row r="280" ht="26.25" customHeight="1"/>
    <row r="281" ht="26.25" customHeight="1"/>
    <row r="282" ht="26.25" customHeight="1"/>
    <row r="283" ht="26.25" customHeight="1"/>
    <row r="284" ht="26.25" customHeight="1"/>
    <row r="285" ht="26.25" customHeight="1"/>
    <row r="286" ht="26.25" customHeight="1"/>
    <row r="287" ht="26.25" customHeight="1"/>
    <row r="288" ht="26.25" customHeight="1"/>
    <row r="289" ht="26.25" customHeight="1"/>
    <row r="290" ht="26.25" customHeight="1"/>
    <row r="291" ht="26.25" customHeight="1"/>
    <row r="292" ht="26.25" customHeight="1"/>
    <row r="293" ht="26.25" customHeight="1"/>
    <row r="294" ht="26.25" customHeight="1"/>
    <row r="295" ht="26.25" customHeight="1"/>
    <row r="296" ht="26.25" customHeight="1"/>
    <row r="297" ht="26.25" customHeight="1"/>
    <row r="298" ht="26.25" customHeight="1"/>
    <row r="299" ht="26.25" customHeight="1"/>
    <row r="300" ht="26.25" customHeight="1"/>
    <row r="301" ht="26.25" customHeight="1"/>
    <row r="302" ht="26.25" customHeight="1"/>
    <row r="303" ht="26.25" customHeight="1"/>
    <row r="304" ht="26.25" customHeight="1"/>
    <row r="305" ht="26.25" customHeight="1"/>
    <row r="306" ht="26.25" customHeight="1"/>
    <row r="307" ht="26.25" customHeight="1"/>
    <row r="308" ht="26.25" customHeight="1"/>
    <row r="309" ht="26.25" customHeight="1"/>
    <row r="310" ht="26.25" customHeight="1"/>
    <row r="311" ht="26.25" customHeight="1"/>
    <row r="312" ht="26.25" customHeight="1"/>
    <row r="313" ht="26.25" customHeight="1"/>
    <row r="314" ht="26.25" customHeight="1"/>
    <row r="315" ht="26.25" customHeight="1"/>
    <row r="316" ht="26.25" customHeight="1"/>
    <row r="317" ht="26.25" customHeight="1"/>
    <row r="318" ht="26.25" customHeight="1"/>
    <row r="319" ht="26.25" customHeight="1"/>
    <row r="320" ht="26.25" customHeight="1"/>
    <row r="321" ht="26.25" customHeight="1"/>
    <row r="322" ht="26.25" customHeight="1"/>
    <row r="323" ht="26.25" customHeight="1"/>
    <row r="324" ht="26.25" customHeight="1"/>
    <row r="325" ht="26.25" customHeight="1"/>
    <row r="326" ht="26.25" customHeight="1"/>
    <row r="327" ht="26.25" customHeight="1"/>
    <row r="328" ht="26.25" customHeight="1"/>
    <row r="329" ht="26.25" customHeight="1"/>
    <row r="330" ht="26.25" customHeight="1"/>
    <row r="331" ht="26.25" customHeight="1"/>
    <row r="332" ht="26.25" customHeight="1"/>
    <row r="333" ht="26.25" customHeight="1"/>
    <row r="334" ht="26.25" customHeight="1"/>
    <row r="335" ht="26.25" customHeight="1"/>
    <row r="336" ht="26.25" customHeight="1"/>
    <row r="337" ht="26.25" customHeight="1"/>
    <row r="338" ht="26.25" customHeight="1"/>
    <row r="339" ht="26.25" customHeight="1"/>
    <row r="340" ht="26.25" customHeight="1"/>
    <row r="341" ht="26.25" customHeight="1"/>
    <row r="342" ht="26.25" customHeight="1"/>
    <row r="343" ht="26.25" customHeight="1"/>
    <row r="344" ht="26.25" customHeight="1"/>
    <row r="345" ht="26.25" customHeight="1"/>
    <row r="346" ht="26.25" customHeight="1"/>
    <row r="347" ht="26.25" customHeight="1"/>
    <row r="348" ht="26.25" customHeight="1"/>
    <row r="349" ht="26.25" customHeight="1"/>
    <row r="350" ht="26.25" customHeight="1"/>
    <row r="351" ht="26.25" customHeight="1"/>
    <row r="352" ht="26.25" customHeight="1"/>
    <row r="353" ht="26.25" customHeight="1"/>
    <row r="354" ht="26.25" customHeight="1"/>
    <row r="355" ht="26.25" customHeight="1"/>
    <row r="356" ht="26.25" customHeight="1"/>
    <row r="357" ht="26.25" customHeight="1"/>
    <row r="358" ht="26.25" customHeight="1"/>
    <row r="359" ht="26.25" customHeight="1"/>
    <row r="360" ht="26.25" customHeight="1"/>
    <row r="361" ht="26.25" customHeight="1"/>
    <row r="362" ht="26.25" customHeight="1"/>
    <row r="363" ht="26.25" customHeight="1"/>
    <row r="364" ht="26.25" customHeight="1"/>
    <row r="365" ht="26.25" customHeight="1"/>
    <row r="366" ht="26.25" customHeight="1"/>
    <row r="367" ht="26.25" customHeight="1"/>
    <row r="368" ht="26.25" customHeight="1"/>
    <row r="369" ht="26.25" customHeight="1"/>
    <row r="370" ht="26.25" customHeight="1"/>
    <row r="371" ht="26.25" customHeight="1"/>
    <row r="372" ht="26.25" customHeight="1"/>
    <row r="373" ht="26.25" customHeight="1"/>
    <row r="374" ht="26.25" customHeight="1"/>
    <row r="375" ht="26.25" customHeight="1"/>
    <row r="376" ht="26.25" customHeight="1"/>
    <row r="377" ht="26.25" customHeight="1"/>
    <row r="378" ht="26.25" customHeight="1"/>
    <row r="379" ht="26.25" customHeight="1"/>
    <row r="380" ht="26.25" customHeight="1"/>
    <row r="381" ht="26.25" customHeight="1"/>
    <row r="382" ht="26.25" customHeight="1"/>
    <row r="383" ht="26.25" customHeight="1"/>
    <row r="384" ht="26.25" customHeight="1"/>
    <row r="385" ht="26.25" customHeight="1"/>
    <row r="386" ht="26.25" customHeight="1"/>
    <row r="387" ht="26.25" customHeight="1"/>
    <row r="388" ht="26.25" customHeight="1"/>
    <row r="389" ht="26.25" customHeight="1"/>
    <row r="390" ht="26.25" customHeight="1"/>
    <row r="391" ht="26.25" customHeight="1"/>
    <row r="392" ht="26.25" customHeight="1"/>
    <row r="393" ht="26.25" customHeight="1"/>
    <row r="394" ht="26.25" customHeight="1"/>
    <row r="395" ht="26.25" customHeight="1"/>
    <row r="396" ht="26.25" customHeight="1"/>
    <row r="397" ht="26.25" customHeight="1"/>
    <row r="398" ht="26.25" customHeight="1"/>
    <row r="399" ht="26.25" customHeight="1"/>
    <row r="400" ht="26.25" customHeight="1"/>
    <row r="401" ht="26.25" customHeight="1"/>
    <row r="402" ht="26.25" customHeight="1"/>
    <row r="403" ht="26.25" customHeight="1"/>
    <row r="404" ht="26.25" customHeight="1"/>
    <row r="405" ht="26.25" customHeight="1"/>
    <row r="406" ht="26.25" customHeight="1"/>
    <row r="407" ht="26.25" customHeight="1"/>
    <row r="408" ht="26.25" customHeight="1"/>
    <row r="409" ht="26.25" customHeight="1"/>
    <row r="410" ht="26.25" customHeight="1"/>
    <row r="411" ht="26.25" customHeight="1"/>
    <row r="412" ht="26.25" customHeight="1"/>
    <row r="413" ht="26.25" customHeight="1"/>
    <row r="414" ht="26.25" customHeight="1"/>
    <row r="415" ht="26.25" customHeight="1"/>
    <row r="416" ht="26.25" customHeight="1"/>
    <row r="417" ht="26.25" customHeight="1"/>
    <row r="418" ht="26.25" customHeight="1"/>
    <row r="419" ht="26.25" customHeight="1"/>
    <row r="420" ht="26.25" customHeight="1"/>
    <row r="421" ht="26.25" customHeight="1"/>
    <row r="422" ht="26.25" customHeight="1"/>
    <row r="423" ht="26.25" customHeight="1"/>
    <row r="424" ht="26.25" customHeight="1"/>
    <row r="425" ht="26.25" customHeight="1"/>
    <row r="426" ht="26.25" customHeight="1"/>
    <row r="427" ht="26.25" customHeight="1"/>
    <row r="428" ht="26.25" customHeight="1"/>
    <row r="429" ht="26.25" customHeight="1"/>
    <row r="430" ht="26.25" customHeight="1"/>
    <row r="431" ht="26.25" customHeight="1"/>
    <row r="432" ht="26.25" customHeight="1"/>
    <row r="433" ht="26.25" customHeight="1"/>
    <row r="434" ht="26.25" customHeight="1"/>
    <row r="435" ht="26.25" customHeight="1"/>
    <row r="436" ht="26.25" customHeight="1"/>
    <row r="437" ht="26.25" customHeight="1"/>
    <row r="438" ht="26.25" customHeight="1"/>
    <row r="439" ht="26.25" customHeight="1"/>
    <row r="440" ht="26.25" customHeight="1"/>
    <row r="441" ht="26.25" customHeight="1"/>
    <row r="442" ht="26.25" customHeight="1"/>
    <row r="443" ht="26.25" customHeight="1"/>
    <row r="444" ht="26.25" customHeight="1"/>
    <row r="445" ht="26.25" customHeight="1"/>
    <row r="446" ht="26.25" customHeight="1"/>
    <row r="447" ht="26.25" customHeight="1"/>
    <row r="448" ht="26.25" customHeight="1"/>
    <row r="449" ht="26.25" customHeight="1"/>
    <row r="450" ht="26.25" customHeight="1"/>
    <row r="451" ht="26.25" customHeight="1"/>
    <row r="452" ht="26.25" customHeight="1"/>
    <row r="453" ht="26.25" customHeight="1"/>
    <row r="454" ht="26.25" customHeight="1"/>
    <row r="455" ht="26.25" customHeight="1"/>
    <row r="456" ht="26.25" customHeight="1"/>
    <row r="457" ht="26.25" customHeight="1"/>
    <row r="458" ht="26.25" customHeight="1"/>
    <row r="459" ht="26.25" customHeight="1"/>
    <row r="460" ht="26.25" customHeight="1"/>
    <row r="461" ht="26.25" customHeight="1"/>
    <row r="462" ht="26.25" customHeight="1"/>
    <row r="463" ht="26.25" customHeight="1"/>
    <row r="464" ht="26.25" customHeight="1"/>
    <row r="465" ht="26.25" customHeight="1"/>
    <row r="466" ht="26.25" customHeight="1"/>
    <row r="467" ht="26.25" customHeight="1"/>
    <row r="468" ht="26.25" customHeight="1"/>
    <row r="469" ht="26.25" customHeight="1"/>
    <row r="470" ht="26.25" customHeight="1"/>
    <row r="471" ht="26.25" customHeight="1"/>
    <row r="472" ht="26.25" customHeight="1"/>
    <row r="473" ht="26.25" customHeight="1"/>
    <row r="474" ht="26.25" customHeight="1"/>
    <row r="475" ht="26.25" customHeight="1"/>
    <row r="476" ht="26.25" customHeight="1"/>
    <row r="477" ht="26.25" customHeight="1"/>
    <row r="478" ht="26.25" customHeight="1"/>
    <row r="479" ht="26.25" customHeight="1"/>
    <row r="480" ht="26.25" customHeight="1"/>
    <row r="481" ht="26.25" customHeight="1"/>
    <row r="482" ht="26.25" customHeight="1"/>
    <row r="483" ht="26.25" customHeight="1"/>
    <row r="484" ht="26.25" customHeight="1"/>
    <row r="485" ht="26.25" customHeight="1"/>
    <row r="486" ht="26.25" customHeight="1"/>
    <row r="487" ht="26.25" customHeight="1"/>
    <row r="488" ht="26.25" customHeight="1"/>
    <row r="489" ht="26.25" customHeight="1"/>
    <row r="490" ht="26.25" customHeight="1"/>
    <row r="491" ht="26.25" customHeight="1"/>
    <row r="492" ht="26.25" customHeight="1"/>
    <row r="493" ht="26.25" customHeight="1"/>
    <row r="494" ht="26.25" customHeight="1"/>
    <row r="495" ht="26.25" customHeight="1"/>
    <row r="496" ht="26.25" customHeight="1"/>
    <row r="497" ht="26.25" customHeight="1"/>
    <row r="498" ht="26.25" customHeight="1"/>
    <row r="499" ht="26.25" customHeight="1"/>
    <row r="500" ht="26.25" customHeight="1"/>
    <row r="501" ht="26.25" customHeight="1"/>
    <row r="502" ht="26.25" customHeight="1"/>
    <row r="503" ht="26.25" customHeight="1"/>
    <row r="504" ht="26.25" customHeight="1"/>
    <row r="505" ht="26.25" customHeight="1"/>
    <row r="506" ht="26.25" customHeight="1"/>
    <row r="507" ht="26.25" customHeight="1"/>
    <row r="508" ht="26.25" customHeight="1"/>
    <row r="509" ht="26.25" customHeight="1"/>
    <row r="510" ht="26.25" customHeight="1"/>
    <row r="511" ht="26.25" customHeight="1"/>
    <row r="512" ht="26.25" customHeight="1"/>
    <row r="513" ht="26.25" customHeight="1"/>
    <row r="514" ht="26.25" customHeight="1"/>
    <row r="515" ht="26.25" customHeight="1"/>
    <row r="516" ht="26.25" customHeight="1"/>
    <row r="517" ht="26.25" customHeight="1"/>
    <row r="518" ht="26.25" customHeight="1"/>
    <row r="519" ht="26.25" customHeight="1"/>
    <row r="520" ht="26.25" customHeight="1"/>
    <row r="521" ht="26.25" customHeight="1"/>
    <row r="522" ht="26.25" customHeight="1"/>
    <row r="523" ht="26.25" customHeight="1"/>
    <row r="524" ht="26.25" customHeight="1"/>
    <row r="525" ht="26.25" customHeight="1"/>
    <row r="526" ht="26.25" customHeight="1"/>
    <row r="527" ht="26.25" customHeight="1"/>
    <row r="528" ht="26.25" customHeight="1"/>
    <row r="529" ht="26.25" customHeight="1"/>
    <row r="530" ht="26.25" customHeight="1"/>
    <row r="531" ht="26.25" customHeight="1"/>
    <row r="532" ht="26.25" customHeight="1"/>
    <row r="533" ht="26.25" customHeight="1"/>
    <row r="534" ht="26.25" customHeight="1"/>
    <row r="535" ht="26.25" customHeight="1"/>
    <row r="536" ht="26.25" customHeight="1"/>
    <row r="537" ht="26.25" customHeight="1"/>
    <row r="538" ht="26.25" customHeight="1"/>
    <row r="539" ht="26.25" customHeight="1"/>
    <row r="540" ht="26.25" customHeight="1"/>
    <row r="541" ht="26.25" customHeight="1"/>
    <row r="542" ht="26.25" customHeight="1"/>
    <row r="543" ht="26.25" customHeight="1"/>
    <row r="544" ht="26.25" customHeight="1"/>
    <row r="545" ht="26.25" customHeight="1"/>
    <row r="546" ht="26.25" customHeight="1"/>
    <row r="547" ht="26.25" customHeight="1"/>
    <row r="548" ht="26.25" customHeight="1"/>
    <row r="549" ht="26.25" customHeight="1"/>
    <row r="550" ht="26.25" customHeight="1"/>
    <row r="551" ht="26.25" customHeight="1"/>
    <row r="552" ht="26.25" customHeight="1"/>
    <row r="553" ht="26.25" customHeight="1"/>
    <row r="554" ht="26.25" customHeight="1"/>
    <row r="555" ht="26.25" customHeight="1"/>
    <row r="556" ht="26.25" customHeight="1"/>
    <row r="557" ht="26.25" customHeight="1"/>
    <row r="558" ht="26.25" customHeight="1"/>
    <row r="559" ht="26.25" customHeight="1"/>
    <row r="560" ht="26.25" customHeight="1"/>
    <row r="561" ht="26.25" customHeight="1"/>
    <row r="562" ht="26.25" customHeight="1"/>
    <row r="563" ht="26.25" customHeight="1"/>
    <row r="564" ht="26.25" customHeight="1"/>
    <row r="565" ht="26.25" customHeight="1"/>
    <row r="566" ht="26.25" customHeight="1"/>
    <row r="567" ht="26.25" customHeight="1"/>
    <row r="568" ht="26.25" customHeight="1"/>
    <row r="569" ht="26.25" customHeight="1"/>
    <row r="570" ht="26.25" customHeight="1"/>
    <row r="571" ht="26.25" customHeight="1"/>
    <row r="572" ht="26.25" customHeight="1"/>
    <row r="573" ht="26.25" customHeight="1"/>
    <row r="574" ht="26.25" customHeight="1"/>
    <row r="575" ht="26.25" customHeight="1"/>
    <row r="576" ht="26.25" customHeight="1"/>
    <row r="577" ht="26.25" customHeight="1"/>
    <row r="578" ht="26.25" customHeight="1"/>
    <row r="579" ht="26.25" customHeight="1"/>
    <row r="580" ht="26.25" customHeight="1"/>
    <row r="581" ht="26.25" customHeight="1"/>
    <row r="582" ht="26.25" customHeight="1"/>
    <row r="583" ht="26.25" customHeight="1"/>
    <row r="584" ht="26.25" customHeight="1"/>
    <row r="585" ht="26.25" customHeight="1"/>
    <row r="586" ht="26.25" customHeight="1"/>
    <row r="587" ht="26.25" customHeight="1"/>
    <row r="588" ht="26.25" customHeight="1"/>
    <row r="589" ht="26.25" customHeight="1"/>
    <row r="590" ht="26.25" customHeight="1"/>
    <row r="591" ht="26.25" customHeight="1"/>
    <row r="592" ht="26.25" customHeight="1"/>
    <row r="593" ht="26.25" customHeight="1"/>
    <row r="594" ht="26.25" customHeight="1"/>
    <row r="595" ht="26.25" customHeight="1"/>
    <row r="596" ht="26.25" customHeight="1"/>
    <row r="597" ht="26.25" customHeight="1"/>
    <row r="598" ht="26.25" customHeight="1"/>
    <row r="599" ht="26.25" customHeight="1"/>
    <row r="600" ht="26.25" customHeight="1"/>
    <row r="601" ht="26.25" customHeight="1"/>
    <row r="602" ht="26.25" customHeight="1"/>
    <row r="603" ht="26.25" customHeight="1"/>
    <row r="604" ht="26.25" customHeight="1"/>
    <row r="605" ht="26.25" customHeight="1"/>
    <row r="606" ht="26.25" customHeight="1"/>
    <row r="607" ht="26.25" customHeight="1"/>
    <row r="608" ht="26.25" customHeight="1"/>
    <row r="609" ht="26.25" customHeight="1"/>
    <row r="610" ht="26.25" customHeight="1"/>
    <row r="611" ht="26.25" customHeight="1"/>
    <row r="612" ht="26.25" customHeight="1"/>
    <row r="613" ht="26.25" customHeight="1"/>
    <row r="614" ht="26.25" customHeight="1"/>
    <row r="615" ht="26.25" customHeight="1"/>
    <row r="616" ht="26.25" customHeight="1"/>
    <row r="617" ht="26.25" customHeight="1"/>
    <row r="618" ht="26.25" customHeight="1"/>
    <row r="619" ht="26.25" customHeight="1"/>
    <row r="620" ht="26.25" customHeight="1"/>
    <row r="621" ht="26.25" customHeight="1"/>
    <row r="622" ht="26.25" customHeight="1"/>
    <row r="623" ht="26.25" customHeight="1"/>
    <row r="624" ht="26.25" customHeight="1"/>
    <row r="625" ht="26.25" customHeight="1"/>
    <row r="626" ht="26.25" customHeight="1"/>
    <row r="627" ht="26.25" customHeight="1"/>
    <row r="628" ht="26.25" customHeight="1"/>
    <row r="629" ht="26.25" customHeight="1"/>
    <row r="630" ht="26.25" customHeight="1"/>
    <row r="631" ht="26.25" customHeight="1"/>
    <row r="632" ht="26.25" customHeight="1"/>
    <row r="633" ht="26.25" customHeight="1"/>
    <row r="634" ht="26.25" customHeight="1"/>
    <row r="635" ht="26.25" customHeight="1"/>
    <row r="636" ht="26.25" customHeight="1"/>
    <row r="637" ht="26.25" customHeight="1"/>
    <row r="638" ht="26.25" customHeight="1"/>
    <row r="639" ht="26.25" customHeight="1"/>
    <row r="640" ht="26.25" customHeight="1"/>
    <row r="641" ht="26.25" customHeight="1"/>
    <row r="642" ht="26.25" customHeight="1"/>
    <row r="643" ht="26.25" customHeight="1"/>
    <row r="644" ht="26.25" customHeight="1"/>
    <row r="645" ht="26.25" customHeight="1"/>
    <row r="646" ht="26.25" customHeight="1"/>
    <row r="647" ht="26.25" customHeight="1"/>
    <row r="648" ht="26.25" customHeight="1"/>
    <row r="649" ht="26.25" customHeight="1"/>
    <row r="650" ht="26.25" customHeight="1"/>
    <row r="651" ht="26.25" customHeight="1"/>
    <row r="652" ht="26.25" customHeight="1"/>
    <row r="653" ht="26.25" customHeight="1"/>
    <row r="654" ht="26.25" customHeight="1"/>
    <row r="655" ht="26.25" customHeight="1"/>
    <row r="656" ht="26.25" customHeight="1"/>
    <row r="657" ht="26.25" customHeight="1"/>
    <row r="658" ht="26.25" customHeight="1"/>
    <row r="659" ht="26.25" customHeight="1"/>
    <row r="660" ht="26.25" customHeight="1"/>
    <row r="661" ht="26.25" customHeight="1"/>
    <row r="662" ht="26.25" customHeight="1"/>
    <row r="663" ht="26.25" customHeight="1"/>
    <row r="664" ht="26.25" customHeight="1"/>
    <row r="665" ht="26.25" customHeight="1"/>
    <row r="666" ht="26.25" customHeight="1"/>
    <row r="667" ht="26.25" customHeight="1"/>
    <row r="668" ht="26.25" customHeight="1"/>
    <row r="669" ht="26.25" customHeight="1"/>
    <row r="670" ht="26.25" customHeight="1"/>
    <row r="671" ht="26.25" customHeight="1"/>
    <row r="672" ht="26.25" customHeight="1"/>
    <row r="673" ht="26.25" customHeight="1"/>
    <row r="674" ht="26.25" customHeight="1"/>
    <row r="675" ht="26.25" customHeight="1"/>
    <row r="676" ht="26.25" customHeight="1"/>
    <row r="677" ht="26.25" customHeight="1"/>
    <row r="678" ht="26.25" customHeight="1"/>
    <row r="679" ht="26.25" customHeight="1"/>
    <row r="680" ht="26.25" customHeight="1"/>
    <row r="681" ht="26.25" customHeight="1"/>
    <row r="682" ht="26.25" customHeight="1"/>
    <row r="683" ht="26.25" customHeight="1"/>
    <row r="684" ht="26.25" customHeight="1"/>
    <row r="685" ht="26.25" customHeight="1"/>
    <row r="686" ht="26.25" customHeight="1"/>
    <row r="687" ht="26.25" customHeight="1"/>
    <row r="688" ht="26.25" customHeight="1"/>
    <row r="689" ht="26.25" customHeight="1"/>
    <row r="690" ht="26.25" customHeight="1"/>
    <row r="691" ht="26.25" customHeight="1"/>
    <row r="692" ht="26.25" customHeight="1"/>
    <row r="693" ht="26.25" customHeight="1"/>
    <row r="694" ht="26.25" customHeight="1"/>
    <row r="695" ht="26.25" customHeight="1"/>
    <row r="696" ht="26.25" customHeight="1"/>
    <row r="697" ht="26.25" customHeight="1"/>
    <row r="698" ht="26.25" customHeight="1"/>
    <row r="699" ht="26.25" customHeight="1"/>
    <row r="700" ht="26.25" customHeight="1"/>
    <row r="701" ht="26.25" customHeight="1"/>
    <row r="702" ht="26.25" customHeight="1"/>
    <row r="703" ht="26.25" customHeight="1"/>
    <row r="704" ht="26.25" customHeight="1"/>
    <row r="705" ht="26.25" customHeight="1"/>
    <row r="706" ht="26.25" customHeight="1"/>
    <row r="707" ht="26.25" customHeight="1"/>
    <row r="708" ht="26.25" customHeight="1"/>
    <row r="709" ht="26.25" customHeight="1"/>
    <row r="710" ht="26.25" customHeight="1"/>
    <row r="711" ht="26.25" customHeight="1"/>
    <row r="712" ht="26.25" customHeight="1"/>
    <row r="713" ht="26.25" customHeight="1"/>
    <row r="714" ht="26.25" customHeight="1"/>
    <row r="715" ht="26.25" customHeight="1"/>
    <row r="716" ht="26.25" customHeight="1"/>
    <row r="717" ht="26.25" customHeight="1"/>
    <row r="718" ht="26.25" customHeight="1"/>
    <row r="719" ht="26.25" customHeight="1"/>
    <row r="720" ht="26.25" customHeight="1"/>
    <row r="721" ht="26.25" customHeight="1"/>
    <row r="722" ht="26.25" customHeight="1"/>
    <row r="723" ht="26.25" customHeight="1"/>
    <row r="724" ht="26.25" customHeight="1"/>
    <row r="725" ht="26.25" customHeight="1"/>
    <row r="726" ht="26.25" customHeight="1"/>
    <row r="727" ht="26.25" customHeight="1"/>
    <row r="728" ht="26.25" customHeight="1"/>
    <row r="729" ht="26.25" customHeight="1"/>
    <row r="730" ht="26.25" customHeight="1"/>
    <row r="731" ht="26.25" customHeight="1"/>
    <row r="732" ht="26.25" customHeight="1"/>
    <row r="733" ht="26.25" customHeight="1"/>
    <row r="734" ht="26.25" customHeight="1"/>
    <row r="735" ht="26.25" customHeight="1"/>
    <row r="736" ht="26.25" customHeight="1"/>
    <row r="737" ht="26.25" customHeight="1"/>
    <row r="738" ht="26.25" customHeight="1"/>
    <row r="739" ht="26.25" customHeight="1"/>
    <row r="740" ht="26.25" customHeight="1"/>
    <row r="741" ht="26.25" customHeight="1"/>
    <row r="742" ht="26.25" customHeight="1"/>
    <row r="743" ht="26.25" customHeight="1"/>
    <row r="744" ht="26.25" customHeight="1"/>
    <row r="745" ht="26.25" customHeight="1"/>
    <row r="746" ht="26.25" customHeight="1"/>
    <row r="747" ht="26.25" customHeight="1"/>
    <row r="748" ht="26.25" customHeight="1"/>
    <row r="749" ht="26.25" customHeight="1"/>
    <row r="750" ht="26.25" customHeight="1"/>
    <row r="751" ht="26.25" customHeight="1"/>
    <row r="752" ht="26.25" customHeight="1"/>
    <row r="753" ht="26.25" customHeight="1"/>
    <row r="754" ht="26.25" customHeight="1"/>
    <row r="755" ht="26.25" customHeight="1"/>
    <row r="756" ht="26.25" customHeight="1"/>
    <row r="757" ht="26.25" customHeight="1"/>
    <row r="758" ht="26.25" customHeight="1"/>
    <row r="759" ht="26.25" customHeight="1"/>
    <row r="760" ht="26.25" customHeight="1"/>
    <row r="761" ht="26.25" customHeight="1"/>
    <row r="762" ht="26.25" customHeight="1"/>
    <row r="763" ht="26.25" customHeight="1"/>
    <row r="764" ht="26.25" customHeight="1"/>
    <row r="765" ht="26.25" customHeight="1"/>
    <row r="766" ht="26.25" customHeight="1"/>
    <row r="767" ht="26.25" customHeight="1"/>
    <row r="768" ht="26.25" customHeight="1"/>
    <row r="769" ht="26.25" customHeight="1"/>
    <row r="770" ht="26.25" customHeight="1"/>
    <row r="771" ht="26.25" customHeight="1"/>
    <row r="772" ht="26.25" customHeight="1"/>
    <row r="773" ht="26.25" customHeight="1"/>
    <row r="774" ht="26.25" customHeight="1"/>
    <row r="775" ht="26.25" customHeight="1"/>
    <row r="776" ht="26.25" customHeight="1"/>
    <row r="777" ht="26.25" customHeight="1"/>
    <row r="778" ht="26.25" customHeight="1"/>
    <row r="779" ht="26.25" customHeight="1"/>
    <row r="780" ht="26.25" customHeight="1"/>
    <row r="781" ht="26.25" customHeight="1"/>
    <row r="782" ht="26.25" customHeight="1"/>
    <row r="783" ht="26.25" customHeight="1"/>
    <row r="784" ht="26.25" customHeight="1"/>
    <row r="785" ht="26.25" customHeight="1"/>
    <row r="786" ht="26.25" customHeight="1"/>
    <row r="787" ht="26.25" customHeight="1"/>
    <row r="788" ht="26.25" customHeight="1"/>
    <row r="789" ht="26.25" customHeight="1"/>
    <row r="790" ht="26.25" customHeight="1"/>
    <row r="791" ht="26.25" customHeight="1"/>
    <row r="792" ht="26.25" customHeight="1"/>
    <row r="793" ht="26.25" customHeight="1"/>
    <row r="794" ht="26.25" customHeight="1"/>
    <row r="795" ht="26.25" customHeight="1"/>
    <row r="796" ht="26.25" customHeight="1"/>
    <row r="797" ht="26.25" customHeight="1"/>
    <row r="798" ht="26.25" customHeight="1"/>
    <row r="799" ht="26.25" customHeight="1"/>
    <row r="800" ht="26.25" customHeight="1"/>
    <row r="801" ht="26.25" customHeight="1"/>
    <row r="802" ht="26.25" customHeight="1"/>
    <row r="803" ht="26.25" customHeight="1"/>
    <row r="804" ht="26.25" customHeight="1"/>
    <row r="805" ht="26.25" customHeight="1"/>
    <row r="806" ht="26.25" customHeight="1"/>
    <row r="807" ht="26.25" customHeight="1"/>
    <row r="808" ht="26.25" customHeight="1"/>
    <row r="809" ht="26.25" customHeight="1"/>
    <row r="810" ht="26.25" customHeight="1"/>
    <row r="811" ht="26.25" customHeight="1"/>
    <row r="812" ht="26.25" customHeight="1"/>
    <row r="813" ht="26.25" customHeight="1"/>
    <row r="814" ht="26.25" customHeight="1"/>
    <row r="815" ht="26.25" customHeight="1"/>
    <row r="816" ht="26.25" customHeight="1"/>
    <row r="817" ht="26.25" customHeight="1"/>
    <row r="818" ht="26.25" customHeight="1"/>
    <row r="819" ht="26.25" customHeight="1"/>
    <row r="820" ht="26.25" customHeight="1"/>
    <row r="821" ht="26.25" customHeight="1"/>
    <row r="822" ht="26.25" customHeight="1"/>
    <row r="823" ht="26.25" customHeight="1"/>
    <row r="824" ht="26.25" customHeight="1"/>
    <row r="825" ht="26.25" customHeight="1"/>
    <row r="826" ht="26.25" customHeight="1"/>
    <row r="827" ht="26.25" customHeight="1"/>
    <row r="828" ht="26.25" customHeight="1"/>
    <row r="829" ht="26.25" customHeight="1"/>
    <row r="830" ht="26.25" customHeight="1"/>
    <row r="831" ht="26.25" customHeight="1"/>
    <row r="832" ht="26.25" customHeight="1"/>
    <row r="833" ht="26.25" customHeight="1"/>
    <row r="834" ht="26.25" customHeight="1"/>
    <row r="835" ht="26.25" customHeight="1"/>
    <row r="836" ht="26.25" customHeight="1"/>
    <row r="837" ht="26.25" customHeight="1"/>
    <row r="838" ht="26.25" customHeight="1"/>
    <row r="839" ht="26.25" customHeight="1"/>
    <row r="840" ht="26.25" customHeight="1"/>
    <row r="841" ht="26.25" customHeight="1"/>
    <row r="842" ht="26.25" customHeight="1"/>
    <row r="843" ht="26.25" customHeight="1"/>
    <row r="844" ht="26.25" customHeight="1"/>
    <row r="845" ht="26.25" customHeight="1"/>
    <row r="846" ht="26.25" customHeight="1"/>
    <row r="847" ht="26.25" customHeight="1"/>
    <row r="848" ht="26.25" customHeight="1"/>
    <row r="849" ht="26.25" customHeight="1"/>
    <row r="850" ht="26.25" customHeight="1"/>
    <row r="851" ht="26.25" customHeight="1"/>
    <row r="852" ht="26.25" customHeight="1"/>
    <row r="853" ht="26.25" customHeight="1"/>
    <row r="854" ht="26.25" customHeight="1"/>
    <row r="855" ht="26.25" customHeight="1"/>
    <row r="856" ht="26.25" customHeight="1"/>
    <row r="857" ht="26.25" customHeight="1"/>
    <row r="858" ht="26.25" customHeight="1"/>
    <row r="859" ht="26.25" customHeight="1"/>
    <row r="860" ht="26.25" customHeight="1"/>
    <row r="861" ht="26.25" customHeight="1"/>
    <row r="862" ht="26.25" customHeight="1"/>
    <row r="863" ht="26.25" customHeight="1"/>
    <row r="864" ht="26.25" customHeight="1"/>
    <row r="865" ht="26.25" customHeight="1"/>
    <row r="866" ht="26.25" customHeight="1"/>
    <row r="867" ht="26.25" customHeight="1"/>
    <row r="868" ht="26.25" customHeight="1"/>
    <row r="869" ht="26.25" customHeight="1"/>
    <row r="870" ht="26.25" customHeight="1"/>
    <row r="871" ht="26.25" customHeight="1"/>
    <row r="872" ht="26.25" customHeight="1"/>
    <row r="873" ht="26.25" customHeight="1"/>
    <row r="874" ht="26.25" customHeight="1"/>
    <row r="875" ht="26.25" customHeight="1"/>
    <row r="876" ht="26.25" customHeight="1"/>
    <row r="877" ht="26.25" customHeight="1"/>
    <row r="878" ht="26.25" customHeight="1"/>
    <row r="879" ht="26.25" customHeight="1"/>
    <row r="880" ht="26.25" customHeight="1"/>
    <row r="881" ht="26.25" customHeight="1"/>
    <row r="882" ht="26.25" customHeight="1"/>
    <row r="883" ht="26.25" customHeight="1"/>
    <row r="884" ht="26.25" customHeight="1"/>
    <row r="885" ht="26.25" customHeight="1"/>
    <row r="886" ht="26.25" customHeight="1"/>
    <row r="887" ht="26.25" customHeight="1"/>
    <row r="888" ht="26.25" customHeight="1"/>
    <row r="889" ht="26.25" customHeight="1"/>
    <row r="890" ht="26.25" customHeight="1"/>
    <row r="891" ht="26.25" customHeight="1"/>
    <row r="892" ht="26.25" customHeight="1"/>
    <row r="893" ht="26.25" customHeight="1"/>
    <row r="894" ht="26.25" customHeight="1"/>
    <row r="895" ht="26.25" customHeight="1"/>
    <row r="896" ht="26.25" customHeight="1"/>
    <row r="897" ht="26.25" customHeight="1"/>
    <row r="898" ht="26.25" customHeight="1"/>
    <row r="899" ht="26.25" customHeight="1"/>
    <row r="900" ht="26.25" customHeight="1"/>
    <row r="901" ht="26.25" customHeight="1"/>
    <row r="902" ht="26.25" customHeight="1"/>
    <row r="903" ht="26.25" customHeight="1"/>
    <row r="904" ht="26.25" customHeight="1"/>
    <row r="905" ht="26.25" customHeight="1"/>
    <row r="906" ht="26.25" customHeight="1"/>
    <row r="907" ht="26.25" customHeight="1"/>
    <row r="908" ht="26.25" customHeight="1"/>
    <row r="909" ht="26.25" customHeight="1"/>
    <row r="910" ht="26.25" customHeight="1"/>
    <row r="911" ht="26.25" customHeight="1"/>
    <row r="912" ht="26.25" customHeight="1"/>
    <row r="913" ht="26.25" customHeight="1"/>
    <row r="914" ht="26.25" customHeight="1"/>
    <row r="915" ht="26.25" customHeight="1"/>
    <row r="916" ht="26.25" customHeight="1"/>
    <row r="917" ht="26.25" customHeight="1"/>
    <row r="918" ht="26.25" customHeight="1"/>
    <row r="919" ht="26.25" customHeight="1"/>
    <row r="920" ht="26.25" customHeight="1"/>
    <row r="921" ht="26.25" customHeight="1"/>
    <row r="922" ht="26.25" customHeight="1"/>
    <row r="923" ht="26.25" customHeight="1"/>
    <row r="924" ht="26.25" customHeight="1"/>
    <row r="925" ht="26.25" customHeight="1"/>
    <row r="926" ht="26.25" customHeight="1"/>
    <row r="927" ht="26.25" customHeight="1"/>
    <row r="928" ht="26.25" customHeight="1"/>
    <row r="929" ht="26.25" customHeight="1"/>
    <row r="930" ht="26.25" customHeight="1"/>
    <row r="931" ht="26.25" customHeight="1"/>
    <row r="932" ht="26.25" customHeight="1"/>
    <row r="933" ht="26.25" customHeight="1"/>
    <row r="934" ht="26.25" customHeight="1"/>
    <row r="935" ht="26.25" customHeight="1"/>
    <row r="936" ht="26.25" customHeight="1"/>
    <row r="937" ht="26.25" customHeight="1"/>
    <row r="938" ht="26.25" customHeight="1"/>
    <row r="939" ht="26.25" customHeight="1"/>
    <row r="940" ht="26.25" customHeight="1"/>
    <row r="941" ht="26.25" customHeight="1"/>
    <row r="942" ht="26.25" customHeight="1"/>
    <row r="943" ht="26.25" customHeight="1"/>
    <row r="944" ht="26.25" customHeight="1"/>
    <row r="945" ht="26.25" customHeight="1"/>
    <row r="946" ht="26.25" customHeight="1"/>
    <row r="947" ht="26.25" customHeight="1"/>
    <row r="948" ht="26.25" customHeight="1"/>
    <row r="949" ht="26.25" customHeight="1"/>
    <row r="950" ht="26.25" customHeight="1"/>
    <row r="951" ht="26.25" customHeight="1"/>
    <row r="952" ht="26.25" customHeight="1"/>
    <row r="953" ht="26.25" customHeight="1"/>
    <row r="954" ht="26.25" customHeight="1"/>
    <row r="955" ht="26.25" customHeight="1"/>
    <row r="956" ht="26.25" customHeight="1"/>
    <row r="957" ht="26.25" customHeight="1"/>
    <row r="958" ht="26.25" customHeight="1"/>
    <row r="959" ht="26.25" customHeight="1"/>
    <row r="960" ht="26.25" customHeight="1"/>
    <row r="961" ht="26.25" customHeight="1"/>
    <row r="962" ht="26.25" customHeight="1"/>
    <row r="963" ht="26.25" customHeight="1"/>
    <row r="964" ht="26.25" customHeight="1"/>
    <row r="965" ht="26.25" customHeight="1"/>
    <row r="966" ht="26.25" customHeight="1"/>
    <row r="967" ht="26.25" customHeight="1"/>
    <row r="968" ht="26.25" customHeight="1"/>
    <row r="969" ht="26.25" customHeight="1"/>
    <row r="970" ht="26.25" customHeight="1"/>
    <row r="971" ht="26.25" customHeight="1"/>
    <row r="972" ht="26.25" customHeight="1"/>
    <row r="973" ht="26.25" customHeight="1"/>
    <row r="974" ht="26.25" customHeight="1"/>
    <row r="975" ht="26.25" customHeight="1"/>
    <row r="976" ht="26.25" customHeight="1"/>
    <row r="977" ht="26.25" customHeight="1"/>
    <row r="978" ht="26.25" customHeight="1"/>
    <row r="979" ht="26.25" customHeight="1"/>
    <row r="980" ht="26.25" customHeight="1"/>
    <row r="981" ht="26.25" customHeight="1"/>
    <row r="982" ht="26.25" customHeight="1"/>
    <row r="983" ht="26.25" customHeight="1"/>
    <row r="984" ht="26.25" customHeight="1"/>
    <row r="985" ht="26.25" customHeight="1"/>
    <row r="986" ht="26.25" customHeight="1"/>
    <row r="987" ht="26.25" customHeight="1"/>
    <row r="988" ht="26.25" customHeight="1"/>
    <row r="989" ht="26.25" customHeight="1"/>
    <row r="990" ht="26.25" customHeight="1"/>
    <row r="991" ht="26.25" customHeight="1"/>
    <row r="992" ht="26.25" customHeight="1"/>
    <row r="993" ht="26.25" customHeight="1"/>
    <row r="994" ht="26.25" customHeight="1"/>
    <row r="995" ht="26.25" customHeight="1"/>
    <row r="996" ht="26.25" customHeight="1"/>
    <row r="997" ht="26.25" customHeight="1"/>
    <row r="998" ht="26.25" customHeight="1"/>
    <row r="999" ht="26.25" customHeight="1"/>
    <row r="1000" ht="26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Data Validation</vt:lpstr>
      <vt:lpstr>Data-Conditional Formatting</vt:lpstr>
      <vt:lpstr>Data</vt:lpstr>
      <vt:lpstr>Aggregate Function vs Subtotal</vt:lpstr>
      <vt:lpstr>Conditional Functions</vt:lpstr>
      <vt:lpstr>IF - AND</vt:lpstr>
      <vt:lpstr>IF - OR</vt:lpstr>
      <vt:lpstr>NESTED IF</vt:lpstr>
      <vt:lpstr>IFERROR</vt:lpstr>
      <vt:lpstr>Other Functions</vt:lpstr>
      <vt:lpstr>Excel - Tables</vt:lpstr>
      <vt:lpstr>Structured Referencing</vt:lpstr>
      <vt:lpstr>Ignite Employee Data</vt:lpstr>
      <vt:lpstr>Vlookup - Searching</vt:lpstr>
      <vt:lpstr>VLookup - Augmenting a Table</vt:lpstr>
      <vt:lpstr>HLookup</vt:lpstr>
      <vt:lpstr>Hlookup-Task</vt:lpstr>
      <vt:lpstr>HLookup 2</vt:lpstr>
      <vt:lpstr>Ignite Employee Data (2)</vt:lpstr>
      <vt:lpstr>XLookup</vt:lpstr>
      <vt:lpstr>Ignite Employee Data Index-Matc</vt:lpstr>
      <vt:lpstr>Index+Match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Adamu</cp:lastModifiedBy>
  <dcterms:modified xsi:type="dcterms:W3CDTF">2024-08-15T21:08:20Z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2024-08-11T14:16:56Z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7cac3b5a-1615-41a2-b88f-43c19315031f</vt:lpwstr>
  </property>
  <property fmtid="{D5CDD505-2E9C-101B-9397-08002B2CF9AE}" pid="7" name="MSIP_Label_defa4170-0d19-0005-0004-bc88714345d2_ActionId">
    <vt:lpwstr>db8ba064-eeb3-40d6-a5df-b3ed69dafb10</vt:lpwstr>
  </property>
  <property fmtid="{D5CDD505-2E9C-101B-9397-08002B2CF9AE}" pid="8" name="MSIP_Label_defa4170-0d19-0005-0004-bc88714345d2_ContentBits">
    <vt:lpwstr>0</vt:lpwstr>
  </property>
</Properties>
</file>