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pos\RadialReview\"/>
    </mc:Choice>
  </mc:AlternateContent>
  <bookViews>
    <workbookView xWindow="0" yWindow="0" windowWidth="13065" windowHeight="5370" firstSheet="1" activeTab="1"/>
  </bookViews>
  <sheets>
    <sheet name="Current" sheetId="1" r:id="rId1"/>
    <sheet name="New Backlog" sheetId="2" r:id="rId2"/>
  </sheets>
  <definedNames>
    <definedName name="_xlnm._FilterDatabase" localSheetId="0" hidden="1">Current!$A$5:$E$5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0" i="1" l="1"/>
  <c r="H1" i="1"/>
  <c r="H2" i="1"/>
  <c r="H3" i="1"/>
  <c r="D65" i="1"/>
  <c r="I1" i="1" l="1"/>
  <c r="D9" i="1"/>
  <c r="D72" i="1" l="1"/>
  <c r="D71" i="1"/>
  <c r="D6" i="1"/>
  <c r="D70" i="1"/>
  <c r="D69" i="1"/>
  <c r="D7" i="1"/>
  <c r="D67" i="1"/>
  <c r="D8" i="1"/>
  <c r="D66" i="1"/>
  <c r="D11" i="1"/>
  <c r="D64" i="1"/>
  <c r="D12" i="1"/>
  <c r="D13" i="1"/>
  <c r="D68" i="1"/>
  <c r="D63" i="1"/>
  <c r="D15" i="1"/>
  <c r="D16" i="1"/>
  <c r="D62" i="1"/>
  <c r="D17" i="1"/>
  <c r="D18" i="1"/>
  <c r="D19" i="1"/>
  <c r="D20" i="1"/>
  <c r="D21" i="1"/>
  <c r="D22" i="1"/>
  <c r="D23" i="1"/>
  <c r="D24" i="1"/>
  <c r="D25" i="1"/>
  <c r="D6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60" i="1"/>
  <c r="D41" i="1"/>
  <c r="D59" i="1"/>
  <c r="D42" i="1"/>
  <c r="D43" i="1"/>
  <c r="D52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51" i="1"/>
  <c r="D73" i="1"/>
</calcChain>
</file>

<file path=xl/sharedStrings.xml><?xml version="1.0" encoding="utf-8"?>
<sst xmlns="http://schemas.openxmlformats.org/spreadsheetml/2006/main" count="83" uniqueCount="83">
  <si>
    <t>Key for Quad chart</t>
  </si>
  <si>
    <t>View Report somewhere else</t>
  </si>
  <si>
    <t>360 Review Blank Review</t>
  </si>
  <si>
    <t>Due date change</t>
  </si>
  <si>
    <t>Look at context aware people headline</t>
  </si>
  <si>
    <t>fix multiple emails on click conclude</t>
  </si>
  <si>
    <t xml:space="preserve">View todos for other people </t>
  </si>
  <si>
    <t>Managers incorrect for CK</t>
  </si>
  <si>
    <t>Notifications when roles change</t>
  </si>
  <si>
    <t>Review sections on by default</t>
  </si>
  <si>
    <t>duplicate roles in YJT</t>
  </si>
  <si>
    <t>Scorecard reverse</t>
  </si>
  <si>
    <t>Team deleted, still shows up in review</t>
  </si>
  <si>
    <t>Scorecard overlay height</t>
  </si>
  <si>
    <t>fix MN UI</t>
  </si>
  <si>
    <t>reassign todos during meeting</t>
  </si>
  <si>
    <t>* Current Week not highlighting (when only UserScorecard is active)</t>
  </si>
  <si>
    <t>why wasnt Avalution Charged</t>
  </si>
  <si>
    <t>video ssl activate</t>
  </si>
  <si>
    <t>Gino rock request</t>
  </si>
  <si>
    <t>dialog for Texting actions</t>
  </si>
  <si>
    <t>default issue owner</t>
  </si>
  <si>
    <t>add multiple meetings to people headlines to the list</t>
  </si>
  <si>
    <t xml:space="preserve">advanced settings not saving </t>
  </si>
  <si>
    <t>Edit page error Rose</t>
  </si>
  <si>
    <t>Edit todos on conclusion</t>
  </si>
  <si>
    <t>Scorecard on dashboard is slow</t>
  </si>
  <si>
    <t>Incorporate review document feedback</t>
  </si>
  <si>
    <t>Complete Date</t>
  </si>
  <si>
    <t>Backlog</t>
  </si>
  <si>
    <t>reorder ac chart</t>
  </si>
  <si>
    <t>fix context aware for todos</t>
  </si>
  <si>
    <t>who on LT issues list</t>
  </si>
  <si>
    <t>Fix AC printout overflow</t>
  </si>
  <si>
    <t>Fix VTO printout</t>
  </si>
  <si>
    <t xml:space="preserve">$4 to $2 </t>
  </si>
  <si>
    <t>people headlines to departments</t>
  </si>
  <si>
    <t>Load Times for tiles</t>
  </si>
  <si>
    <t>Reassign todo from dashboard (all users, not ordered)</t>
  </si>
  <si>
    <t>Tile should automatically size (Alex)</t>
  </si>
  <si>
    <t>Mass view/edit rocks, scorecard, todos, etc able to see deleted sc items (Linda)</t>
  </si>
  <si>
    <t xml:space="preserve">Read 5 disfunctions </t>
  </si>
  <si>
    <t>CV speech</t>
  </si>
  <si>
    <t>Completed</t>
  </si>
  <si>
    <t>Total</t>
  </si>
  <si>
    <t>% Complete</t>
  </si>
  <si>
    <t>Priority</t>
  </si>
  <si>
    <t>easlier way to see scorecard admins from client details page</t>
  </si>
  <si>
    <t>Scorecard: * Reversible date order</t>
  </si>
  <si>
    <t>Scorecard: * Decimals  $100,000.00 when not in use $100,000</t>
  </si>
  <si>
    <t>Scorecard: * Decimal formatting for regions</t>
  </si>
  <si>
    <t>Scorecard: * Cumulative Goal</t>
  </si>
  <si>
    <t>Scorecard: * comments on scores</t>
  </si>
  <si>
    <t>Scorecard: * Todo uploading</t>
  </si>
  <si>
    <t>Scorecard: * If only one attendee, set default to defaulttodo owner</t>
  </si>
  <si>
    <t>Scorecard: * Receipts</t>
  </si>
  <si>
    <t>Auto gen Team :* Auto delete</t>
  </si>
  <si>
    <t>Auto gen Team :* Auto fix name</t>
  </si>
  <si>
    <t>Jennifers teams:* Blinker</t>
  </si>
  <si>
    <t>When issue moved to another meeting, indicators that it was solved</t>
  </si>
  <si>
    <t>Easy</t>
  </si>
  <si>
    <t>Add existing scorecard items from edit page</t>
  </si>
  <si>
    <t>Order</t>
  </si>
  <si>
    <t>Fix login button on iphone</t>
  </si>
  <si>
    <t>Notes box for Rock Review</t>
  </si>
  <si>
    <t xml:space="preserve">Review user pricing </t>
  </si>
  <si>
    <t>Completed issues tile</t>
  </si>
  <si>
    <t>Change term Demo to Trial</t>
  </si>
  <si>
    <t>Current Date off by one week</t>
  </si>
  <si>
    <t>Dropdown on eval created by Supervisor (maggie slack)</t>
  </si>
  <si>
    <t>VTO off vision page</t>
  </si>
  <si>
    <t>UK Numbers</t>
  </si>
  <si>
    <t>DST Scorecard</t>
  </si>
  <si>
    <t>L10 Todo Tile create todo for L10 not working</t>
  </si>
  <si>
    <t>add AC on printout</t>
  </si>
  <si>
    <t>Print button for VTO</t>
  </si>
  <si>
    <t>Data Entry Slow on VTO</t>
  </si>
  <si>
    <t>Bullet points for the 3yp</t>
  </si>
  <si>
    <t>Multiple measurables in VTO</t>
  </si>
  <si>
    <t>Monthly Scorecard metrics (bill undell)</t>
  </si>
  <si>
    <t>Prioritize Todo list</t>
  </si>
  <si>
    <t>VTO is hidden</t>
  </si>
  <si>
    <t>Permissions for VTO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</si>
</sst>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164" fontId="2" fillId="0" borderId="0" xfId="1" applyNumberFormat="1" applyFont="1" applyAlignment="1"/>
    <xf numFmtId="164" fontId="2" fillId="0" borderId="1" xfId="1" applyNumberFormat="1" applyFont="1" applyBorder="1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Font="1" applyAlignment="1">
      <alignment horizontal="center"/>
    </xf>
    <xf numFmtId="14" fontId="0" fillId="0" borderId="0" xfId="0" applyNumberFormat="1" applyFont="1"/>
    <xf numFmtId="14" fontId="2" fillId="0" borderId="0" xfId="0" applyNumberFormat="1" applyFont="1"/>
    <xf numFmtId="10" fontId="2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0" fontId="4" fillId="0" borderId="0" xfId="0" applyFont="1"/>
    <xf numFmtId="0" fontId="0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D1" workbookViewId="0">
      <selection activeCell="B14" sqref="B1:E14"/>
    </sheetView>
  </sheetViews>
  <sheetFormatPr defaultRowHeight="15" x14ac:dyDescent="0.25"/>
  <cols>
    <col min="1" max="1" width="14.42578125" bestFit="1" customWidth="1"/>
    <col min="4" max="4" width="9.140625" style="7"/>
    <col min="5" max="5" width="72.5703125" bestFit="1" customWidth="1"/>
    <col min="6" max="6" width="7.42578125" customWidth="1"/>
    <col min="7" max="7" width="15.5703125" customWidth="1"/>
    <col min="8" max="8" width="9" style="7" customWidth="1"/>
  </cols>
  <sheetData>
    <row r="1" spans="1:9" x14ac:dyDescent="0.25">
      <c r="G1" s="1" t="s">
        <v>45</v>
      </c>
      <c r="H1" s="11">
        <f>1-COUNTBLANK($A$6:A73)/ROWS($A$6:A73)</f>
        <v>0.32352941176470584</v>
      </c>
      <c r="I1" s="12">
        <f>H2/H3</f>
        <v>0.3235294117647059</v>
      </c>
    </row>
    <row r="2" spans="1:9" x14ac:dyDescent="0.25">
      <c r="G2" s="1" t="s">
        <v>43</v>
      </c>
      <c r="H2" s="3">
        <f>ROWS($A$6:A73)-COUNTBLANK($A$6:A73)</f>
        <v>22</v>
      </c>
    </row>
    <row r="3" spans="1:9" x14ac:dyDescent="0.25">
      <c r="G3" s="1" t="s">
        <v>44</v>
      </c>
      <c r="H3" s="4">
        <f>ROWS(A6:A73)</f>
        <v>68</v>
      </c>
    </row>
    <row r="5" spans="1:9" s="1" customFormat="1" x14ac:dyDescent="0.25">
      <c r="A5" s="1" t="s">
        <v>28</v>
      </c>
      <c r="B5" s="1" t="s">
        <v>46</v>
      </c>
      <c r="C5" s="1" t="s">
        <v>60</v>
      </c>
      <c r="D5" s="6" t="s">
        <v>62</v>
      </c>
      <c r="E5" s="1" t="s">
        <v>29</v>
      </c>
      <c r="H5" s="6"/>
    </row>
    <row r="6" spans="1:9" s="1" customFormat="1" x14ac:dyDescent="0.25">
      <c r="A6"/>
      <c r="B6" s="2">
        <v>81</v>
      </c>
      <c r="C6" s="2">
        <v>8</v>
      </c>
      <c r="D6" s="8">
        <f>SQRT(B6)*(C6)*IF(ISBLANK(A6),1,-1)</f>
        <v>72</v>
      </c>
      <c r="E6" t="s">
        <v>12</v>
      </c>
      <c r="F6"/>
      <c r="H6" s="6"/>
    </row>
    <row r="7" spans="1:9" s="1" customFormat="1" x14ac:dyDescent="0.25">
      <c r="A7"/>
      <c r="B7" s="2">
        <v>95</v>
      </c>
      <c r="C7" s="2">
        <v>7</v>
      </c>
      <c r="D7" s="8">
        <f>SQRT(B7)*(C7)*IF(ISBLANK(A7),1,-1)</f>
        <v>68.227560413662744</v>
      </c>
      <c r="E7" t="s">
        <v>10</v>
      </c>
      <c r="F7"/>
      <c r="H7" s="6"/>
    </row>
    <row r="8" spans="1:9" s="1" customFormat="1" x14ac:dyDescent="0.25">
      <c r="A8"/>
      <c r="B8" s="2">
        <v>70</v>
      </c>
      <c r="C8" s="2">
        <v>8</v>
      </c>
      <c r="D8" s="8">
        <f>SQRT(B8)*(C8)*IF(ISBLANK(A8),1,-1)</f>
        <v>66.932802122726045</v>
      </c>
      <c r="E8" t="s">
        <v>48</v>
      </c>
      <c r="F8"/>
      <c r="H8" s="6"/>
    </row>
    <row r="9" spans="1:9" s="1" customFormat="1" x14ac:dyDescent="0.25">
      <c r="A9"/>
      <c r="B9" s="2">
        <v>50</v>
      </c>
      <c r="C9" s="2">
        <v>9</v>
      </c>
      <c r="D9" s="8">
        <f>SQRT(B9)*(C9)*IF(ISBLANK(A9),1,-1)</f>
        <v>63.63961030678928</v>
      </c>
      <c r="E9" t="s">
        <v>71</v>
      </c>
      <c r="F9"/>
      <c r="H9" s="6"/>
    </row>
    <row r="10" spans="1:9" s="1" customFormat="1" x14ac:dyDescent="0.25">
      <c r="A10"/>
      <c r="B10" s="2">
        <v>79</v>
      </c>
      <c r="C10" s="2">
        <v>7</v>
      </c>
      <c r="D10" s="8">
        <f>SQRT(B10)*(C10)*IF(ISBLANK(A10),1,-1)</f>
        <v>62.217360921209121</v>
      </c>
      <c r="E10" t="s">
        <v>73</v>
      </c>
      <c r="F10" s="2"/>
      <c r="H10" s="6"/>
    </row>
    <row r="11" spans="1:9" s="1" customFormat="1" x14ac:dyDescent="0.25">
      <c r="A11"/>
      <c r="B11" s="2">
        <v>70</v>
      </c>
      <c r="C11" s="2">
        <v>7</v>
      </c>
      <c r="D11" s="8">
        <f>SQRT(B11)*(C11)*IF(ISBLANK(A11),1,-1)</f>
        <v>58.566201857385288</v>
      </c>
      <c r="E11" t="s">
        <v>15</v>
      </c>
      <c r="F11" s="2"/>
      <c r="H11" s="6"/>
    </row>
    <row r="12" spans="1:9" s="1" customFormat="1" ht="18" customHeight="1" x14ac:dyDescent="0.25">
      <c r="A12"/>
      <c r="B12" s="2">
        <v>58</v>
      </c>
      <c r="C12" s="2">
        <v>7</v>
      </c>
      <c r="D12" s="8">
        <f>SQRT(B12)*(C12)*IF(ISBLANK(A12),1,-1)</f>
        <v>53.310411741047361</v>
      </c>
      <c r="E12" s="13" t="s">
        <v>4</v>
      </c>
      <c r="F12"/>
      <c r="H12" s="6"/>
    </row>
    <row r="13" spans="1:9" s="1" customFormat="1" ht="18" customHeight="1" x14ac:dyDescent="0.25">
      <c r="B13" s="2">
        <v>100</v>
      </c>
      <c r="C13" s="2">
        <v>5</v>
      </c>
      <c r="D13" s="8">
        <f>SQRT(B13)*(C13)*IF(ISBLANK(A13),1,-1)</f>
        <v>50</v>
      </c>
      <c r="E13" s="1" t="s">
        <v>65</v>
      </c>
      <c r="F13"/>
      <c r="H13" s="6"/>
    </row>
    <row r="14" spans="1:9" s="1" customFormat="1" ht="18" customHeight="1" x14ac:dyDescent="0.25">
      <c r="A14"/>
      <c r="B14" s="2">
        <v>80</v>
      </c>
      <c r="C14" s="2">
        <v>5</v>
      </c>
      <c r="D14" s="8">
        <f>SQRT(B14)*(C14)*IF(ISBLANK(A14),1,-1)</f>
        <v>44.721359549995796</v>
      </c>
      <c r="E14" t="s">
        <v>79</v>
      </c>
      <c r="F14"/>
      <c r="H14" s="6"/>
    </row>
    <row r="15" spans="1:9" s="1" customFormat="1" ht="18" customHeight="1" x14ac:dyDescent="0.25">
      <c r="A15"/>
      <c r="B15" s="2">
        <v>78</v>
      </c>
      <c r="C15" s="2">
        <v>5</v>
      </c>
      <c r="D15" s="8">
        <f>SQRT(B15)*(C15)*IF(ISBLANK(A15),1,-1)</f>
        <v>44.158804331639239</v>
      </c>
      <c r="E15" t="s">
        <v>11</v>
      </c>
      <c r="F15"/>
      <c r="H15" s="6"/>
    </row>
    <row r="16" spans="1:9" s="1" customFormat="1" ht="18" customHeight="1" x14ac:dyDescent="0.25">
      <c r="B16" s="2">
        <v>75</v>
      </c>
      <c r="C16" s="2">
        <v>5</v>
      </c>
      <c r="D16" s="8">
        <f>SQRT(B16)*(C16)*IF(ISBLANK(A16),1,-1)</f>
        <v>43.301270189221938</v>
      </c>
      <c r="E16" s="2" t="s">
        <v>64</v>
      </c>
      <c r="F16"/>
      <c r="H16" s="6"/>
    </row>
    <row r="17" spans="1:8" s="1" customFormat="1" ht="18" customHeight="1" x14ac:dyDescent="0.25">
      <c r="B17" s="2">
        <v>50</v>
      </c>
      <c r="C17" s="2">
        <v>6</v>
      </c>
      <c r="D17" s="8">
        <f>SQRT(B17)*(C17)*IF(ISBLANK(A17),1,-1)</f>
        <v>42.426406871192853</v>
      </c>
      <c r="E17" s="2" t="s">
        <v>32</v>
      </c>
      <c r="F17" s="2"/>
      <c r="H17" s="6"/>
    </row>
    <row r="18" spans="1:8" s="1" customFormat="1" ht="18" customHeight="1" x14ac:dyDescent="0.25">
      <c r="B18" s="2">
        <v>50</v>
      </c>
      <c r="C18" s="2">
        <v>6</v>
      </c>
      <c r="D18" s="8">
        <f>SQRT(B18)*(C18)*IF(ISBLANK(A18),1,-1)</f>
        <v>42.426406871192853</v>
      </c>
      <c r="E18" s="2" t="s">
        <v>36</v>
      </c>
      <c r="F18"/>
      <c r="H18" s="6"/>
    </row>
    <row r="19" spans="1:8" s="1" customFormat="1" ht="18" customHeight="1" x14ac:dyDescent="0.25">
      <c r="A19"/>
      <c r="B19" s="2">
        <v>46</v>
      </c>
      <c r="C19" s="2">
        <v>6</v>
      </c>
      <c r="D19" s="8">
        <f>SQRT(B19)*(C19)*IF(ISBLANK(A19),1,-1)</f>
        <v>40.693979898751607</v>
      </c>
      <c r="E19" t="s">
        <v>21</v>
      </c>
      <c r="F19"/>
      <c r="H19" s="6"/>
    </row>
    <row r="20" spans="1:8" s="1" customFormat="1" ht="18" customHeight="1" x14ac:dyDescent="0.25">
      <c r="A20"/>
      <c r="B20" s="2">
        <v>65</v>
      </c>
      <c r="C20" s="2">
        <v>5</v>
      </c>
      <c r="D20" s="8">
        <f>SQRT(B20)*(C20)*IF(ISBLANK(A20),1,-1)</f>
        <v>40.311288741492746</v>
      </c>
      <c r="E20" t="s">
        <v>3</v>
      </c>
      <c r="F20" s="2"/>
      <c r="H20" s="6"/>
    </row>
    <row r="21" spans="1:8" s="1" customFormat="1" ht="18" customHeight="1" x14ac:dyDescent="0.25">
      <c r="A21"/>
      <c r="B21" s="2">
        <v>65</v>
      </c>
      <c r="C21" s="2">
        <v>5</v>
      </c>
      <c r="D21" s="8">
        <f>SQRT(B21)*(C21)*IF(ISBLANK(A21),1,-1)</f>
        <v>40.311288741492746</v>
      </c>
      <c r="E21" t="s">
        <v>54</v>
      </c>
      <c r="F21"/>
      <c r="H21" s="6"/>
    </row>
    <row r="22" spans="1:8" ht="14.25" customHeight="1" x14ac:dyDescent="0.25">
      <c r="B22" s="2">
        <v>30</v>
      </c>
      <c r="C22" s="2">
        <v>7</v>
      </c>
      <c r="D22" s="8">
        <f>SQRT(B22)*(C22)*IF(ISBLANK(A22),1,-1)</f>
        <v>38.340579025361627</v>
      </c>
      <c r="E22" t="s">
        <v>47</v>
      </c>
    </row>
    <row r="23" spans="1:8" x14ac:dyDescent="0.25">
      <c r="A23" s="1"/>
      <c r="B23" s="2">
        <v>40</v>
      </c>
      <c r="C23" s="2">
        <v>6</v>
      </c>
      <c r="D23" s="8">
        <f>SQRT(B23)*(C23)*IF(ISBLANK(A23),1,-1)</f>
        <v>37.947331922020552</v>
      </c>
      <c r="E23" s="2" t="s">
        <v>66</v>
      </c>
      <c r="F23" s="2"/>
    </row>
    <row r="24" spans="1:8" x14ac:dyDescent="0.25">
      <c r="B24" s="2">
        <v>55</v>
      </c>
      <c r="C24" s="2">
        <v>5</v>
      </c>
      <c r="D24" s="8">
        <f>SQRT(B24)*(C24)*IF(ISBLANK(A24),1,-1)</f>
        <v>37.080992435478315</v>
      </c>
      <c r="E24" t="s">
        <v>2</v>
      </c>
    </row>
    <row r="25" spans="1:8" x14ac:dyDescent="0.25">
      <c r="B25" s="2">
        <v>79</v>
      </c>
      <c r="C25" s="2">
        <v>4</v>
      </c>
      <c r="D25" s="8">
        <f>SQRT(B25)*(C25)*IF(ISBLANK(A25),1,-1)</f>
        <v>35.552777669262355</v>
      </c>
      <c r="E25" t="s">
        <v>7</v>
      </c>
    </row>
    <row r="26" spans="1:8" x14ac:dyDescent="0.25">
      <c r="B26" s="2">
        <v>45</v>
      </c>
      <c r="C26" s="2">
        <v>5</v>
      </c>
      <c r="D26" s="8">
        <f>SQRT(B26)*(C26)*IF(ISBLANK(A26),1,-1)</f>
        <v>33.541019662496851</v>
      </c>
      <c r="E26" s="2" t="s">
        <v>0</v>
      </c>
      <c r="F26" s="2"/>
    </row>
    <row r="27" spans="1:8" x14ac:dyDescent="0.25">
      <c r="B27" s="2">
        <v>105</v>
      </c>
      <c r="C27" s="2">
        <v>3</v>
      </c>
      <c r="D27" s="8">
        <f>SQRT(B27)*(C27)*IF(ISBLANK(A27),1,-1)</f>
        <v>30.740852297878796</v>
      </c>
      <c r="E27" t="s">
        <v>13</v>
      </c>
    </row>
    <row r="28" spans="1:8" x14ac:dyDescent="0.25">
      <c r="B28" s="2">
        <v>59</v>
      </c>
      <c r="C28" s="2">
        <v>4</v>
      </c>
      <c r="D28" s="8">
        <f>SQRT(B28)*(C28)*IF(ISBLANK(A28),1,-1)</f>
        <v>30.724582991474431</v>
      </c>
      <c r="E28" t="s">
        <v>56</v>
      </c>
    </row>
    <row r="29" spans="1:8" x14ac:dyDescent="0.25">
      <c r="B29" s="2">
        <v>59</v>
      </c>
      <c r="C29" s="2">
        <v>4</v>
      </c>
      <c r="D29" s="8">
        <f>SQRT(B29)*(C29)*IF(ISBLANK(A29),1,-1)</f>
        <v>30.724582991474431</v>
      </c>
      <c r="E29" t="s">
        <v>57</v>
      </c>
    </row>
    <row r="30" spans="1:8" x14ac:dyDescent="0.25">
      <c r="A30" s="1"/>
      <c r="B30" s="2">
        <v>101</v>
      </c>
      <c r="C30" s="2">
        <v>3</v>
      </c>
      <c r="D30" s="8">
        <f>SQRT(B30)*(C30)*IF(ISBLANK(A30),1,-1)</f>
        <v>30.14962686336267</v>
      </c>
      <c r="E30" s="2" t="s">
        <v>33</v>
      </c>
    </row>
    <row r="31" spans="1:8" x14ac:dyDescent="0.25">
      <c r="A31" s="1"/>
      <c r="B31" s="2">
        <v>100</v>
      </c>
      <c r="C31" s="2">
        <v>3</v>
      </c>
      <c r="D31" s="8">
        <f>SQRT(B31)*(C31)*IF(ISBLANK(A31),1,-1)</f>
        <v>30</v>
      </c>
      <c r="E31" s="2" t="s">
        <v>74</v>
      </c>
      <c r="F31" s="2"/>
    </row>
    <row r="32" spans="1:8" x14ac:dyDescent="0.25">
      <c r="B32" s="2">
        <v>25</v>
      </c>
      <c r="C32" s="2">
        <v>6</v>
      </c>
      <c r="D32" s="8">
        <f>SQRT(B32)*(C32)*IF(ISBLANK(A32),1,-1)</f>
        <v>30</v>
      </c>
      <c r="E32" t="s">
        <v>20</v>
      </c>
      <c r="F32" s="2"/>
    </row>
    <row r="33" spans="1:6" x14ac:dyDescent="0.25">
      <c r="B33" s="2">
        <v>45</v>
      </c>
      <c r="C33" s="2">
        <v>4</v>
      </c>
      <c r="D33" s="8">
        <f>SQRT(B33)*(C33)*IF(ISBLANK(A33),1,-1)</f>
        <v>26.832815729997478</v>
      </c>
      <c r="E33" t="s">
        <v>49</v>
      </c>
    </row>
    <row r="34" spans="1:6" x14ac:dyDescent="0.25">
      <c r="B34" s="2">
        <v>45</v>
      </c>
      <c r="C34" s="2">
        <v>4</v>
      </c>
      <c r="D34" s="8">
        <f>SQRT(B34)*(C34)*IF(ISBLANK(A34),1,-1)</f>
        <v>26.832815729997478</v>
      </c>
      <c r="E34" t="s">
        <v>50</v>
      </c>
    </row>
    <row r="35" spans="1:6" x14ac:dyDescent="0.25">
      <c r="A35" s="1"/>
      <c r="B35" s="2">
        <v>75</v>
      </c>
      <c r="C35" s="2">
        <v>3</v>
      </c>
      <c r="D35" s="8">
        <f>SQRT(B35)*(C35)*IF(ISBLANK(A35),1,-1)</f>
        <v>25.98076211353316</v>
      </c>
      <c r="E35" s="2" t="s">
        <v>42</v>
      </c>
    </row>
    <row r="36" spans="1:6" x14ac:dyDescent="0.25">
      <c r="A36" s="1"/>
      <c r="B36" s="2">
        <v>69</v>
      </c>
      <c r="C36" s="2">
        <v>3</v>
      </c>
      <c r="D36" s="8">
        <f>SQRT(B36)*(C36)*IF(ISBLANK(A36),1,-1)</f>
        <v>24.919871588754226</v>
      </c>
      <c r="E36" s="2" t="s">
        <v>40</v>
      </c>
      <c r="F36" s="2"/>
    </row>
    <row r="37" spans="1:6" x14ac:dyDescent="0.25">
      <c r="B37" s="2">
        <v>67</v>
      </c>
      <c r="C37" s="2">
        <v>3</v>
      </c>
      <c r="D37" s="8">
        <f>SQRT(B37)*(C37)*IF(ISBLANK(A37),1,-1)</f>
        <v>24.556058315617349</v>
      </c>
      <c r="E37" t="s">
        <v>59</v>
      </c>
    </row>
    <row r="38" spans="1:6" x14ac:dyDescent="0.25">
      <c r="B38" s="2">
        <v>65</v>
      </c>
      <c r="C38" s="2">
        <v>3</v>
      </c>
      <c r="D38" s="8">
        <f>SQRT(B38)*(C38)*IF(ISBLANK(A38),1,-1)</f>
        <v>24.186773244895647</v>
      </c>
      <c r="E38" t="s">
        <v>52</v>
      </c>
      <c r="F38" s="2"/>
    </row>
    <row r="39" spans="1:6" x14ac:dyDescent="0.25">
      <c r="B39" s="2">
        <v>60</v>
      </c>
      <c r="C39" s="2">
        <v>3</v>
      </c>
      <c r="D39" s="8">
        <f>SQRT(B39)*(C39)*IF(ISBLANK(A39),1,-1)</f>
        <v>23.237900077244504</v>
      </c>
      <c r="E39" s="2" t="s">
        <v>51</v>
      </c>
      <c r="F39" s="2"/>
    </row>
    <row r="40" spans="1:6" x14ac:dyDescent="0.25">
      <c r="B40" s="2">
        <v>35</v>
      </c>
      <c r="C40" s="2">
        <v>3</v>
      </c>
      <c r="D40" s="8">
        <f>SQRT(B40)*(C40)*IF(ISBLANK(A40),1,-1)</f>
        <v>17.748239349298849</v>
      </c>
      <c r="E40" t="s">
        <v>53</v>
      </c>
    </row>
    <row r="41" spans="1:6" x14ac:dyDescent="0.25">
      <c r="A41" s="1"/>
      <c r="B41" s="2">
        <v>30</v>
      </c>
      <c r="C41" s="2">
        <v>3</v>
      </c>
      <c r="D41" s="8">
        <f>SQRT(B41)*(C41)*IF(ISBLANK(A41),1,-1)</f>
        <v>16.431676725154983</v>
      </c>
      <c r="E41" s="2" t="s">
        <v>69</v>
      </c>
      <c r="F41" s="2"/>
    </row>
    <row r="42" spans="1:6" x14ac:dyDescent="0.25">
      <c r="B42">
        <v>40</v>
      </c>
      <c r="C42">
        <v>2</v>
      </c>
      <c r="D42" s="8">
        <f>SQRT(B42)*(C42)*IF(ISBLANK(A42),1,-1)</f>
        <v>12.649110640673518</v>
      </c>
      <c r="E42" t="s">
        <v>61</v>
      </c>
    </row>
    <row r="43" spans="1:6" x14ac:dyDescent="0.25">
      <c r="A43" s="1"/>
      <c r="B43" s="2">
        <v>25</v>
      </c>
      <c r="C43" s="2">
        <v>2</v>
      </c>
      <c r="D43" s="8">
        <f>SQRT(B43)*(C43)*IF(ISBLANK(A43),1,-1)</f>
        <v>10</v>
      </c>
      <c r="E43" s="2" t="s">
        <v>39</v>
      </c>
    </row>
    <row r="44" spans="1:6" x14ac:dyDescent="0.25">
      <c r="B44" s="2"/>
      <c r="C44" s="2"/>
      <c r="D44" s="8">
        <f>SQRT(B44)*(C44)*IF(ISBLANK(A44),1,-1)</f>
        <v>0</v>
      </c>
      <c r="E44" s="2" t="s">
        <v>1</v>
      </c>
    </row>
    <row r="45" spans="1:6" x14ac:dyDescent="0.25">
      <c r="B45" s="2"/>
      <c r="C45" s="2"/>
      <c r="D45" s="8">
        <f>SQRT(B45)*(C45)*IF(ISBLANK(A45),1,-1)</f>
        <v>0</v>
      </c>
      <c r="E45" t="s">
        <v>16</v>
      </c>
    </row>
    <row r="46" spans="1:6" x14ac:dyDescent="0.25">
      <c r="B46" s="2"/>
      <c r="C46" s="2"/>
      <c r="D46" s="8">
        <f>SQRT(B46)*(C46)*IF(ISBLANK(A46),1,-1)</f>
        <v>0</v>
      </c>
      <c r="E46" t="s">
        <v>17</v>
      </c>
    </row>
    <row r="47" spans="1:6" x14ac:dyDescent="0.25">
      <c r="B47" s="2"/>
      <c r="C47" s="2"/>
      <c r="D47" s="8">
        <f>SQRT(B47)*(C47)*IF(ISBLANK(A47),1,-1)</f>
        <v>0</v>
      </c>
      <c r="E47" t="s">
        <v>18</v>
      </c>
    </row>
    <row r="48" spans="1:6" x14ac:dyDescent="0.25">
      <c r="B48" s="2"/>
      <c r="C48" s="2"/>
      <c r="D48" s="8">
        <f>SQRT(B48)*(C48)*IF(ISBLANK(A48),1,-1)</f>
        <v>0</v>
      </c>
      <c r="E48" t="s">
        <v>23</v>
      </c>
      <c r="F48" s="2"/>
    </row>
    <row r="49" spans="1:6" x14ac:dyDescent="0.25">
      <c r="B49" s="2"/>
      <c r="C49" s="2"/>
      <c r="D49" s="8">
        <f>SQRT(B49)*(C49)*IF(ISBLANK(A49),1,-1)</f>
        <v>0</v>
      </c>
      <c r="E49" t="s">
        <v>24</v>
      </c>
      <c r="F49" s="2"/>
    </row>
    <row r="50" spans="1:6" x14ac:dyDescent="0.25">
      <c r="B50" s="2"/>
      <c r="C50" s="2"/>
      <c r="D50" s="8">
        <f>SQRT(B50)*(C50)*IF(ISBLANK(A50),1,-1)</f>
        <v>0</v>
      </c>
      <c r="E50" t="s">
        <v>58</v>
      </c>
      <c r="F50" s="2"/>
    </row>
    <row r="51" spans="1:6" x14ac:dyDescent="0.25">
      <c r="B51" s="2"/>
      <c r="C51" s="2"/>
      <c r="D51" s="8">
        <f>SQRT(B51)*(C51)*IF(ISBLANK(A51),1,-1)</f>
        <v>0</v>
      </c>
      <c r="E51" t="s">
        <v>55</v>
      </c>
      <c r="F51" s="2"/>
    </row>
    <row r="52" spans="1:6" x14ac:dyDescent="0.25">
      <c r="A52" s="9">
        <v>42701</v>
      </c>
      <c r="B52" s="2">
        <v>1</v>
      </c>
      <c r="C52" s="2">
        <v>1</v>
      </c>
      <c r="D52" s="8">
        <f>SQRT(B52)*(C52)*IF(ISBLANK(A52),1,-1)</f>
        <v>-1</v>
      </c>
      <c r="E52" s="2" t="s">
        <v>30</v>
      </c>
    </row>
    <row r="53" spans="1:6" x14ac:dyDescent="0.25">
      <c r="A53" s="9">
        <v>42701</v>
      </c>
      <c r="B53" s="2">
        <v>1</v>
      </c>
      <c r="C53" s="2">
        <v>1</v>
      </c>
      <c r="D53" s="8">
        <f>SQRT(B53)*(C53)*IF(ISBLANK(A53),1,-1)</f>
        <v>-1</v>
      </c>
      <c r="E53" s="2" t="s">
        <v>34</v>
      </c>
    </row>
    <row r="54" spans="1:6" x14ac:dyDescent="0.25">
      <c r="A54" s="9">
        <v>42697</v>
      </c>
      <c r="B54" s="2">
        <v>1</v>
      </c>
      <c r="C54" s="2">
        <v>1</v>
      </c>
      <c r="D54" s="8">
        <f>SQRT(B54)*(C54)*IF(ISBLANK(A54),1,-1)</f>
        <v>-1</v>
      </c>
      <c r="E54" s="2" t="s">
        <v>41</v>
      </c>
    </row>
    <row r="55" spans="1:6" x14ac:dyDescent="0.25">
      <c r="A55" s="9">
        <v>42696</v>
      </c>
      <c r="B55" s="2">
        <v>1</v>
      </c>
      <c r="C55" s="2">
        <v>1</v>
      </c>
      <c r="D55" s="8">
        <f>SQRT(B55)*(C55)*IF(ISBLANK(A55),1,-1)</f>
        <v>-1</v>
      </c>
      <c r="E55" t="s">
        <v>8</v>
      </c>
    </row>
    <row r="56" spans="1:6" x14ac:dyDescent="0.25">
      <c r="A56" s="9">
        <v>42681</v>
      </c>
      <c r="B56" s="2">
        <v>1</v>
      </c>
      <c r="C56" s="2">
        <v>1</v>
      </c>
      <c r="D56" s="8">
        <f>SQRT(B56)*(C56)*IF(ISBLANK(A56),1,-1)</f>
        <v>-1</v>
      </c>
      <c r="E56" t="s">
        <v>14</v>
      </c>
      <c r="F56" s="2"/>
    </row>
    <row r="57" spans="1:6" x14ac:dyDescent="0.25">
      <c r="A57" s="9">
        <v>42696</v>
      </c>
      <c r="B57" s="2">
        <v>1</v>
      </c>
      <c r="C57" s="2">
        <v>1</v>
      </c>
      <c r="D57" s="8">
        <f>SQRT(B57)*(C57)*IF(ISBLANK(A57),1,-1)</f>
        <v>-1</v>
      </c>
      <c r="E57" t="s">
        <v>25</v>
      </c>
    </row>
    <row r="58" spans="1:6" x14ac:dyDescent="0.25">
      <c r="A58" s="9">
        <v>42688</v>
      </c>
      <c r="B58" s="2">
        <v>1</v>
      </c>
      <c r="C58" s="2">
        <v>1</v>
      </c>
      <c r="D58" s="8">
        <f>SQRT(B58)*(C58)*IF(ISBLANK(A58),1,-1)</f>
        <v>-1</v>
      </c>
      <c r="E58" t="s">
        <v>27</v>
      </c>
    </row>
    <row r="59" spans="1:6" x14ac:dyDescent="0.25">
      <c r="A59" s="10">
        <v>42706</v>
      </c>
      <c r="B59" s="2">
        <v>60</v>
      </c>
      <c r="C59" s="2">
        <v>2</v>
      </c>
      <c r="D59" s="8">
        <f>SQRT(B59)*(C59)*IF(ISBLANK(A59),1,-1)</f>
        <v>-15.491933384829668</v>
      </c>
      <c r="E59" s="2" t="s">
        <v>37</v>
      </c>
    </row>
    <row r="60" spans="1:6" x14ac:dyDescent="0.25">
      <c r="A60" s="5">
        <v>42706</v>
      </c>
      <c r="B60" s="2">
        <v>75</v>
      </c>
      <c r="C60" s="2">
        <v>2</v>
      </c>
      <c r="D60" s="8">
        <f>SQRT(B60)*(C60)*IF(ISBLANK(A60),1,-1)</f>
        <v>-17.320508075688775</v>
      </c>
      <c r="E60" t="s">
        <v>26</v>
      </c>
    </row>
    <row r="61" spans="1:6" x14ac:dyDescent="0.25">
      <c r="A61" s="10">
        <v>42709</v>
      </c>
      <c r="B61" s="2">
        <v>50</v>
      </c>
      <c r="C61" s="2">
        <v>5</v>
      </c>
      <c r="D61" s="8">
        <f>SQRT(B61)*(C61)*IF(ISBLANK(A61),1,-1)</f>
        <v>-35.355339059327378</v>
      </c>
      <c r="E61" s="2" t="s">
        <v>68</v>
      </c>
    </row>
    <row r="62" spans="1:6" x14ac:dyDescent="0.25">
      <c r="A62" s="5">
        <v>42706</v>
      </c>
      <c r="B62" s="2">
        <v>73</v>
      </c>
      <c r="C62" s="2">
        <v>5</v>
      </c>
      <c r="D62" s="8">
        <f>SQRT(B62)*(C62)*IF(ISBLANK(A62),1,-1)</f>
        <v>-42.720018726587654</v>
      </c>
      <c r="E62" t="s">
        <v>6</v>
      </c>
    </row>
    <row r="63" spans="1:6" x14ac:dyDescent="0.25">
      <c r="A63" s="10">
        <v>42706</v>
      </c>
      <c r="B63" s="2">
        <v>55</v>
      </c>
      <c r="C63" s="2">
        <v>6</v>
      </c>
      <c r="D63" s="8">
        <f>SQRT(B63)*(C63)*IF(ISBLANK(A63),1,-1)</f>
        <v>-44.497190922573978</v>
      </c>
      <c r="E63" s="14" t="s">
        <v>38</v>
      </c>
    </row>
    <row r="64" spans="1:6" x14ac:dyDescent="0.25">
      <c r="A64" s="10">
        <v>42706</v>
      </c>
      <c r="B64" s="2">
        <v>30</v>
      </c>
      <c r="C64" s="2">
        <v>10</v>
      </c>
      <c r="D64" s="8">
        <f>SQRT(B64)*(C64)*IF(ISBLANK(A64),1,-1)</f>
        <v>-54.772255750516614</v>
      </c>
      <c r="E64" s="2" t="s">
        <v>67</v>
      </c>
    </row>
    <row r="65" spans="1:5" x14ac:dyDescent="0.25">
      <c r="A65" s="5">
        <v>42709</v>
      </c>
      <c r="B65" s="2">
        <v>100</v>
      </c>
      <c r="C65" s="2">
        <v>6</v>
      </c>
      <c r="D65" s="8">
        <f>SQRT(B65)*(C65)*IF(ISBLANK(A65),1,-1)</f>
        <v>-60</v>
      </c>
      <c r="E65" t="s">
        <v>72</v>
      </c>
    </row>
    <row r="66" spans="1:5" x14ac:dyDescent="0.25">
      <c r="A66" s="5">
        <v>42705</v>
      </c>
      <c r="B66" s="2">
        <v>91</v>
      </c>
      <c r="C66" s="2">
        <v>7</v>
      </c>
      <c r="D66" s="8">
        <f>SQRT(B66)*(C66)*IF(ISBLANK(A66),1,-1)</f>
        <v>-66.775744099186198</v>
      </c>
      <c r="E66" t="s">
        <v>22</v>
      </c>
    </row>
    <row r="67" spans="1:5" x14ac:dyDescent="0.25">
      <c r="A67" s="10">
        <v>42706</v>
      </c>
      <c r="B67" s="2">
        <v>70</v>
      </c>
      <c r="C67" s="2">
        <v>8</v>
      </c>
      <c r="D67" s="8">
        <f>SQRT(B67)*(C67)*IF(ISBLANK(A67),1,-1)</f>
        <v>-66.932802122726045</v>
      </c>
      <c r="E67" s="2" t="s">
        <v>35</v>
      </c>
    </row>
    <row r="68" spans="1:5" x14ac:dyDescent="0.25">
      <c r="A68" s="10">
        <v>42705</v>
      </c>
      <c r="B68" s="2">
        <v>200</v>
      </c>
      <c r="C68" s="2">
        <v>5</v>
      </c>
      <c r="D68" s="8">
        <f>SQRT(B68)*(C68)*IF(ISBLANK(A68),1,-1)</f>
        <v>-70.710678118654755</v>
      </c>
      <c r="E68" s="1" t="s">
        <v>70</v>
      </c>
    </row>
    <row r="69" spans="1:5" x14ac:dyDescent="0.25">
      <c r="A69" s="9">
        <v>42705</v>
      </c>
      <c r="B69" s="2">
        <v>79</v>
      </c>
      <c r="C69" s="2">
        <v>8</v>
      </c>
      <c r="D69" s="8">
        <f>SQRT(B69)*(C69)*IF(ISBLANK(A69),1,-1)</f>
        <v>-71.105555338524709</v>
      </c>
      <c r="E69" s="1" t="s">
        <v>31</v>
      </c>
    </row>
    <row r="70" spans="1:5" x14ac:dyDescent="0.25">
      <c r="A70" s="5">
        <v>42705</v>
      </c>
      <c r="B70" s="2">
        <v>80</v>
      </c>
      <c r="C70" s="2">
        <v>8</v>
      </c>
      <c r="D70" s="8">
        <f>SQRT(B70)*(C70)*IF(ISBLANK(A70),1,-1)</f>
        <v>-71.554175279993274</v>
      </c>
      <c r="E70" s="1" t="s">
        <v>5</v>
      </c>
    </row>
    <row r="71" spans="1:5" x14ac:dyDescent="0.25">
      <c r="A71" s="5">
        <v>42706</v>
      </c>
      <c r="B71" s="2">
        <v>110</v>
      </c>
      <c r="C71" s="2">
        <v>7</v>
      </c>
      <c r="D71" s="8">
        <f>SQRT(B71)*(C71)*IF(ISBLANK(A71),1,-1)</f>
        <v>-73.416619371910613</v>
      </c>
      <c r="E71" t="s">
        <v>19</v>
      </c>
    </row>
    <row r="72" spans="1:5" x14ac:dyDescent="0.25">
      <c r="A72" s="5">
        <v>42701</v>
      </c>
      <c r="B72" s="2">
        <v>98</v>
      </c>
      <c r="C72" s="2">
        <v>9</v>
      </c>
      <c r="D72" s="8">
        <f>SQRT(B72)*(C72)*IF(ISBLANK(A72),1,-1)</f>
        <v>-89.095454429504983</v>
      </c>
      <c r="E72" t="s">
        <v>9</v>
      </c>
    </row>
    <row r="73" spans="1:5" x14ac:dyDescent="0.25">
      <c r="A73" s="9">
        <v>42703</v>
      </c>
      <c r="B73" s="2">
        <v>100</v>
      </c>
      <c r="C73" s="2">
        <v>10</v>
      </c>
      <c r="D73" s="8">
        <f>SQRT(B73)*(C73)*IF(ISBLANK(A73),1,-1)</f>
        <v>-100</v>
      </c>
      <c r="E73" s="2" t="s">
        <v>63</v>
      </c>
    </row>
  </sheetData>
  <autoFilter ref="A5:E5">
    <sortState ref="A6:E73">
      <sortCondition descending="1" ref="D5"/>
    </sortState>
  </autoFilter>
  <sortState ref="A2:E63">
    <sortCondition descending="1" ref="D2:D63"/>
  </sortState>
  <conditionalFormatting sqref="H10:H21 H1">
    <cfRule type="colorScale" priority="2">
      <colorScale>
        <cfvo type="num" val="0.9"/>
        <cfvo type="num" val="0.9"/>
        <cfvo type="num" val="0.9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tabSelected="1" workbookViewId="0">
      <selection activeCell="E9" sqref="E9"/>
    </sheetView>
  </sheetViews>
  <sheetFormatPr defaultRowHeight="15" x14ac:dyDescent="0.25"/>
  <sheetData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80</v>
      </c>
    </row>
    <row r="7" spans="1:1" x14ac:dyDescent="0.25">
      <c r="A7" t="s">
        <v>81</v>
      </c>
    </row>
    <row r="8" spans="1:1" x14ac:dyDescent="0.25">
      <c r="A8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New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Lynnea</dc:creator>
  <cp:lastModifiedBy>Lynnea</cp:lastModifiedBy>
  <dcterms:created xsi:type="dcterms:W3CDTF">2016-11-28T02:25:57Z</dcterms:created>
  <dcterms:modified xsi:type="dcterms:W3CDTF">2016-12-07T20:58:21Z</dcterms:modified>
</cp:coreProperties>
</file>