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ynnea\Documents\GitHub\RadialReview\TractionTools.Tests\ExcelSheet\"/>
    </mc:Choice>
  </mc:AlternateContent>
  <bookViews>
    <workbookView xWindow="1170" yWindow="0" windowWidth="19155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  <c r="N2" i="1"/>
  <c r="T2" i="1"/>
  <c r="U2" i="1"/>
  <c r="AB2" i="1"/>
  <c r="AG11" i="1"/>
  <c r="AG10" i="1"/>
  <c r="AF27" i="1"/>
  <c r="AG27" i="1" s="1"/>
  <c r="AF26" i="1"/>
  <c r="AG26" i="1" s="1"/>
  <c r="AF11" i="1"/>
  <c r="AF10" i="1"/>
  <c r="AH10" i="1" s="1"/>
  <c r="AF18" i="1"/>
  <c r="AG18" i="1" s="1"/>
  <c r="AF19" i="1"/>
  <c r="AG19" i="1" s="1"/>
  <c r="J2" i="1"/>
  <c r="I50" i="1"/>
  <c r="J54" i="1"/>
  <c r="K54" i="1"/>
  <c r="L54" i="1"/>
  <c r="N54" i="1"/>
  <c r="O54" i="1"/>
  <c r="P54" i="1"/>
  <c r="Q54" i="1"/>
  <c r="R54" i="1"/>
  <c r="I54" i="1"/>
  <c r="J53" i="1"/>
  <c r="K53" i="1"/>
  <c r="L53" i="1"/>
  <c r="N53" i="1"/>
  <c r="O53" i="1"/>
  <c r="P53" i="1"/>
  <c r="Q53" i="1"/>
  <c r="R53" i="1"/>
  <c r="I53" i="1"/>
  <c r="V2" i="1"/>
  <c r="P2" i="1"/>
  <c r="I2" i="1"/>
  <c r="J56" i="1"/>
  <c r="K56" i="1"/>
  <c r="L56" i="1"/>
  <c r="N56" i="1"/>
  <c r="O56" i="1"/>
  <c r="Q56" i="1"/>
  <c r="R56" i="1"/>
  <c r="J57" i="1"/>
  <c r="K57" i="1"/>
  <c r="L57" i="1"/>
  <c r="N57" i="1"/>
  <c r="O57" i="1"/>
  <c r="Q57" i="1"/>
  <c r="R57" i="1"/>
  <c r="J50" i="1"/>
  <c r="K50" i="1"/>
  <c r="L50" i="1"/>
  <c r="N50" i="1"/>
  <c r="O50" i="1"/>
  <c r="Q50" i="1"/>
  <c r="R50" i="1"/>
  <c r="J51" i="1"/>
  <c r="K51" i="1"/>
  <c r="L51" i="1"/>
  <c r="N51" i="1"/>
  <c r="O51" i="1"/>
  <c r="Q51" i="1"/>
  <c r="R51" i="1"/>
  <c r="AC2" i="1"/>
  <c r="Z2" i="1"/>
  <c r="Y2" i="1"/>
  <c r="X2" i="1"/>
  <c r="W2" i="1"/>
  <c r="AC1" i="1"/>
  <c r="AB1" i="1"/>
  <c r="AA1" i="1"/>
  <c r="AA23" i="1" s="1"/>
  <c r="Z1" i="1"/>
  <c r="Y1" i="1"/>
  <c r="Y21" i="1" s="1"/>
  <c r="X1" i="1"/>
  <c r="W1" i="1"/>
  <c r="V1" i="1"/>
  <c r="U1" i="1"/>
  <c r="U21" i="1" s="1"/>
  <c r="T1" i="1"/>
  <c r="S1" i="1"/>
  <c r="R2" i="1"/>
  <c r="R1" i="1"/>
  <c r="R6" i="1" s="1"/>
  <c r="P29" i="1"/>
  <c r="Q2" i="1"/>
  <c r="Q1" i="1"/>
  <c r="P1" i="1"/>
  <c r="P4" i="1" s="1"/>
  <c r="O8" i="1"/>
  <c r="O2" i="1"/>
  <c r="O1" i="1"/>
  <c r="O27" i="1" s="1"/>
  <c r="N3" i="1"/>
  <c r="N1" i="1"/>
  <c r="M2" i="1"/>
  <c r="S2" i="1" s="1"/>
  <c r="AA2" i="1" s="1"/>
  <c r="M42" i="1"/>
  <c r="L1" i="1"/>
  <c r="K2" i="1"/>
  <c r="K14" i="1" s="1"/>
  <c r="K1" i="1"/>
  <c r="K30" i="1" s="1"/>
  <c r="J1" i="1"/>
  <c r="I28" i="1"/>
  <c r="I1" i="1"/>
  <c r="AH18" i="1" l="1"/>
  <c r="AH26" i="1"/>
  <c r="P38" i="1"/>
  <c r="AA14" i="1"/>
  <c r="P37" i="1"/>
  <c r="P20" i="1"/>
  <c r="S5" i="1"/>
  <c r="U29" i="1"/>
  <c r="X37" i="1"/>
  <c r="AB41" i="1"/>
  <c r="P21" i="1"/>
  <c r="W36" i="1"/>
  <c r="O33" i="1"/>
  <c r="Q11" i="1"/>
  <c r="P30" i="1"/>
  <c r="P12" i="1"/>
  <c r="T41" i="1"/>
  <c r="K5" i="1"/>
  <c r="P42" i="1"/>
  <c r="P34" i="1"/>
  <c r="P25" i="1"/>
  <c r="P16" i="1"/>
  <c r="P7" i="1"/>
  <c r="R32" i="1"/>
  <c r="X29" i="1"/>
  <c r="X24" i="1"/>
  <c r="AB20" i="1"/>
  <c r="U16" i="1"/>
  <c r="P41" i="1"/>
  <c r="P33" i="1"/>
  <c r="P24" i="1"/>
  <c r="P15" i="1"/>
  <c r="P6" i="1"/>
  <c r="R14" i="1"/>
  <c r="W28" i="1"/>
  <c r="X20" i="1"/>
  <c r="AB11" i="1"/>
  <c r="U38" i="1"/>
  <c r="U3" i="1"/>
  <c r="U25" i="1"/>
  <c r="W23" i="1"/>
  <c r="U19" i="1"/>
  <c r="W9" i="1"/>
  <c r="AB33" i="1"/>
  <c r="M35" i="1"/>
  <c r="Q33" i="1"/>
  <c r="P11" i="1"/>
  <c r="R19" i="1"/>
  <c r="Z3" i="1"/>
  <c r="AB29" i="1"/>
  <c r="AB24" i="1"/>
  <c r="X17" i="1"/>
  <c r="X6" i="1"/>
  <c r="W32" i="1"/>
  <c r="J35" i="1"/>
  <c r="J39" i="1"/>
  <c r="J34" i="1"/>
  <c r="J37" i="1"/>
  <c r="J19" i="1"/>
  <c r="L33" i="1"/>
  <c r="L36" i="1"/>
  <c r="L42" i="1"/>
  <c r="L9" i="1"/>
  <c r="L12" i="1"/>
  <c r="J41" i="1"/>
  <c r="Q20" i="1"/>
  <c r="V30" i="1"/>
  <c r="V34" i="1"/>
  <c r="V38" i="1"/>
  <c r="V42" i="1"/>
  <c r="V7" i="1"/>
  <c r="V12" i="1"/>
  <c r="V16" i="1"/>
  <c r="V33" i="1"/>
  <c r="V37" i="1"/>
  <c r="V41" i="1"/>
  <c r="V6" i="1"/>
  <c r="V11" i="1"/>
  <c r="V15" i="1"/>
  <c r="V32" i="1"/>
  <c r="V36" i="1"/>
  <c r="V40" i="1"/>
  <c r="V5" i="1"/>
  <c r="V9" i="1"/>
  <c r="V14" i="1"/>
  <c r="V19" i="1"/>
  <c r="V31" i="1"/>
  <c r="V8" i="1"/>
  <c r="V21" i="1"/>
  <c r="V25" i="1"/>
  <c r="V3" i="1"/>
  <c r="V4" i="1"/>
  <c r="V24" i="1"/>
  <c r="V29" i="1"/>
  <c r="V39" i="1"/>
  <c r="V17" i="1"/>
  <c r="V20" i="1"/>
  <c r="V23" i="1"/>
  <c r="V28" i="1"/>
  <c r="AC33" i="1"/>
  <c r="AC37" i="1"/>
  <c r="AC41" i="1"/>
  <c r="AC6" i="1"/>
  <c r="AC11" i="1"/>
  <c r="AC15" i="1"/>
  <c r="AC32" i="1"/>
  <c r="AC36" i="1"/>
  <c r="AC40" i="1"/>
  <c r="AC5" i="1"/>
  <c r="AC9" i="1"/>
  <c r="AC14" i="1"/>
  <c r="AC31" i="1"/>
  <c r="AC35" i="1"/>
  <c r="AC39" i="1"/>
  <c r="AC4" i="1"/>
  <c r="AC8" i="1"/>
  <c r="AC13" i="1"/>
  <c r="AC17" i="1"/>
  <c r="AC42" i="1"/>
  <c r="AC20" i="1"/>
  <c r="AC24" i="1"/>
  <c r="AC29" i="1"/>
  <c r="AC38" i="1"/>
  <c r="AC16" i="1"/>
  <c r="AC23" i="1"/>
  <c r="AC28" i="1"/>
  <c r="AC34" i="1"/>
  <c r="AC12" i="1"/>
  <c r="AC22" i="1"/>
  <c r="AC27" i="1"/>
  <c r="T29" i="1"/>
  <c r="Z27" i="1"/>
  <c r="V22" i="1"/>
  <c r="J16" i="1"/>
  <c r="J7" i="1"/>
  <c r="L3" i="1"/>
  <c r="L23" i="1"/>
  <c r="Q38" i="1"/>
  <c r="Q30" i="1"/>
  <c r="Q15" i="1"/>
  <c r="R28" i="1"/>
  <c r="R9" i="1"/>
  <c r="AA28" i="1"/>
  <c r="V27" i="1"/>
  <c r="AC21" i="1"/>
  <c r="Y42" i="1"/>
  <c r="AA36" i="1"/>
  <c r="AC30" i="1"/>
  <c r="L16" i="1"/>
  <c r="Q41" i="1"/>
  <c r="L32" i="1"/>
  <c r="L14" i="1"/>
  <c r="L40" i="1"/>
  <c r="L35" i="1"/>
  <c r="I35" i="1"/>
  <c r="K33" i="1"/>
  <c r="K39" i="1"/>
  <c r="J23" i="1"/>
  <c r="J14" i="1"/>
  <c r="J5" i="1"/>
  <c r="K23" i="1"/>
  <c r="J30" i="1"/>
  <c r="L30" i="1"/>
  <c r="L21" i="1"/>
  <c r="L7" i="1"/>
  <c r="L38" i="1"/>
  <c r="J33" i="1"/>
  <c r="Q37" i="1"/>
  <c r="Q29" i="1"/>
  <c r="R40" i="1"/>
  <c r="R23" i="1"/>
  <c r="R5" i="1"/>
  <c r="AA40" i="1"/>
  <c r="AC25" i="1"/>
  <c r="S23" i="1"/>
  <c r="AC19" i="1"/>
  <c r="AC7" i="1"/>
  <c r="V35" i="1"/>
  <c r="J3" i="1"/>
  <c r="J9" i="1"/>
  <c r="L25" i="1"/>
  <c r="T32" i="1"/>
  <c r="T36" i="1"/>
  <c r="T40" i="1"/>
  <c r="T5" i="1"/>
  <c r="T9" i="1"/>
  <c r="T14" i="1"/>
  <c r="T19" i="1"/>
  <c r="T31" i="1"/>
  <c r="T35" i="1"/>
  <c r="T39" i="1"/>
  <c r="T4" i="1"/>
  <c r="T8" i="1"/>
  <c r="T13" i="1"/>
  <c r="T17" i="1"/>
  <c r="T30" i="1"/>
  <c r="T34" i="1"/>
  <c r="T38" i="1"/>
  <c r="T42" i="1"/>
  <c r="T7" i="1"/>
  <c r="T12" i="1"/>
  <c r="T16" i="1"/>
  <c r="T37" i="1"/>
  <c r="T15" i="1"/>
  <c r="T20" i="1"/>
  <c r="T23" i="1"/>
  <c r="T28" i="1"/>
  <c r="T33" i="1"/>
  <c r="T11" i="1"/>
  <c r="T22" i="1"/>
  <c r="T27" i="1"/>
  <c r="T6" i="1"/>
  <c r="T21" i="1"/>
  <c r="T25" i="1"/>
  <c r="T3" i="1"/>
  <c r="Y33" i="1"/>
  <c r="Y37" i="1"/>
  <c r="Y41" i="1"/>
  <c r="Y6" i="1"/>
  <c r="Y11" i="1"/>
  <c r="Y15" i="1"/>
  <c r="Y32" i="1"/>
  <c r="Y36" i="1"/>
  <c r="Y40" i="1"/>
  <c r="Y5" i="1"/>
  <c r="Y9" i="1"/>
  <c r="Y14" i="1"/>
  <c r="Y31" i="1"/>
  <c r="Y35" i="1"/>
  <c r="Y39" i="1"/>
  <c r="Y4" i="1"/>
  <c r="Y8" i="1"/>
  <c r="Y13" i="1"/>
  <c r="Y17" i="1"/>
  <c r="Y38" i="1"/>
  <c r="Y16" i="1"/>
  <c r="Y20" i="1"/>
  <c r="Y24" i="1"/>
  <c r="Y29" i="1"/>
  <c r="Y34" i="1"/>
  <c r="Y12" i="1"/>
  <c r="Y19" i="1"/>
  <c r="Y23" i="1"/>
  <c r="Y28" i="1"/>
  <c r="Y30" i="1"/>
  <c r="Y7" i="1"/>
  <c r="Y22" i="1"/>
  <c r="Y27" i="1"/>
  <c r="Y3" i="1"/>
  <c r="J25" i="1"/>
  <c r="J21" i="1"/>
  <c r="J12" i="1"/>
  <c r="J27" i="1"/>
  <c r="J29" i="1"/>
  <c r="L28" i="1"/>
  <c r="L19" i="1"/>
  <c r="L5" i="1"/>
  <c r="I38" i="1"/>
  <c r="O37" i="1"/>
  <c r="O17" i="1"/>
  <c r="O35" i="1"/>
  <c r="O24" i="1"/>
  <c r="O15" i="1"/>
  <c r="Q7" i="1"/>
  <c r="Q12" i="1"/>
  <c r="Q16" i="1"/>
  <c r="Q21" i="1"/>
  <c r="Q25" i="1"/>
  <c r="Q4" i="1"/>
  <c r="Q8" i="1"/>
  <c r="Q13" i="1"/>
  <c r="Q17" i="1"/>
  <c r="Q22" i="1"/>
  <c r="Q27" i="1"/>
  <c r="Q31" i="1"/>
  <c r="Q35" i="1"/>
  <c r="Q39" i="1"/>
  <c r="Q5" i="1"/>
  <c r="Q9" i="1"/>
  <c r="Q14" i="1"/>
  <c r="Q19" i="1"/>
  <c r="Q23" i="1"/>
  <c r="Q28" i="1"/>
  <c r="Q32" i="1"/>
  <c r="Q36" i="1"/>
  <c r="Q40" i="1"/>
  <c r="Q3" i="1"/>
  <c r="Q42" i="1"/>
  <c r="Q34" i="1"/>
  <c r="Q24" i="1"/>
  <c r="Q6" i="1"/>
  <c r="R36" i="1"/>
  <c r="S32" i="1"/>
  <c r="AC3" i="1"/>
  <c r="S28" i="1"/>
  <c r="Y25" i="1"/>
  <c r="T24" i="1"/>
  <c r="Z22" i="1"/>
  <c r="V13" i="1"/>
  <c r="Z39" i="1"/>
  <c r="O4" i="1"/>
  <c r="P40" i="1"/>
  <c r="P36" i="1"/>
  <c r="P32" i="1"/>
  <c r="P28" i="1"/>
  <c r="P23" i="1"/>
  <c r="P19" i="1"/>
  <c r="P14" i="1"/>
  <c r="P9" i="1"/>
  <c r="P5" i="1"/>
  <c r="R3" i="1"/>
  <c r="R39" i="1"/>
  <c r="R35" i="1"/>
  <c r="R31" i="1"/>
  <c r="R27" i="1"/>
  <c r="R22" i="1"/>
  <c r="R17" i="1"/>
  <c r="R13" i="1"/>
  <c r="R8" i="1"/>
  <c r="R4" i="1"/>
  <c r="U33" i="1"/>
  <c r="U37" i="1"/>
  <c r="U41" i="1"/>
  <c r="U6" i="1"/>
  <c r="U11" i="1"/>
  <c r="U15" i="1"/>
  <c r="U32" i="1"/>
  <c r="U36" i="1"/>
  <c r="U40" i="1"/>
  <c r="U5" i="1"/>
  <c r="U9" i="1"/>
  <c r="U14" i="1"/>
  <c r="U31" i="1"/>
  <c r="U35" i="1"/>
  <c r="U39" i="1"/>
  <c r="U4" i="1"/>
  <c r="U8" i="1"/>
  <c r="U13" i="1"/>
  <c r="U17" i="1"/>
  <c r="Z30" i="1"/>
  <c r="Z34" i="1"/>
  <c r="Z38" i="1"/>
  <c r="Z42" i="1"/>
  <c r="Z7" i="1"/>
  <c r="Z12" i="1"/>
  <c r="Z16" i="1"/>
  <c r="Z33" i="1"/>
  <c r="Z37" i="1"/>
  <c r="Z41" i="1"/>
  <c r="Z6" i="1"/>
  <c r="Z11" i="1"/>
  <c r="Z15" i="1"/>
  <c r="Z32" i="1"/>
  <c r="Z36" i="1"/>
  <c r="Z40" i="1"/>
  <c r="Z5" i="1"/>
  <c r="Z9" i="1"/>
  <c r="Z14" i="1"/>
  <c r="Z19" i="1"/>
  <c r="AB3" i="1"/>
  <c r="X3" i="1"/>
  <c r="AA29" i="1"/>
  <c r="W29" i="1"/>
  <c r="S29" i="1"/>
  <c r="Z28" i="1"/>
  <c r="U27" i="1"/>
  <c r="AB25" i="1"/>
  <c r="X25" i="1"/>
  <c r="AA24" i="1"/>
  <c r="W24" i="1"/>
  <c r="S24" i="1"/>
  <c r="Z23" i="1"/>
  <c r="U22" i="1"/>
  <c r="AB21" i="1"/>
  <c r="X21" i="1"/>
  <c r="AA20" i="1"/>
  <c r="AA19" i="1"/>
  <c r="S19" i="1"/>
  <c r="AB15" i="1"/>
  <c r="W14" i="1"/>
  <c r="X11" i="1"/>
  <c r="S9" i="1"/>
  <c r="Z4" i="1"/>
  <c r="U42" i="1"/>
  <c r="AB37" i="1"/>
  <c r="X33" i="1"/>
  <c r="P3" i="1"/>
  <c r="P39" i="1"/>
  <c r="P35" i="1"/>
  <c r="P31" i="1"/>
  <c r="P27" i="1"/>
  <c r="P22" i="1"/>
  <c r="P17" i="1"/>
  <c r="P13" i="1"/>
  <c r="P8" i="1"/>
  <c r="R42" i="1"/>
  <c r="R38" i="1"/>
  <c r="R34" i="1"/>
  <c r="R30" i="1"/>
  <c r="R25" i="1"/>
  <c r="R21" i="1"/>
  <c r="R16" i="1"/>
  <c r="R12" i="1"/>
  <c r="R7" i="1"/>
  <c r="S31" i="1"/>
  <c r="S35" i="1"/>
  <c r="S39" i="1"/>
  <c r="S4" i="1"/>
  <c r="S8" i="1"/>
  <c r="S13" i="1"/>
  <c r="S17" i="1"/>
  <c r="S30" i="1"/>
  <c r="S34" i="1"/>
  <c r="S38" i="1"/>
  <c r="S42" i="1"/>
  <c r="S7" i="1"/>
  <c r="S12" i="1"/>
  <c r="S16" i="1"/>
  <c r="S33" i="1"/>
  <c r="S37" i="1"/>
  <c r="S41" i="1"/>
  <c r="S6" i="1"/>
  <c r="S11" i="1"/>
  <c r="S15" i="1"/>
  <c r="S20" i="1"/>
  <c r="W31" i="1"/>
  <c r="W35" i="1"/>
  <c r="W39" i="1"/>
  <c r="W4" i="1"/>
  <c r="W8" i="1"/>
  <c r="W13" i="1"/>
  <c r="W17" i="1"/>
  <c r="W30" i="1"/>
  <c r="W34" i="1"/>
  <c r="W38" i="1"/>
  <c r="W42" i="1"/>
  <c r="W7" i="1"/>
  <c r="W12" i="1"/>
  <c r="W16" i="1"/>
  <c r="W33" i="1"/>
  <c r="W37" i="1"/>
  <c r="W41" i="1"/>
  <c r="W6" i="1"/>
  <c r="W11" i="1"/>
  <c r="W15" i="1"/>
  <c r="W20" i="1"/>
  <c r="AA31" i="1"/>
  <c r="AA35" i="1"/>
  <c r="AA39" i="1"/>
  <c r="AA4" i="1"/>
  <c r="AA8" i="1"/>
  <c r="AA13" i="1"/>
  <c r="AA17" i="1"/>
  <c r="AA30" i="1"/>
  <c r="AA34" i="1"/>
  <c r="AA38" i="1"/>
  <c r="AA42" i="1"/>
  <c r="AA7" i="1"/>
  <c r="AA12" i="1"/>
  <c r="AA16" i="1"/>
  <c r="AA33" i="1"/>
  <c r="AA37" i="1"/>
  <c r="AA41" i="1"/>
  <c r="AA6" i="1"/>
  <c r="AA11" i="1"/>
  <c r="AA15" i="1"/>
  <c r="AA3" i="1"/>
  <c r="W3" i="1"/>
  <c r="S3" i="1"/>
  <c r="Z29" i="1"/>
  <c r="U28" i="1"/>
  <c r="AB27" i="1"/>
  <c r="X27" i="1"/>
  <c r="AA25" i="1"/>
  <c r="W25" i="1"/>
  <c r="S25" i="1"/>
  <c r="Z24" i="1"/>
  <c r="U23" i="1"/>
  <c r="AB22" i="1"/>
  <c r="X22" i="1"/>
  <c r="AA21" i="1"/>
  <c r="W21" i="1"/>
  <c r="S21" i="1"/>
  <c r="Z20" i="1"/>
  <c r="U20" i="1"/>
  <c r="AB17" i="1"/>
  <c r="X15" i="1"/>
  <c r="S14" i="1"/>
  <c r="Z8" i="1"/>
  <c r="U7" i="1"/>
  <c r="AA5" i="1"/>
  <c r="W40" i="1"/>
  <c r="S36" i="1"/>
  <c r="Z31" i="1"/>
  <c r="U30" i="1"/>
  <c r="R41" i="1"/>
  <c r="R37" i="1"/>
  <c r="R33" i="1"/>
  <c r="R29" i="1"/>
  <c r="R24" i="1"/>
  <c r="R20" i="1"/>
  <c r="R15" i="1"/>
  <c r="R11" i="1"/>
  <c r="X32" i="1"/>
  <c r="X36" i="1"/>
  <c r="X40" i="1"/>
  <c r="X5" i="1"/>
  <c r="X9" i="1"/>
  <c r="X14" i="1"/>
  <c r="X19" i="1"/>
  <c r="X31" i="1"/>
  <c r="X35" i="1"/>
  <c r="X39" i="1"/>
  <c r="X4" i="1"/>
  <c r="X8" i="1"/>
  <c r="X13" i="1"/>
  <c r="X30" i="1"/>
  <c r="X34" i="1"/>
  <c r="X38" i="1"/>
  <c r="X42" i="1"/>
  <c r="X7" i="1"/>
  <c r="X12" i="1"/>
  <c r="X16" i="1"/>
  <c r="AB32" i="1"/>
  <c r="AB36" i="1"/>
  <c r="AB40" i="1"/>
  <c r="AB5" i="1"/>
  <c r="AB9" i="1"/>
  <c r="AB14" i="1"/>
  <c r="AB19" i="1"/>
  <c r="AB31" i="1"/>
  <c r="AB35" i="1"/>
  <c r="AB39" i="1"/>
  <c r="AB4" i="1"/>
  <c r="AB8" i="1"/>
  <c r="AB13" i="1"/>
  <c r="AB30" i="1"/>
  <c r="AB34" i="1"/>
  <c r="AB38" i="1"/>
  <c r="AB42" i="1"/>
  <c r="AB7" i="1"/>
  <c r="AB12" i="1"/>
  <c r="AB16" i="1"/>
  <c r="AB28" i="1"/>
  <c r="X28" i="1"/>
  <c r="AA27" i="1"/>
  <c r="W27" i="1"/>
  <c r="S27" i="1"/>
  <c r="Z25" i="1"/>
  <c r="U24" i="1"/>
  <c r="AB23" i="1"/>
  <c r="X23" i="1"/>
  <c r="AA22" i="1"/>
  <c r="W22" i="1"/>
  <c r="S22" i="1"/>
  <c r="Z21" i="1"/>
  <c r="W19" i="1"/>
  <c r="Z17" i="1"/>
  <c r="Z13" i="1"/>
  <c r="U12" i="1"/>
  <c r="AA9" i="1"/>
  <c r="AB6" i="1"/>
  <c r="W5" i="1"/>
  <c r="X41" i="1"/>
  <c r="S40" i="1"/>
  <c r="Z35" i="1"/>
  <c r="U34" i="1"/>
  <c r="AA32" i="1"/>
  <c r="K34" i="1"/>
  <c r="K29" i="1"/>
  <c r="K6" i="1"/>
  <c r="K11" i="1"/>
  <c r="K15" i="1"/>
  <c r="K20" i="1"/>
  <c r="K24" i="1"/>
  <c r="K3" i="1"/>
  <c r="K36" i="1"/>
  <c r="K35" i="1"/>
  <c r="K38" i="1"/>
  <c r="K40" i="1"/>
  <c r="K42" i="1"/>
  <c r="K28" i="1"/>
  <c r="K32" i="1"/>
  <c r="K7" i="1"/>
  <c r="K12" i="1"/>
  <c r="K16" i="1"/>
  <c r="K21" i="1"/>
  <c r="K25" i="1"/>
  <c r="I24" i="1"/>
  <c r="I20" i="1"/>
  <c r="I15" i="1"/>
  <c r="I11" i="1"/>
  <c r="I6" i="1"/>
  <c r="K22" i="1"/>
  <c r="K13" i="1"/>
  <c r="K4" i="1"/>
  <c r="M36" i="1"/>
  <c r="M5" i="1"/>
  <c r="M7" i="1"/>
  <c r="M9" i="1"/>
  <c r="M12" i="1"/>
  <c r="M14" i="1"/>
  <c r="M16" i="1"/>
  <c r="M19" i="1"/>
  <c r="M21" i="1"/>
  <c r="M23" i="1"/>
  <c r="M25" i="1"/>
  <c r="M28" i="1"/>
  <c r="M30" i="1"/>
  <c r="M32" i="1"/>
  <c r="M11" i="1"/>
  <c r="M15" i="1"/>
  <c r="M20" i="1"/>
  <c r="M24" i="1"/>
  <c r="M29" i="1"/>
  <c r="M33" i="1"/>
  <c r="M37" i="1"/>
  <c r="M39" i="1"/>
  <c r="M41" i="1"/>
  <c r="M3" i="1"/>
  <c r="M34" i="1"/>
  <c r="M4" i="1"/>
  <c r="M6" i="1"/>
  <c r="M8" i="1"/>
  <c r="M13" i="1"/>
  <c r="M17" i="1"/>
  <c r="M22" i="1"/>
  <c r="M27" i="1"/>
  <c r="M40" i="1"/>
  <c r="K37" i="1"/>
  <c r="O6" i="1"/>
  <c r="N8" i="1"/>
  <c r="N13" i="1"/>
  <c r="N17" i="1"/>
  <c r="N22" i="1"/>
  <c r="N27" i="1"/>
  <c r="N31" i="1"/>
  <c r="N35" i="1"/>
  <c r="N37" i="1"/>
  <c r="N39" i="1"/>
  <c r="N4" i="1"/>
  <c r="N6" i="1"/>
  <c r="N11" i="1"/>
  <c r="N15" i="1"/>
  <c r="N20" i="1"/>
  <c r="N24" i="1"/>
  <c r="N29" i="1"/>
  <c r="N33" i="1"/>
  <c r="N41" i="1"/>
  <c r="K19" i="1"/>
  <c r="K9" i="1"/>
  <c r="I32" i="1"/>
  <c r="I42" i="1"/>
  <c r="M38" i="1"/>
  <c r="O31" i="1"/>
  <c r="O22" i="1"/>
  <c r="O13" i="1"/>
  <c r="I36" i="1"/>
  <c r="I31" i="1"/>
  <c r="I33" i="1"/>
  <c r="I37" i="1"/>
  <c r="I39" i="1"/>
  <c r="I41" i="1"/>
  <c r="I30" i="1"/>
  <c r="I27" i="1"/>
  <c r="I5" i="1"/>
  <c r="I7" i="1"/>
  <c r="I9" i="1"/>
  <c r="I12" i="1"/>
  <c r="I14" i="1"/>
  <c r="I16" i="1"/>
  <c r="I19" i="1"/>
  <c r="I21" i="1"/>
  <c r="I23" i="1"/>
  <c r="I25" i="1"/>
  <c r="I3" i="1"/>
  <c r="I34" i="1"/>
  <c r="I22" i="1"/>
  <c r="I17" i="1"/>
  <c r="I13" i="1"/>
  <c r="I8" i="1"/>
  <c r="I4" i="1"/>
  <c r="K27" i="1"/>
  <c r="K17" i="1"/>
  <c r="K8" i="1"/>
  <c r="K31" i="1"/>
  <c r="I29" i="1"/>
  <c r="N5" i="1"/>
  <c r="M31" i="1"/>
  <c r="K41" i="1"/>
  <c r="I40" i="1"/>
  <c r="O39" i="1"/>
  <c r="O3" i="1"/>
  <c r="O29" i="1"/>
  <c r="O20" i="1"/>
  <c r="O11" i="1"/>
  <c r="O40" i="1"/>
  <c r="J31" i="1"/>
  <c r="L31" i="1"/>
  <c r="L29" i="1"/>
  <c r="L27" i="1"/>
  <c r="L24" i="1"/>
  <c r="L22" i="1"/>
  <c r="L20" i="1"/>
  <c r="L17" i="1"/>
  <c r="L15" i="1"/>
  <c r="L13" i="1"/>
  <c r="L11" i="1"/>
  <c r="L8" i="1"/>
  <c r="L6" i="1"/>
  <c r="L4" i="1"/>
  <c r="J36" i="1"/>
  <c r="L34" i="1"/>
  <c r="O36" i="1"/>
  <c r="O34" i="1"/>
  <c r="O32" i="1"/>
  <c r="O30" i="1"/>
  <c r="O28" i="1"/>
  <c r="O25" i="1"/>
  <c r="O23" i="1"/>
  <c r="O21" i="1"/>
  <c r="O19" i="1"/>
  <c r="O16" i="1"/>
  <c r="O14" i="1"/>
  <c r="O12" i="1"/>
  <c r="O9" i="1"/>
  <c r="O7" i="1"/>
  <c r="O5" i="1"/>
  <c r="O42" i="1"/>
  <c r="O38" i="1"/>
  <c r="J24" i="1"/>
  <c r="J22" i="1"/>
  <c r="J20" i="1"/>
  <c r="J17" i="1"/>
  <c r="J15" i="1"/>
  <c r="J13" i="1"/>
  <c r="J11" i="1"/>
  <c r="J8" i="1"/>
  <c r="J6" i="1"/>
  <c r="J4" i="1"/>
  <c r="J32" i="1"/>
  <c r="J28" i="1"/>
  <c r="N42" i="1"/>
  <c r="J42" i="1"/>
  <c r="L41" i="1"/>
  <c r="N40" i="1"/>
  <c r="J40" i="1"/>
  <c r="L39" i="1"/>
  <c r="N38" i="1"/>
  <c r="J38" i="1"/>
  <c r="L37" i="1"/>
  <c r="N36" i="1"/>
  <c r="N34" i="1"/>
  <c r="N32" i="1"/>
  <c r="N30" i="1"/>
  <c r="N28" i="1"/>
  <c r="N25" i="1"/>
  <c r="N23" i="1"/>
  <c r="N21" i="1"/>
  <c r="N19" i="1"/>
  <c r="N16" i="1"/>
  <c r="N14" i="1"/>
  <c r="N12" i="1"/>
  <c r="N9" i="1"/>
  <c r="N7" i="1"/>
  <c r="O41" i="1"/>
  <c r="M50" i="1" l="1"/>
  <c r="M51" i="1"/>
  <c r="M56" i="1"/>
  <c r="M57" i="1"/>
  <c r="M53" i="1"/>
  <c r="M54" i="1"/>
  <c r="AA54" i="1"/>
  <c r="AA53" i="1"/>
  <c r="T54" i="1"/>
  <c r="T53" i="1"/>
  <c r="AC54" i="1"/>
  <c r="AC53" i="1"/>
  <c r="W54" i="1"/>
  <c r="W53" i="1"/>
  <c r="Z54" i="1"/>
  <c r="Z53" i="1"/>
  <c r="AB54" i="1"/>
  <c r="AB53" i="1"/>
  <c r="X54" i="1"/>
  <c r="X53" i="1"/>
  <c r="S54" i="1"/>
  <c r="S53" i="1"/>
  <c r="Y54" i="1"/>
  <c r="Y53" i="1"/>
  <c r="V54" i="1"/>
  <c r="V53" i="1"/>
  <c r="U54" i="1"/>
  <c r="U53" i="1"/>
  <c r="U57" i="1"/>
  <c r="U56" i="1"/>
  <c r="X56" i="1"/>
  <c r="X57" i="1"/>
  <c r="AA51" i="1"/>
  <c r="AA50" i="1"/>
  <c r="Y50" i="1"/>
  <c r="Y51" i="1"/>
  <c r="AB51" i="1"/>
  <c r="AB50" i="1"/>
  <c r="AC56" i="1"/>
  <c r="AC57" i="1"/>
  <c r="S57" i="1"/>
  <c r="S56" i="1"/>
  <c r="X51" i="1"/>
  <c r="X50" i="1"/>
  <c r="S50" i="1"/>
  <c r="S51" i="1"/>
  <c r="AB57" i="1"/>
  <c r="AB56" i="1"/>
  <c r="U51" i="1"/>
  <c r="U50" i="1"/>
  <c r="Y56" i="1"/>
  <c r="Y57" i="1"/>
  <c r="Z56" i="1"/>
  <c r="Z57" i="1"/>
  <c r="AC50" i="1"/>
  <c r="AC51" i="1"/>
  <c r="AA57" i="1"/>
  <c r="AA56" i="1"/>
  <c r="W57" i="1"/>
  <c r="W56" i="1"/>
  <c r="W51" i="1"/>
  <c r="W50" i="1"/>
  <c r="Z50" i="1"/>
  <c r="Z51" i="1"/>
  <c r="T56" i="1"/>
  <c r="T57" i="1"/>
  <c r="T50" i="1"/>
  <c r="T51" i="1"/>
  <c r="V51" i="1"/>
  <c r="V50" i="1"/>
  <c r="V57" i="1"/>
  <c r="V56" i="1"/>
  <c r="P56" i="1"/>
  <c r="P57" i="1"/>
  <c r="P50" i="1"/>
  <c r="P51" i="1"/>
  <c r="I57" i="1"/>
  <c r="I56" i="1"/>
  <c r="I51" i="1"/>
  <c r="S48" i="1"/>
  <c r="S47" i="1"/>
  <c r="X48" i="1"/>
  <c r="X47" i="1"/>
  <c r="Y48" i="1"/>
  <c r="Y47" i="1"/>
  <c r="Z47" i="1"/>
  <c r="Z48" i="1"/>
  <c r="N47" i="1"/>
  <c r="AC47" i="1"/>
  <c r="AC48" i="1"/>
  <c r="O47" i="1"/>
  <c r="O48" i="1"/>
  <c r="I48" i="1"/>
  <c r="I47" i="1"/>
  <c r="M48" i="1"/>
  <c r="M47" i="1"/>
  <c r="K48" i="1"/>
  <c r="K47" i="1"/>
  <c r="W47" i="1"/>
  <c r="W48" i="1"/>
  <c r="AB48" i="1"/>
  <c r="AB47" i="1"/>
  <c r="L48" i="1"/>
  <c r="L47" i="1"/>
  <c r="N48" i="1"/>
  <c r="AA48" i="1"/>
  <c r="AA47" i="1"/>
  <c r="P48" i="1"/>
  <c r="P47" i="1"/>
  <c r="R47" i="1"/>
  <c r="R48" i="1"/>
  <c r="Q48" i="1"/>
  <c r="Q47" i="1"/>
  <c r="T48" i="1"/>
  <c r="T47" i="1"/>
  <c r="J47" i="1"/>
  <c r="J48" i="1"/>
  <c r="V48" i="1"/>
  <c r="V47" i="1"/>
  <c r="U48" i="1"/>
  <c r="U47" i="1"/>
  <c r="A25" i="1"/>
  <c r="C25" i="1"/>
  <c r="B25" i="1"/>
  <c r="D25" i="1"/>
  <c r="A15" i="1"/>
  <c r="C15" i="1"/>
  <c r="B15" i="1"/>
  <c r="D15" i="1"/>
  <c r="A5" i="1"/>
  <c r="B5" i="1"/>
  <c r="C5" i="1"/>
  <c r="D5" i="1"/>
  <c r="A37" i="1"/>
  <c r="C37" i="1"/>
  <c r="B37" i="1"/>
  <c r="D37" i="1"/>
  <c r="A39" i="1"/>
  <c r="C39" i="1"/>
  <c r="B39" i="1"/>
  <c r="D39" i="1"/>
  <c r="A21" i="1"/>
  <c r="C21" i="1"/>
  <c r="B21" i="1"/>
  <c r="D21" i="1"/>
  <c r="D3" i="1"/>
  <c r="A3" i="1"/>
  <c r="A17" i="1"/>
  <c r="C17" i="1"/>
  <c r="B17" i="1"/>
  <c r="D17" i="1"/>
  <c r="A24" i="1"/>
  <c r="B24" i="1"/>
  <c r="C24" i="1"/>
  <c r="D24" i="1"/>
  <c r="A40" i="1"/>
  <c r="B40" i="1"/>
  <c r="C40" i="1"/>
  <c r="D40" i="1"/>
  <c r="A11" i="1"/>
  <c r="C11" i="1"/>
  <c r="B11" i="1"/>
  <c r="D11" i="1"/>
  <c r="A42" i="1"/>
  <c r="B42" i="1"/>
  <c r="C42" i="1"/>
  <c r="D42" i="1"/>
  <c r="A13" i="1"/>
  <c r="C13" i="1"/>
  <c r="B13" i="1"/>
  <c r="D13" i="1"/>
  <c r="A23" i="1"/>
  <c r="C23" i="1"/>
  <c r="B23" i="1"/>
  <c r="D23" i="1"/>
  <c r="A31" i="1"/>
  <c r="B31" i="1"/>
  <c r="C31" i="1"/>
  <c r="D31" i="1"/>
  <c r="A16" i="1"/>
  <c r="B16" i="1"/>
  <c r="C16" i="1"/>
  <c r="D16" i="1"/>
  <c r="A19" i="1"/>
  <c r="C19" i="1"/>
  <c r="B19" i="1"/>
  <c r="D19" i="1"/>
  <c r="A36" i="1"/>
  <c r="B36" i="1"/>
  <c r="C36" i="1"/>
  <c r="D36" i="1"/>
  <c r="A6" i="1"/>
  <c r="C6" i="1"/>
  <c r="B6" i="1"/>
  <c r="D6" i="1"/>
  <c r="A38" i="1"/>
  <c r="B38" i="1"/>
  <c r="C38" i="1"/>
  <c r="D38" i="1"/>
  <c r="C3" i="1"/>
  <c r="A27" i="1"/>
  <c r="B27" i="1"/>
  <c r="C27" i="1"/>
  <c r="D27" i="1"/>
  <c r="A14" i="1"/>
  <c r="B14" i="1"/>
  <c r="C14" i="1"/>
  <c r="D14" i="1"/>
  <c r="A30" i="1"/>
  <c r="C30" i="1"/>
  <c r="B30" i="1"/>
  <c r="D30" i="1"/>
  <c r="A29" i="1"/>
  <c r="B29" i="1"/>
  <c r="C29" i="1"/>
  <c r="D29" i="1"/>
  <c r="A7" i="1"/>
  <c r="B7" i="1"/>
  <c r="C7" i="1"/>
  <c r="D7" i="1"/>
  <c r="A22" i="1"/>
  <c r="B22" i="1"/>
  <c r="C22" i="1"/>
  <c r="D22" i="1"/>
  <c r="A4" i="1"/>
  <c r="C4" i="1"/>
  <c r="B4" i="1"/>
  <c r="D4" i="1"/>
  <c r="A33" i="1"/>
  <c r="B33" i="1"/>
  <c r="C33" i="1"/>
  <c r="D33" i="1"/>
  <c r="A28" i="1"/>
  <c r="C28" i="1"/>
  <c r="B28" i="1"/>
  <c r="D28" i="1"/>
  <c r="A35" i="1"/>
  <c r="C35" i="1"/>
  <c r="B35" i="1"/>
  <c r="D35" i="1"/>
  <c r="A8" i="1"/>
  <c r="C8" i="1"/>
  <c r="B8" i="1"/>
  <c r="D8" i="1"/>
  <c r="A20" i="1"/>
  <c r="B20" i="1"/>
  <c r="C20" i="1"/>
  <c r="D20" i="1"/>
  <c r="A9" i="1"/>
  <c r="B9" i="1"/>
  <c r="C9" i="1"/>
  <c r="D9" i="1"/>
  <c r="A32" i="1"/>
  <c r="C32" i="1"/>
  <c r="B32" i="1"/>
  <c r="D32" i="1"/>
  <c r="A41" i="1"/>
  <c r="C41" i="1"/>
  <c r="B41" i="1"/>
  <c r="D41" i="1"/>
  <c r="A12" i="1"/>
  <c r="B12" i="1"/>
  <c r="C12" i="1"/>
  <c r="D12" i="1"/>
  <c r="A34" i="1"/>
  <c r="C34" i="1"/>
  <c r="B34" i="1"/>
  <c r="D34" i="1"/>
  <c r="B3" i="1"/>
  <c r="E54" i="1" l="1"/>
  <c r="E56" i="1"/>
  <c r="F56" i="1" s="1"/>
  <c r="E57" i="1"/>
  <c r="E50" i="1"/>
  <c r="F50" i="1" s="1"/>
  <c r="E51" i="1"/>
  <c r="E34" i="1"/>
  <c r="E41" i="1"/>
  <c r="E32" i="1"/>
  <c r="E38" i="1"/>
  <c r="E36" i="1"/>
  <c r="E42" i="1"/>
  <c r="E40" i="1"/>
  <c r="E53" i="1"/>
  <c r="E48" i="1"/>
  <c r="E47" i="1"/>
  <c r="E35" i="1"/>
  <c r="E33" i="1"/>
  <c r="F20" i="1"/>
  <c r="E20" i="1"/>
  <c r="E4" i="1"/>
  <c r="F4" i="1"/>
  <c r="F22" i="1"/>
  <c r="E22" i="1"/>
  <c r="E30" i="1"/>
  <c r="F30" i="1"/>
  <c r="F27" i="1"/>
  <c r="E27" i="1"/>
  <c r="F6" i="1"/>
  <c r="E6" i="1"/>
  <c r="E19" i="1"/>
  <c r="F19" i="1"/>
  <c r="F31" i="1"/>
  <c r="E31" i="1"/>
  <c r="F17" i="1"/>
  <c r="E17" i="1"/>
  <c r="F3" i="1"/>
  <c r="F2" i="1"/>
  <c r="E3" i="1"/>
  <c r="E12" i="1"/>
  <c r="F12" i="1"/>
  <c r="E9" i="1"/>
  <c r="F9" i="1"/>
  <c r="F8" i="1"/>
  <c r="E8" i="1"/>
  <c r="E28" i="1"/>
  <c r="F28" i="1"/>
  <c r="F7" i="1"/>
  <c r="E7" i="1"/>
  <c r="F29" i="1"/>
  <c r="E29" i="1"/>
  <c r="E14" i="1"/>
  <c r="F14" i="1"/>
  <c r="F16" i="1"/>
  <c r="E16" i="1"/>
  <c r="E23" i="1"/>
  <c r="F23" i="1"/>
  <c r="F13" i="1"/>
  <c r="E13" i="1"/>
  <c r="F11" i="1"/>
  <c r="E11" i="1"/>
  <c r="F24" i="1"/>
  <c r="E24" i="1"/>
  <c r="E21" i="1"/>
  <c r="F21" i="1"/>
  <c r="E39" i="1"/>
  <c r="E37" i="1"/>
  <c r="F5" i="1"/>
  <c r="E5" i="1"/>
  <c r="F15" i="1"/>
  <c r="E15" i="1"/>
  <c r="F25" i="1"/>
  <c r="E25" i="1"/>
  <c r="F47" i="1" l="1"/>
  <c r="F48" i="1"/>
  <c r="F57" i="1"/>
  <c r="G53" i="1"/>
  <c r="F53" i="1"/>
  <c r="F51" i="1"/>
  <c r="F54" i="1"/>
  <c r="G50" i="1"/>
  <c r="G56" i="1"/>
  <c r="G47" i="1"/>
</calcChain>
</file>

<file path=xl/sharedStrings.xml><?xml version="1.0" encoding="utf-8"?>
<sst xmlns="http://schemas.openxmlformats.org/spreadsheetml/2006/main" count="37" uniqueCount="10">
  <si>
    <t>twoWeeks</t>
  </si>
  <si>
    <t>lastWeek</t>
  </si>
  <si>
    <t>lastWeekMeetingStart</t>
  </si>
  <si>
    <t>thisWeek</t>
  </si>
  <si>
    <t>meetingStart</t>
  </si>
  <si>
    <t>nextWeek</t>
  </si>
  <si>
    <t>Due</t>
  </si>
  <si>
    <t>Complete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</si>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</sst>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0" fontId="0" fillId="0" borderId="0" xfId="1" applyNumberFormat="1" applyFont="1"/>
    <xf numFmtId="0" fontId="0" fillId="0" borderId="0" xfId="0" applyAlignment="1">
      <alignment horizontal="center"/>
    </xf>
    <xf numFmtId="14" fontId="5" fillId="2" borderId="0" xfId="0" applyNumberFormat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right"/>
    </xf>
    <xf numFmtId="0" fontId="0" fillId="0" borderId="2" xfId="0" applyBorder="1"/>
    <xf numFmtId="0" fontId="3" fillId="0" borderId="2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0" borderId="4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5" fillId="0" borderId="0" xfId="0" applyFont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8"/>
  <sheetViews>
    <sheetView tabSelected="1" workbookViewId="0">
      <pane xSplit="8" ySplit="2" topLeftCell="T18" activePane="bottomRight" state="frozen"/>
      <selection pane="topRight" activeCell="C1" sqref="C1"/>
      <selection pane="bottomLeft" activeCell="A3" sqref="A3"/>
      <selection pane="bottomRight" activeCell="O1" sqref="O1"/>
    </sheetView>
  </sheetViews>
  <sheetFormatPr defaultRowHeight="15" x14ac:dyDescent="0.25"/>
  <cols>
    <col min="1" max="1" width="2" bestFit="1" customWidth="1"/>
    <col min="2" max="3" width="3" bestFit="1" customWidth="1"/>
    <col min="4" max="4" width="2" bestFit="1" customWidth="1"/>
    <col min="5" max="5" width="9" customWidth="1"/>
    <col min="6" max="6" width="10.140625" customWidth="1"/>
    <col min="7" max="7" width="15.5703125" style="2" customWidth="1"/>
    <col min="8" max="8" width="14.85546875" customWidth="1"/>
    <col min="9" max="9" width="9.85546875" style="6" customWidth="1"/>
    <col min="10" max="21" width="9.7109375" style="6" bestFit="1" customWidth="1"/>
    <col min="22" max="22" width="8.7109375" style="6" bestFit="1" customWidth="1"/>
    <col min="23" max="26" width="9.7109375" style="6" bestFit="1" customWidth="1"/>
    <col min="27" max="27" width="8.7109375" style="6" bestFit="1" customWidth="1"/>
    <col min="28" max="29" width="9.7109375" style="6" bestFit="1" customWidth="1"/>
    <col min="30" max="32" width="5.5703125" customWidth="1"/>
    <col min="33" max="33" width="9.42578125" style="18" customWidth="1"/>
    <col min="34" max="34" width="6.7109375" style="6" customWidth="1"/>
  </cols>
  <sheetData>
    <row r="1" spans="1:34" x14ac:dyDescent="0.25">
      <c r="G1" s="2" t="s">
        <v>6</v>
      </c>
      <c r="I1" s="7">
        <f>H19+2</f>
        <v>42423</v>
      </c>
      <c r="J1" s="7">
        <f>H19+2</f>
        <v>42423</v>
      </c>
      <c r="K1" s="7">
        <f>H19+2</f>
        <v>42423</v>
      </c>
      <c r="L1" s="7">
        <f>H19+2</f>
        <v>42423</v>
      </c>
      <c r="M1" s="7">
        <f>H24+1</f>
        <v>42427</v>
      </c>
      <c r="N1" s="7">
        <f>H19+2</f>
        <v>42423</v>
      </c>
      <c r="O1" s="7">
        <f>H19+2</f>
        <v>42423</v>
      </c>
      <c r="P1" s="8">
        <f>H11+2</f>
        <v>42416</v>
      </c>
      <c r="Q1" s="8">
        <f>H11+2</f>
        <v>42416</v>
      </c>
      <c r="R1" s="8">
        <f>H11+2</f>
        <v>42416</v>
      </c>
      <c r="S1" s="8">
        <f>H11</f>
        <v>42414</v>
      </c>
      <c r="T1" s="8">
        <f>H11+2</f>
        <v>42416</v>
      </c>
      <c r="U1" s="8">
        <f>H11+2</f>
        <v>42416</v>
      </c>
      <c r="V1" s="9">
        <f>H3+2</f>
        <v>42409</v>
      </c>
      <c r="W1" s="9">
        <f>H3+2</f>
        <v>42409</v>
      </c>
      <c r="X1" s="9">
        <f>H3+2</f>
        <v>42409</v>
      </c>
      <c r="Y1" s="9">
        <f>H3+2</f>
        <v>42409</v>
      </c>
      <c r="Z1" s="9">
        <f>H3+2</f>
        <v>42409</v>
      </c>
      <c r="AA1" s="9">
        <f>H3+2</f>
        <v>42409</v>
      </c>
      <c r="AB1" s="9">
        <f>H3+2</f>
        <v>42409</v>
      </c>
      <c r="AC1" s="9">
        <f>H3+2</f>
        <v>42409</v>
      </c>
    </row>
    <row r="2" spans="1:34" x14ac:dyDescent="0.25">
      <c r="A2">
        <v>1</v>
      </c>
      <c r="B2">
        <v>2</v>
      </c>
      <c r="C2">
        <v>3</v>
      </c>
      <c r="D2">
        <v>4</v>
      </c>
      <c r="F2" s="5">
        <f>SUM(A3:A8)/SUM(A3:A8,D3:D8)</f>
        <v>0.18518518518518517</v>
      </c>
      <c r="G2" s="2" t="s">
        <v>7</v>
      </c>
      <c r="I2" s="7">
        <f>H19</f>
        <v>42421</v>
      </c>
      <c r="J2" s="7">
        <f>H11+1</f>
        <v>42415</v>
      </c>
      <c r="K2" s="7">
        <f>H19+4</f>
        <v>42425</v>
      </c>
      <c r="L2" s="7">
        <v>2958352</v>
      </c>
      <c r="M2" s="7">
        <f>L2</f>
        <v>2958352</v>
      </c>
      <c r="N2" s="7">
        <f>H24+0.1</f>
        <v>42426.1</v>
      </c>
      <c r="O2" s="7">
        <f>H16+0.1</f>
        <v>42419.1</v>
      </c>
      <c r="P2" s="8">
        <f>H11</f>
        <v>42414</v>
      </c>
      <c r="Q2" s="8">
        <f>H3+3</f>
        <v>42410</v>
      </c>
      <c r="R2" s="8">
        <f>H19+3</f>
        <v>42424</v>
      </c>
      <c r="S2" s="8">
        <f>M2</f>
        <v>2958352</v>
      </c>
      <c r="T2" s="8">
        <f>H24+0.1</f>
        <v>42426.1</v>
      </c>
      <c r="U2" s="8">
        <f>H16+0.1</f>
        <v>42419.1</v>
      </c>
      <c r="V2" s="9">
        <f>H3</f>
        <v>42407</v>
      </c>
      <c r="W2" s="9">
        <f>H3-7</f>
        <v>42400</v>
      </c>
      <c r="X2" s="9">
        <f>H3+3</f>
        <v>42410</v>
      </c>
      <c r="Y2" s="9">
        <f>H11+3</f>
        <v>42417</v>
      </c>
      <c r="Z2" s="9">
        <f>H19+3</f>
        <v>42424</v>
      </c>
      <c r="AA2" s="9">
        <f>S2</f>
        <v>2958352</v>
      </c>
      <c r="AB2" s="9">
        <f>H16+0.1</f>
        <v>42419.1</v>
      </c>
      <c r="AC2" s="9">
        <f>H24+0.1</f>
        <v>42426.1</v>
      </c>
    </row>
    <row r="3" spans="1:34" x14ac:dyDescent="0.25">
      <c r="A3">
        <f>COUNTIF(I3:AC3,"="&amp;A$2)</f>
        <v>1</v>
      </c>
      <c r="B3">
        <f>COUNTIF(J3:AD3,"="&amp;B$2)</f>
        <v>19</v>
      </c>
      <c r="C3">
        <f>COUNTIF(K3:AE3,"="&amp;C$2)</f>
        <v>0</v>
      </c>
      <c r="D3">
        <f>COUNTIF(L3:AF3,"="&amp;D$2)</f>
        <v>0</v>
      </c>
      <c r="E3" s="5">
        <f>A3/(A3+D3)</f>
        <v>1</v>
      </c>
      <c r="F3" s="5">
        <f>SUM(A3:A9)/SUM(A3:A9,D3:D9)</f>
        <v>0.18181818181818182</v>
      </c>
      <c r="G3" s="3" t="s">
        <v>0</v>
      </c>
      <c r="H3" s="1">
        <v>42407</v>
      </c>
      <c r="I3" s="6">
        <f>IF($H3&lt;I$1,IF(I$2&lt;$H3,1,2),IF(I$2&lt;$H3,3,4))</f>
        <v>2</v>
      </c>
      <c r="J3" s="6">
        <f>IF($H3&lt;J$1,IF(J$2&lt;$H3,1,2),IF(J$2&lt;$H3,3,4))</f>
        <v>2</v>
      </c>
      <c r="K3" s="6">
        <f>IF($H3&lt;K$1,IF(K$2&lt;$H3,1,2),IF(K$2&lt;$H3,3,4))</f>
        <v>2</v>
      </c>
      <c r="L3" s="6">
        <f>IF($H3&lt;L$1,IF(L$2&lt;$H3,1,2),IF(L$2&lt;$H3,3,4))</f>
        <v>2</v>
      </c>
      <c r="M3" s="6">
        <f>IF($H3&lt;M$1,IF(M$2&lt;$H3,1,2),IF(M$2&lt;$H3,3,4))</f>
        <v>2</v>
      </c>
      <c r="N3" s="6">
        <f>IF($H3&lt;N$1,IF(N$2&lt;$H3,1,2),IF(N$2&lt;$H3,3,4))</f>
        <v>2</v>
      </c>
      <c r="O3" s="6">
        <f>IF($H3&lt;O$1,IF(O$2&lt;$H3,1,2),IF(O$2&lt;$H3,3,4))</f>
        <v>2</v>
      </c>
      <c r="P3" s="6">
        <f>IF($H3&lt;P$1,IF(P$2&lt;$H3,1,2),IF(P$2&lt;$H3,3,4))</f>
        <v>2</v>
      </c>
      <c r="Q3" s="6">
        <f>IF($H3&lt;Q$1,IF(Q$2&lt;$H3,1,2),IF(Q$2&lt;$H3,3,4))</f>
        <v>2</v>
      </c>
      <c r="R3" s="6">
        <f>IF($H3&lt;R$1,IF(R$2&lt;$H3,1,2),IF(R$2&lt;$H3,3,4))</f>
        <v>2</v>
      </c>
      <c r="S3" s="6">
        <f>IF($H3&lt;S$1,IF(S$2&lt;$H3,1,2),IF(S$2&lt;$H3,3,4))</f>
        <v>2</v>
      </c>
      <c r="T3" s="6">
        <f>IF($H3&lt;T$1,IF(T$2&lt;$H3,1,2),IF(T$2&lt;$H3,3,4))</f>
        <v>2</v>
      </c>
      <c r="U3" s="6">
        <f>IF($H3&lt;U$1,IF(U$2&lt;$H3,1,2),IF(U$2&lt;$H3,3,4))</f>
        <v>2</v>
      </c>
      <c r="V3" s="6">
        <f>IF($H3&lt;V$1,IF(V$2&lt;$H3,1,2),IF(V$2&lt;$H3,3,4))</f>
        <v>2</v>
      </c>
      <c r="W3" s="6">
        <f>IF($H3&lt;W$1,IF(W$2&lt;$H3,1,2),IF(W$2&lt;$H3,3,4))</f>
        <v>1</v>
      </c>
      <c r="X3" s="6">
        <f>IF($H3&lt;X$1,IF(X$2&lt;$H3,1,2),IF(X$2&lt;$H3,3,4))</f>
        <v>2</v>
      </c>
      <c r="Y3" s="6">
        <f>IF($H3&lt;Y$1,IF(Y$2&lt;$H3,1,2),IF(Y$2&lt;$H3,3,4))</f>
        <v>2</v>
      </c>
      <c r="Z3" s="6">
        <f t="shared" ref="Z3:AC20" si="0">IF($H3&lt;Z$1,IF(Z$2&lt;$H3,1,2),IF(Z$2&lt;$H3,3,4))</f>
        <v>2</v>
      </c>
      <c r="AA3" s="6">
        <f t="shared" si="0"/>
        <v>2</v>
      </c>
      <c r="AB3" s="6">
        <f t="shared" si="0"/>
        <v>2</v>
      </c>
      <c r="AC3" s="6">
        <f t="shared" si="0"/>
        <v>2</v>
      </c>
    </row>
    <row r="4" spans="1:34" x14ac:dyDescent="0.25">
      <c r="A4">
        <f t="shared" ref="A4:A42" si="1">COUNTIF(I4:AC4,"="&amp;A$2)</f>
        <v>2</v>
      </c>
      <c r="B4">
        <f t="shared" ref="B4:B42" si="2">COUNTIF(J4:AD4,"="&amp;B$2)</f>
        <v>18</v>
      </c>
      <c r="C4">
        <f t="shared" ref="C4:C42" si="3">COUNTIF(K4:AE4,"="&amp;C$2)</f>
        <v>0</v>
      </c>
      <c r="D4">
        <f t="shared" ref="D4:D42" si="4">COUNTIF(L4:AF4,"="&amp;D$2)</f>
        <v>0</v>
      </c>
      <c r="E4" s="5">
        <f t="shared" ref="E4:E42" si="5">A4/(A4+D4)</f>
        <v>1</v>
      </c>
      <c r="F4" s="5">
        <f>SUM(A4:A11)/SUM(A4:A11,D4:D11)</f>
        <v>0.15384615384615385</v>
      </c>
      <c r="H4" s="1">
        <v>42408</v>
      </c>
      <c r="I4" s="6">
        <f>IF($H4&lt;I$1,IF(I$2&lt;$H4,1,2),IF(I$2&lt;$H4,3,4))</f>
        <v>2</v>
      </c>
      <c r="J4" s="6">
        <f>IF($H4&lt;J$1,IF(J$2&lt;$H4,1,2),IF(J$2&lt;$H4,3,4))</f>
        <v>2</v>
      </c>
      <c r="K4" s="6">
        <f>IF($H4&lt;K$1,IF(K$2&lt;$H4,1,2),IF(K$2&lt;$H4,3,4))</f>
        <v>2</v>
      </c>
      <c r="L4" s="6">
        <f>IF($H4&lt;L$1,IF(L$2&lt;$H4,1,2),IF(L$2&lt;$H4,3,4))</f>
        <v>2</v>
      </c>
      <c r="M4" s="6">
        <f>IF($H4&lt;M$1,IF(M$2&lt;$H4,1,2),IF(M$2&lt;$H4,3,4))</f>
        <v>2</v>
      </c>
      <c r="N4" s="6">
        <f>IF($H4&lt;N$1,IF(N$2&lt;$H4,1,2),IF(N$2&lt;$H4,3,4))</f>
        <v>2</v>
      </c>
      <c r="O4" s="6">
        <f>IF($H4&lt;O$1,IF(O$2&lt;$H4,1,2),IF(O$2&lt;$H4,3,4))</f>
        <v>2</v>
      </c>
      <c r="P4" s="6">
        <f>IF($H4&lt;P$1,IF(P$2&lt;$H4,1,2),IF(P$2&lt;$H4,3,4))</f>
        <v>2</v>
      </c>
      <c r="Q4" s="6">
        <f>IF($H4&lt;Q$1,IF(Q$2&lt;$H4,1,2),IF(Q$2&lt;$H4,3,4))</f>
        <v>2</v>
      </c>
      <c r="R4" s="6">
        <f>IF($H4&lt;R$1,IF(R$2&lt;$H4,1,2),IF(R$2&lt;$H4,3,4))</f>
        <v>2</v>
      </c>
      <c r="S4" s="6">
        <f>IF($H4&lt;S$1,IF(S$2&lt;$H4,1,2),IF(S$2&lt;$H4,3,4))</f>
        <v>2</v>
      </c>
      <c r="T4" s="6">
        <f>IF($H4&lt;T$1,IF(T$2&lt;$H4,1,2),IF(T$2&lt;$H4,3,4))</f>
        <v>2</v>
      </c>
      <c r="U4" s="6">
        <f>IF($H4&lt;U$1,IF(U$2&lt;$H4,1,2),IF(U$2&lt;$H4,3,4))</f>
        <v>2</v>
      </c>
      <c r="V4" s="6">
        <f>IF($H4&lt;V$1,IF(V$2&lt;$H4,1,2),IF(V$2&lt;$H4,3,4))</f>
        <v>1</v>
      </c>
      <c r="W4" s="6">
        <f>IF($H4&lt;W$1,IF(W$2&lt;$H4,1,2),IF(W$2&lt;$H4,3,4))</f>
        <v>1</v>
      </c>
      <c r="X4" s="6">
        <f>IF($H4&lt;X$1,IF(X$2&lt;$H4,1,2),IF(X$2&lt;$H4,3,4))</f>
        <v>2</v>
      </c>
      <c r="Y4" s="6">
        <f>IF($H4&lt;Y$1,IF(Y$2&lt;$H4,1,2),IF(Y$2&lt;$H4,3,4))</f>
        <v>2</v>
      </c>
      <c r="Z4" s="6">
        <f t="shared" si="0"/>
        <v>2</v>
      </c>
      <c r="AA4" s="6">
        <f t="shared" si="0"/>
        <v>2</v>
      </c>
      <c r="AB4" s="6">
        <f t="shared" si="0"/>
        <v>2</v>
      </c>
      <c r="AC4" s="6">
        <f t="shared" si="0"/>
        <v>2</v>
      </c>
    </row>
    <row r="5" spans="1:34" x14ac:dyDescent="0.25">
      <c r="A5">
        <f t="shared" si="1"/>
        <v>0</v>
      </c>
      <c r="B5">
        <f t="shared" si="2"/>
        <v>12</v>
      </c>
      <c r="C5">
        <f t="shared" si="3"/>
        <v>2</v>
      </c>
      <c r="D5">
        <f t="shared" si="4"/>
        <v>6</v>
      </c>
      <c r="E5" s="5">
        <f>A5/(A5+D5)</f>
        <v>0</v>
      </c>
      <c r="F5" s="5">
        <f>SUM(A5:A12)/SUM(A5:A12,D5:D12)</f>
        <v>0.13333333333333333</v>
      </c>
      <c r="H5" s="1">
        <v>42409</v>
      </c>
      <c r="I5" s="6">
        <f>IF($H5&lt;I$1,IF(I$2&lt;$H5,1,2),IF(I$2&lt;$H5,3,4))</f>
        <v>2</v>
      </c>
      <c r="J5" s="6">
        <f>IF($H5&lt;J$1,IF(J$2&lt;$H5,1,2),IF(J$2&lt;$H5,3,4))</f>
        <v>2</v>
      </c>
      <c r="K5" s="6">
        <f>IF($H5&lt;K$1,IF(K$2&lt;$H5,1,2),IF(K$2&lt;$H5,3,4))</f>
        <v>2</v>
      </c>
      <c r="L5" s="6">
        <f>IF($H5&lt;L$1,IF(L$2&lt;$H5,1,2),IF(L$2&lt;$H5,3,4))</f>
        <v>2</v>
      </c>
      <c r="M5" s="6">
        <f>IF($H5&lt;M$1,IF(M$2&lt;$H5,1,2),IF(M$2&lt;$H5,3,4))</f>
        <v>2</v>
      </c>
      <c r="N5" s="6">
        <f>IF($H5&lt;N$1,IF(N$2&lt;$H5,1,2),IF(N$2&lt;$H5,3,4))</f>
        <v>2</v>
      </c>
      <c r="O5" s="6">
        <f>IF($H5&lt;O$1,IF(O$2&lt;$H5,1,2),IF(O$2&lt;$H5,3,4))</f>
        <v>2</v>
      </c>
      <c r="P5" s="6">
        <f>IF($H5&lt;P$1,IF(P$2&lt;$H5,1,2),IF(P$2&lt;$H5,3,4))</f>
        <v>2</v>
      </c>
      <c r="Q5" s="6">
        <f>IF($H5&lt;Q$1,IF(Q$2&lt;$H5,1,2),IF(Q$2&lt;$H5,3,4))</f>
        <v>2</v>
      </c>
      <c r="R5" s="6">
        <f>IF($H5&lt;R$1,IF(R$2&lt;$H5,1,2),IF(R$2&lt;$H5,3,4))</f>
        <v>2</v>
      </c>
      <c r="S5" s="6">
        <f>IF($H5&lt;S$1,IF(S$2&lt;$H5,1,2),IF(S$2&lt;$H5,3,4))</f>
        <v>2</v>
      </c>
      <c r="T5" s="6">
        <f>IF($H5&lt;T$1,IF(T$2&lt;$H5,1,2),IF(T$2&lt;$H5,3,4))</f>
        <v>2</v>
      </c>
      <c r="U5" s="6">
        <f>IF($H5&lt;U$1,IF(U$2&lt;$H5,1,2),IF(U$2&lt;$H5,3,4))</f>
        <v>2</v>
      </c>
      <c r="V5" s="6">
        <f>IF($H5&lt;V$1,IF(V$2&lt;$H5,1,2),IF(V$2&lt;$H5,3,4))</f>
        <v>3</v>
      </c>
      <c r="W5" s="6">
        <f>IF($H5&lt;W$1,IF(W$2&lt;$H5,1,2),IF(W$2&lt;$H5,3,4))</f>
        <v>3</v>
      </c>
      <c r="X5" s="6">
        <f>IF($H5&lt;X$1,IF(X$2&lt;$H5,1,2),IF(X$2&lt;$H5,3,4))</f>
        <v>4</v>
      </c>
      <c r="Y5" s="6">
        <f>IF($H5&lt;Y$1,IF(Y$2&lt;$H5,1,2),IF(Y$2&lt;$H5,3,4))</f>
        <v>4</v>
      </c>
      <c r="Z5" s="6">
        <f t="shared" si="0"/>
        <v>4</v>
      </c>
      <c r="AA5" s="6">
        <f t="shared" si="0"/>
        <v>4</v>
      </c>
      <c r="AB5" s="6">
        <f t="shared" si="0"/>
        <v>4</v>
      </c>
      <c r="AC5" s="6">
        <f t="shared" si="0"/>
        <v>4</v>
      </c>
    </row>
    <row r="6" spans="1:34" x14ac:dyDescent="0.25">
      <c r="A6">
        <f t="shared" si="1"/>
        <v>0</v>
      </c>
      <c r="B6">
        <f t="shared" si="2"/>
        <v>12</v>
      </c>
      <c r="C6">
        <f t="shared" si="3"/>
        <v>2</v>
      </c>
      <c r="D6">
        <f t="shared" si="4"/>
        <v>6</v>
      </c>
      <c r="E6" s="5">
        <f t="shared" si="5"/>
        <v>0</v>
      </c>
      <c r="F6" s="5">
        <f>SUM(A6:A13)/SUM(A6:A13,D6:D13)</f>
        <v>0.14285714285714285</v>
      </c>
      <c r="H6" s="1">
        <v>42410</v>
      </c>
      <c r="I6" s="6">
        <f>IF($H6&lt;I$1,IF(I$2&lt;$H6,1,2),IF(I$2&lt;$H6,3,4))</f>
        <v>2</v>
      </c>
      <c r="J6" s="6">
        <f>IF($H6&lt;J$1,IF(J$2&lt;$H6,1,2),IF(J$2&lt;$H6,3,4))</f>
        <v>2</v>
      </c>
      <c r="K6" s="6">
        <f>IF($H6&lt;K$1,IF(K$2&lt;$H6,1,2),IF(K$2&lt;$H6,3,4))</f>
        <v>2</v>
      </c>
      <c r="L6" s="6">
        <f>IF($H6&lt;L$1,IF(L$2&lt;$H6,1,2),IF(L$2&lt;$H6,3,4))</f>
        <v>2</v>
      </c>
      <c r="M6" s="6">
        <f>IF($H6&lt;M$1,IF(M$2&lt;$H6,1,2),IF(M$2&lt;$H6,3,4))</f>
        <v>2</v>
      </c>
      <c r="N6" s="6">
        <f>IF($H6&lt;N$1,IF(N$2&lt;$H6,1,2),IF(N$2&lt;$H6,3,4))</f>
        <v>2</v>
      </c>
      <c r="O6" s="6">
        <f>IF($H6&lt;O$1,IF(O$2&lt;$H6,1,2),IF(O$2&lt;$H6,3,4))</f>
        <v>2</v>
      </c>
      <c r="P6" s="6">
        <f>IF($H6&lt;P$1,IF(P$2&lt;$H6,1,2),IF(P$2&lt;$H6,3,4))</f>
        <v>2</v>
      </c>
      <c r="Q6" s="6">
        <f>IF($H6&lt;Q$1,IF(Q$2&lt;$H6,1,2),IF(Q$2&lt;$H6,3,4))</f>
        <v>2</v>
      </c>
      <c r="R6" s="6">
        <f>IF($H6&lt;R$1,IF(R$2&lt;$H6,1,2),IF(R$2&lt;$H6,3,4))</f>
        <v>2</v>
      </c>
      <c r="S6" s="6">
        <f>IF($H6&lt;S$1,IF(S$2&lt;$H6,1,2),IF(S$2&lt;$H6,3,4))</f>
        <v>2</v>
      </c>
      <c r="T6" s="6">
        <f>IF($H6&lt;T$1,IF(T$2&lt;$H6,1,2),IF(T$2&lt;$H6,3,4))</f>
        <v>2</v>
      </c>
      <c r="U6" s="6">
        <f>IF($H6&lt;U$1,IF(U$2&lt;$H6,1,2),IF(U$2&lt;$H6,3,4))</f>
        <v>2</v>
      </c>
      <c r="V6" s="6">
        <f>IF($H6&lt;V$1,IF(V$2&lt;$H6,1,2),IF(V$2&lt;$H6,3,4))</f>
        <v>3</v>
      </c>
      <c r="W6" s="6">
        <f>IF($H6&lt;W$1,IF(W$2&lt;$H6,1,2),IF(W$2&lt;$H6,3,4))</f>
        <v>3</v>
      </c>
      <c r="X6" s="6">
        <f>IF($H6&lt;X$1,IF(X$2&lt;$H6,1,2),IF(X$2&lt;$H6,3,4))</f>
        <v>4</v>
      </c>
      <c r="Y6" s="6">
        <f>IF($H6&lt;Y$1,IF(Y$2&lt;$H6,1,2),IF(Y$2&lt;$H6,3,4))</f>
        <v>4</v>
      </c>
      <c r="Z6" s="6">
        <f t="shared" si="0"/>
        <v>4</v>
      </c>
      <c r="AA6" s="6">
        <f t="shared" si="0"/>
        <v>4</v>
      </c>
      <c r="AB6" s="6">
        <f t="shared" si="0"/>
        <v>4</v>
      </c>
      <c r="AC6" s="6">
        <f t="shared" si="0"/>
        <v>4</v>
      </c>
    </row>
    <row r="7" spans="1:34" x14ac:dyDescent="0.25">
      <c r="A7">
        <f t="shared" si="1"/>
        <v>1</v>
      </c>
      <c r="B7">
        <f t="shared" si="2"/>
        <v>11</v>
      </c>
      <c r="C7">
        <f t="shared" si="3"/>
        <v>3</v>
      </c>
      <c r="D7">
        <f t="shared" si="4"/>
        <v>5</v>
      </c>
      <c r="E7" s="5">
        <f t="shared" si="5"/>
        <v>0.16666666666666666</v>
      </c>
      <c r="F7" s="5">
        <f>SUM(A7:A14)/SUM(A7:A14,D7:D14)</f>
        <v>0.15094339622641509</v>
      </c>
      <c r="H7" s="1">
        <v>42411</v>
      </c>
      <c r="I7" s="6">
        <f>IF($H7&lt;I$1,IF(I$2&lt;$H7,1,2),IF(I$2&lt;$H7,3,4))</f>
        <v>2</v>
      </c>
      <c r="J7" s="6">
        <f>IF($H7&lt;J$1,IF(J$2&lt;$H7,1,2),IF(J$2&lt;$H7,3,4))</f>
        <v>2</v>
      </c>
      <c r="K7" s="6">
        <f>IF($H7&lt;K$1,IF(K$2&lt;$H7,1,2),IF(K$2&lt;$H7,3,4))</f>
        <v>2</v>
      </c>
      <c r="L7" s="6">
        <f>IF($H7&lt;L$1,IF(L$2&lt;$H7,1,2),IF(L$2&lt;$H7,3,4))</f>
        <v>2</v>
      </c>
      <c r="M7" s="6">
        <f>IF($H7&lt;M$1,IF(M$2&lt;$H7,1,2),IF(M$2&lt;$H7,3,4))</f>
        <v>2</v>
      </c>
      <c r="N7" s="6">
        <f>IF($H7&lt;N$1,IF(N$2&lt;$H7,1,2),IF(N$2&lt;$H7,3,4))</f>
        <v>2</v>
      </c>
      <c r="O7" s="6">
        <f>IF($H7&lt;O$1,IF(O$2&lt;$H7,1,2),IF(O$2&lt;$H7,3,4))</f>
        <v>2</v>
      </c>
      <c r="P7" s="6">
        <f>IF($H7&lt;P$1,IF(P$2&lt;$H7,1,2),IF(P$2&lt;$H7,3,4))</f>
        <v>2</v>
      </c>
      <c r="Q7" s="6">
        <f>IF($H7&lt;Q$1,IF(Q$2&lt;$H7,1,2),IF(Q$2&lt;$H7,3,4))</f>
        <v>1</v>
      </c>
      <c r="R7" s="6">
        <f>IF($H7&lt;R$1,IF(R$2&lt;$H7,1,2),IF(R$2&lt;$H7,3,4))</f>
        <v>2</v>
      </c>
      <c r="S7" s="6">
        <f>IF($H7&lt;S$1,IF(S$2&lt;$H7,1,2),IF(S$2&lt;$H7,3,4))</f>
        <v>2</v>
      </c>
      <c r="T7" s="6">
        <f>IF($H7&lt;T$1,IF(T$2&lt;$H7,1,2),IF(T$2&lt;$H7,3,4))</f>
        <v>2</v>
      </c>
      <c r="U7" s="6">
        <f>IF($H7&lt;U$1,IF(U$2&lt;$H7,1,2),IF(U$2&lt;$H7,3,4))</f>
        <v>2</v>
      </c>
      <c r="V7" s="6">
        <f>IF($H7&lt;V$1,IF(V$2&lt;$H7,1,2),IF(V$2&lt;$H7,3,4))</f>
        <v>3</v>
      </c>
      <c r="W7" s="6">
        <f>IF($H7&lt;W$1,IF(W$2&lt;$H7,1,2),IF(W$2&lt;$H7,3,4))</f>
        <v>3</v>
      </c>
      <c r="X7" s="6">
        <f>IF($H7&lt;X$1,IF(X$2&lt;$H7,1,2),IF(X$2&lt;$H7,3,4))</f>
        <v>3</v>
      </c>
      <c r="Y7" s="6">
        <f>IF($H7&lt;Y$1,IF(Y$2&lt;$H7,1,2),IF(Y$2&lt;$H7,3,4))</f>
        <v>4</v>
      </c>
      <c r="Z7" s="6">
        <f t="shared" si="0"/>
        <v>4</v>
      </c>
      <c r="AA7" s="6">
        <f t="shared" si="0"/>
        <v>4</v>
      </c>
      <c r="AB7" s="6">
        <f t="shared" si="0"/>
        <v>4</v>
      </c>
      <c r="AC7" s="6">
        <f t="shared" si="0"/>
        <v>4</v>
      </c>
    </row>
    <row r="8" spans="1:34" x14ac:dyDescent="0.25">
      <c r="A8">
        <f t="shared" si="1"/>
        <v>1</v>
      </c>
      <c r="B8">
        <f t="shared" si="2"/>
        <v>11</v>
      </c>
      <c r="C8">
        <f t="shared" si="3"/>
        <v>3</v>
      </c>
      <c r="D8">
        <f t="shared" si="4"/>
        <v>5</v>
      </c>
      <c r="E8" s="5">
        <f t="shared" si="5"/>
        <v>0.16666666666666666</v>
      </c>
      <c r="F8" s="5">
        <f>SUM(A8:A15)/SUM(A8:A15,D8:D15)</f>
        <v>0.14285714285714285</v>
      </c>
      <c r="H8" s="1">
        <v>42412</v>
      </c>
      <c r="I8" s="6">
        <f>IF($H8&lt;I$1,IF(I$2&lt;$H8,1,2),IF(I$2&lt;$H8,3,4))</f>
        <v>2</v>
      </c>
      <c r="J8" s="6">
        <f>IF($H8&lt;J$1,IF(J$2&lt;$H8,1,2),IF(J$2&lt;$H8,3,4))</f>
        <v>2</v>
      </c>
      <c r="K8" s="6">
        <f>IF($H8&lt;K$1,IF(K$2&lt;$H8,1,2),IF(K$2&lt;$H8,3,4))</f>
        <v>2</v>
      </c>
      <c r="L8" s="6">
        <f>IF($H8&lt;L$1,IF(L$2&lt;$H8,1,2),IF(L$2&lt;$H8,3,4))</f>
        <v>2</v>
      </c>
      <c r="M8" s="6">
        <f>IF($H8&lt;M$1,IF(M$2&lt;$H8,1,2),IF(M$2&lt;$H8,3,4))</f>
        <v>2</v>
      </c>
      <c r="N8" s="6">
        <f>IF($H8&lt;N$1,IF(N$2&lt;$H8,1,2),IF(N$2&lt;$H8,3,4))</f>
        <v>2</v>
      </c>
      <c r="O8" s="6">
        <f>IF($H8&lt;O$1,IF(O$2&lt;$H8,1,2),IF(O$2&lt;$H8,3,4))</f>
        <v>2</v>
      </c>
      <c r="P8" s="6">
        <f>IF($H8&lt;P$1,IF(P$2&lt;$H8,1,2),IF(P$2&lt;$H8,3,4))</f>
        <v>2</v>
      </c>
      <c r="Q8" s="6">
        <f>IF($H8&lt;Q$1,IF(Q$2&lt;$H8,1,2),IF(Q$2&lt;$H8,3,4))</f>
        <v>1</v>
      </c>
      <c r="R8" s="6">
        <f>IF($H8&lt;R$1,IF(R$2&lt;$H8,1,2),IF(R$2&lt;$H8,3,4))</f>
        <v>2</v>
      </c>
      <c r="S8" s="6">
        <f>IF($H8&lt;S$1,IF(S$2&lt;$H8,1,2),IF(S$2&lt;$H8,3,4))</f>
        <v>2</v>
      </c>
      <c r="T8" s="6">
        <f>IF($H8&lt;T$1,IF(T$2&lt;$H8,1,2),IF(T$2&lt;$H8,3,4))</f>
        <v>2</v>
      </c>
      <c r="U8" s="6">
        <f>IF($H8&lt;U$1,IF(U$2&lt;$H8,1,2),IF(U$2&lt;$H8,3,4))</f>
        <v>2</v>
      </c>
      <c r="V8" s="6">
        <f>IF($H8&lt;V$1,IF(V$2&lt;$H8,1,2),IF(V$2&lt;$H8,3,4))</f>
        <v>3</v>
      </c>
      <c r="W8" s="6">
        <f>IF($H8&lt;W$1,IF(W$2&lt;$H8,1,2),IF(W$2&lt;$H8,3,4))</f>
        <v>3</v>
      </c>
      <c r="X8" s="6">
        <f>IF($H8&lt;X$1,IF(X$2&lt;$H8,1,2),IF(X$2&lt;$H8,3,4))</f>
        <v>3</v>
      </c>
      <c r="Y8" s="6">
        <f>IF($H8&lt;Y$1,IF(Y$2&lt;$H8,1,2),IF(Y$2&lt;$H8,3,4))</f>
        <v>4</v>
      </c>
      <c r="Z8" s="6">
        <f t="shared" si="0"/>
        <v>4</v>
      </c>
      <c r="AA8" s="6">
        <f t="shared" si="0"/>
        <v>4</v>
      </c>
      <c r="AB8" s="6">
        <f t="shared" si="0"/>
        <v>4</v>
      </c>
      <c r="AC8" s="6">
        <f t="shared" si="0"/>
        <v>4</v>
      </c>
    </row>
    <row r="9" spans="1:34" x14ac:dyDescent="0.25">
      <c r="A9">
        <f t="shared" si="1"/>
        <v>1</v>
      </c>
      <c r="B9">
        <f t="shared" si="2"/>
        <v>11</v>
      </c>
      <c r="C9">
        <f t="shared" si="3"/>
        <v>3</v>
      </c>
      <c r="D9">
        <f t="shared" si="4"/>
        <v>5</v>
      </c>
      <c r="E9" s="5">
        <f t="shared" si="5"/>
        <v>0.16666666666666666</v>
      </c>
      <c r="F9" s="5">
        <f>SUM(A9:A16)/SUM(A9:A16,D9:D16)</f>
        <v>0.13559322033898305</v>
      </c>
      <c r="H9" s="1">
        <v>42413</v>
      </c>
      <c r="I9" s="6">
        <f>IF($H9&lt;I$1,IF(I$2&lt;$H9,1,2),IF(I$2&lt;$H9,3,4))</f>
        <v>2</v>
      </c>
      <c r="J9" s="6">
        <f>IF($H9&lt;J$1,IF(J$2&lt;$H9,1,2),IF(J$2&lt;$H9,3,4))</f>
        <v>2</v>
      </c>
      <c r="K9" s="6">
        <f>IF($H9&lt;K$1,IF(K$2&lt;$H9,1,2),IF(K$2&lt;$H9,3,4))</f>
        <v>2</v>
      </c>
      <c r="L9" s="6">
        <f>IF($H9&lt;L$1,IF(L$2&lt;$H9,1,2),IF(L$2&lt;$H9,3,4))</f>
        <v>2</v>
      </c>
      <c r="M9" s="6">
        <f>IF($H9&lt;M$1,IF(M$2&lt;$H9,1,2),IF(M$2&lt;$H9,3,4))</f>
        <v>2</v>
      </c>
      <c r="N9" s="6">
        <f>IF($H9&lt;N$1,IF(N$2&lt;$H9,1,2),IF(N$2&lt;$H9,3,4))</f>
        <v>2</v>
      </c>
      <c r="O9" s="6">
        <f>IF($H9&lt;O$1,IF(O$2&lt;$H9,1,2),IF(O$2&lt;$H9,3,4))</f>
        <v>2</v>
      </c>
      <c r="P9" s="6">
        <f>IF($H9&lt;P$1,IF(P$2&lt;$H9,1,2),IF(P$2&lt;$H9,3,4))</f>
        <v>2</v>
      </c>
      <c r="Q9" s="6">
        <f>IF($H9&lt;Q$1,IF(Q$2&lt;$H9,1,2),IF(Q$2&lt;$H9,3,4))</f>
        <v>1</v>
      </c>
      <c r="R9" s="6">
        <f>IF($H9&lt;R$1,IF(R$2&lt;$H9,1,2),IF(R$2&lt;$H9,3,4))</f>
        <v>2</v>
      </c>
      <c r="S9" s="6">
        <f>IF($H9&lt;S$1,IF(S$2&lt;$H9,1,2),IF(S$2&lt;$H9,3,4))</f>
        <v>2</v>
      </c>
      <c r="T9" s="6">
        <f>IF($H9&lt;T$1,IF(T$2&lt;$H9,1,2),IF(T$2&lt;$H9,3,4))</f>
        <v>2</v>
      </c>
      <c r="U9" s="6">
        <f>IF($H9&lt;U$1,IF(U$2&lt;$H9,1,2),IF(U$2&lt;$H9,3,4))</f>
        <v>2</v>
      </c>
      <c r="V9" s="6">
        <f>IF($H9&lt;V$1,IF(V$2&lt;$H9,1,2),IF(V$2&lt;$H9,3,4))</f>
        <v>3</v>
      </c>
      <c r="W9" s="6">
        <f>IF($H9&lt;W$1,IF(W$2&lt;$H9,1,2),IF(W$2&lt;$H9,3,4))</f>
        <v>3</v>
      </c>
      <c r="X9" s="6">
        <f>IF($H9&lt;X$1,IF(X$2&lt;$H9,1,2),IF(X$2&lt;$H9,3,4))</f>
        <v>3</v>
      </c>
      <c r="Y9" s="6">
        <f>IF($H9&lt;Y$1,IF(Y$2&lt;$H9,1,2),IF(Y$2&lt;$H9,3,4))</f>
        <v>4</v>
      </c>
      <c r="Z9" s="6">
        <f t="shared" si="0"/>
        <v>4</v>
      </c>
      <c r="AA9" s="6">
        <f t="shared" si="0"/>
        <v>4</v>
      </c>
      <c r="AB9" s="6">
        <f t="shared" si="0"/>
        <v>4</v>
      </c>
      <c r="AC9" s="6">
        <f t="shared" si="0"/>
        <v>4</v>
      </c>
    </row>
    <row r="10" spans="1:34" x14ac:dyDescent="0.25">
      <c r="E10" s="5"/>
      <c r="F10" s="5"/>
      <c r="H10" s="1"/>
      <c r="V10" s="6" t="s">
        <v>8</v>
      </c>
      <c r="W10" s="6" t="s">
        <v>8</v>
      </c>
      <c r="X10" s="6" t="s">
        <v>9</v>
      </c>
      <c r="Y10" s="6" t="s">
        <v>9</v>
      </c>
      <c r="Z10" s="6" t="s">
        <v>9</v>
      </c>
      <c r="AA10" s="6" t="s">
        <v>9</v>
      </c>
      <c r="AB10" s="6" t="s">
        <v>9</v>
      </c>
      <c r="AC10" s="6" t="s">
        <v>9</v>
      </c>
      <c r="AF10">
        <f>COUNTIF(I10:AC10,"=y")</f>
        <v>2</v>
      </c>
      <c r="AG10" s="18">
        <f>AF10</f>
        <v>2</v>
      </c>
      <c r="AH10" s="22">
        <f>AF10/(AF11+AF10)</f>
        <v>0.25</v>
      </c>
    </row>
    <row r="11" spans="1:34" x14ac:dyDescent="0.25">
      <c r="A11">
        <f t="shared" si="1"/>
        <v>1</v>
      </c>
      <c r="B11">
        <f t="shared" si="2"/>
        <v>10</v>
      </c>
      <c r="C11">
        <f t="shared" si="3"/>
        <v>3</v>
      </c>
      <c r="D11">
        <f t="shared" si="4"/>
        <v>6</v>
      </c>
      <c r="E11" s="5">
        <f t="shared" si="5"/>
        <v>0.14285714285714285</v>
      </c>
      <c r="F11" s="5">
        <f t="shared" ref="F11:F31" si="6">SUM(A11:A17)/SUM(A11:A17,D11:D17)</f>
        <v>0.14754098360655737</v>
      </c>
      <c r="G11" s="3" t="s">
        <v>1</v>
      </c>
      <c r="H11" s="1">
        <v>42414</v>
      </c>
      <c r="I11" s="6">
        <f>IF($H11&lt;I$1,IF(I$2&lt;$H11,1,2),IF(I$2&lt;$H11,3,4))</f>
        <v>2</v>
      </c>
      <c r="J11" s="6">
        <f>IF($H11&lt;J$1,IF(J$2&lt;$H11,1,2),IF(J$2&lt;$H11,3,4))</f>
        <v>2</v>
      </c>
      <c r="K11" s="6">
        <f>IF($H11&lt;K$1,IF(K$2&lt;$H11,1,2),IF(K$2&lt;$H11,3,4))</f>
        <v>2</v>
      </c>
      <c r="L11" s="6">
        <f>IF($H11&lt;L$1,IF(L$2&lt;$H11,1,2),IF(L$2&lt;$H11,3,4))</f>
        <v>2</v>
      </c>
      <c r="M11" s="6">
        <f>IF($H11&lt;M$1,IF(M$2&lt;$H11,1,2),IF(M$2&lt;$H11,3,4))</f>
        <v>2</v>
      </c>
      <c r="N11" s="6">
        <f>IF($H11&lt;N$1,IF(N$2&lt;$H11,1,2),IF(N$2&lt;$H11,3,4))</f>
        <v>2</v>
      </c>
      <c r="O11" s="6">
        <f>IF($H11&lt;O$1,IF(O$2&lt;$H11,1,2),IF(O$2&lt;$H11,3,4))</f>
        <v>2</v>
      </c>
      <c r="P11" s="6">
        <f>IF($H11&lt;P$1,IF(P$2&lt;$H11,1,2),IF(P$2&lt;$H11,3,4))</f>
        <v>2</v>
      </c>
      <c r="Q11" s="6">
        <f>IF($H11&lt;Q$1,IF(Q$2&lt;$H11,1,2),IF(Q$2&lt;$H11,3,4))</f>
        <v>1</v>
      </c>
      <c r="R11" s="6">
        <f>IF($H11&lt;R$1,IF(R$2&lt;$H11,1,2),IF(R$2&lt;$H11,3,4))</f>
        <v>2</v>
      </c>
      <c r="S11" s="6">
        <f>IF($H11&lt;S$1,IF(S$2&lt;$H11,1,2),IF(S$2&lt;$H11,3,4))</f>
        <v>4</v>
      </c>
      <c r="T11" s="6">
        <f>IF($H11&lt;T$1,IF(T$2&lt;$H11,1,2),IF(T$2&lt;$H11,3,4))</f>
        <v>2</v>
      </c>
      <c r="U11" s="6">
        <f>IF($H11&lt;U$1,IF(U$2&lt;$H11,1,2),IF(U$2&lt;$H11,3,4))</f>
        <v>2</v>
      </c>
      <c r="V11" s="6">
        <f>IF($H11&lt;V$1,IF(V$2&lt;$H11,1,2),IF(V$2&lt;$H11,3,4))</f>
        <v>3</v>
      </c>
      <c r="W11" s="6">
        <f>IF($H11&lt;W$1,IF(W$2&lt;$H11,1,2),IF(W$2&lt;$H11,3,4))</f>
        <v>3</v>
      </c>
      <c r="X11" s="6">
        <f>IF($H11&lt;X$1,IF(X$2&lt;$H11,1,2),IF(X$2&lt;$H11,3,4))</f>
        <v>3</v>
      </c>
      <c r="Y11" s="6">
        <f>IF($H11&lt;Y$1,IF(Y$2&lt;$H11,1,2),IF(Y$2&lt;$H11,3,4))</f>
        <v>4</v>
      </c>
      <c r="Z11" s="6">
        <f t="shared" si="0"/>
        <v>4</v>
      </c>
      <c r="AA11" s="6">
        <f t="shared" si="0"/>
        <v>4</v>
      </c>
      <c r="AB11" s="6">
        <f t="shared" si="0"/>
        <v>4</v>
      </c>
      <c r="AC11" s="6">
        <f t="shared" si="0"/>
        <v>4</v>
      </c>
      <c r="AF11">
        <f>COUNTIF(I10:AC10,"=n")</f>
        <v>6</v>
      </c>
      <c r="AG11" s="18">
        <f>AF11+AF10</f>
        <v>8</v>
      </c>
    </row>
    <row r="12" spans="1:34" x14ac:dyDescent="0.25">
      <c r="A12">
        <f t="shared" si="1"/>
        <v>2</v>
      </c>
      <c r="B12">
        <f t="shared" si="2"/>
        <v>9</v>
      </c>
      <c r="C12">
        <f t="shared" si="3"/>
        <v>3</v>
      </c>
      <c r="D12">
        <f t="shared" si="4"/>
        <v>6</v>
      </c>
      <c r="E12" s="5">
        <f t="shared" si="5"/>
        <v>0.25</v>
      </c>
      <c r="F12" s="5">
        <f>SUM(A12:A19)/SUM(A12:A19,D12:D19)</f>
        <v>0.16129032258064516</v>
      </c>
      <c r="H12" s="1">
        <v>42415</v>
      </c>
      <c r="I12" s="6">
        <f>IF($H12&lt;I$1,IF(I$2&lt;$H12,1,2),IF(I$2&lt;$H12,3,4))</f>
        <v>2</v>
      </c>
      <c r="J12" s="6">
        <f>IF($H12&lt;J$1,IF(J$2&lt;$H12,1,2),IF(J$2&lt;$H12,3,4))</f>
        <v>2</v>
      </c>
      <c r="K12" s="6">
        <f>IF($H12&lt;K$1,IF(K$2&lt;$H12,1,2),IF(K$2&lt;$H12,3,4))</f>
        <v>2</v>
      </c>
      <c r="L12" s="6">
        <f>IF($H12&lt;L$1,IF(L$2&lt;$H12,1,2),IF(L$2&lt;$H12,3,4))</f>
        <v>2</v>
      </c>
      <c r="M12" s="6">
        <f>IF($H12&lt;M$1,IF(M$2&lt;$H12,1,2),IF(M$2&lt;$H12,3,4))</f>
        <v>2</v>
      </c>
      <c r="N12" s="6">
        <f>IF($H12&lt;N$1,IF(N$2&lt;$H12,1,2),IF(N$2&lt;$H12,3,4))</f>
        <v>2</v>
      </c>
      <c r="O12" s="6">
        <f>IF($H12&lt;O$1,IF(O$2&lt;$H12,1,2),IF(O$2&lt;$H12,3,4))</f>
        <v>2</v>
      </c>
      <c r="P12" s="6">
        <f>IF($H12&lt;P$1,IF(P$2&lt;$H12,1,2),IF(P$2&lt;$H12,3,4))</f>
        <v>1</v>
      </c>
      <c r="Q12" s="6">
        <f>IF($H12&lt;Q$1,IF(Q$2&lt;$H12,1,2),IF(Q$2&lt;$H12,3,4))</f>
        <v>1</v>
      </c>
      <c r="R12" s="6">
        <f>IF($H12&lt;R$1,IF(R$2&lt;$H12,1,2),IF(R$2&lt;$H12,3,4))</f>
        <v>2</v>
      </c>
      <c r="S12" s="6">
        <f>IF($H12&lt;S$1,IF(S$2&lt;$H12,1,2),IF(S$2&lt;$H12,3,4))</f>
        <v>4</v>
      </c>
      <c r="T12" s="6">
        <f>IF($H12&lt;T$1,IF(T$2&lt;$H12,1,2),IF(T$2&lt;$H12,3,4))</f>
        <v>2</v>
      </c>
      <c r="U12" s="6">
        <f>IF($H12&lt;U$1,IF(U$2&lt;$H12,1,2),IF(U$2&lt;$H12,3,4))</f>
        <v>2</v>
      </c>
      <c r="V12" s="6">
        <f>IF($H12&lt;V$1,IF(V$2&lt;$H12,1,2),IF(V$2&lt;$H12,3,4))</f>
        <v>3</v>
      </c>
      <c r="W12" s="6">
        <f>IF($H12&lt;W$1,IF(W$2&lt;$H12,1,2),IF(W$2&lt;$H12,3,4))</f>
        <v>3</v>
      </c>
      <c r="X12" s="6">
        <f>IF($H12&lt;X$1,IF(X$2&lt;$H12,1,2),IF(X$2&lt;$H12,3,4))</f>
        <v>3</v>
      </c>
      <c r="Y12" s="6">
        <f>IF($H12&lt;Y$1,IF(Y$2&lt;$H12,1,2),IF(Y$2&lt;$H12,3,4))</f>
        <v>4</v>
      </c>
      <c r="Z12" s="6">
        <f t="shared" si="0"/>
        <v>4</v>
      </c>
      <c r="AA12" s="6">
        <f t="shared" si="0"/>
        <v>4</v>
      </c>
      <c r="AB12" s="6">
        <f t="shared" si="0"/>
        <v>4</v>
      </c>
      <c r="AC12" s="6">
        <f t="shared" si="0"/>
        <v>4</v>
      </c>
    </row>
    <row r="13" spans="1:34" x14ac:dyDescent="0.25">
      <c r="A13">
        <f t="shared" si="1"/>
        <v>1</v>
      </c>
      <c r="B13">
        <f t="shared" si="2"/>
        <v>5</v>
      </c>
      <c r="C13">
        <f t="shared" si="3"/>
        <v>5</v>
      </c>
      <c r="D13">
        <f t="shared" si="4"/>
        <v>9</v>
      </c>
      <c r="E13" s="5">
        <f t="shared" si="5"/>
        <v>0.1</v>
      </c>
      <c r="F13" s="5">
        <f>SUM(A13:A20)/SUM(A13:A20,D13:D20)</f>
        <v>0.17460317460317459</v>
      </c>
      <c r="H13" s="1">
        <v>42416</v>
      </c>
      <c r="I13" s="6">
        <f>IF($H13&lt;I$1,IF(I$2&lt;$H13,1,2),IF(I$2&lt;$H13,3,4))</f>
        <v>2</v>
      </c>
      <c r="J13" s="6">
        <f>IF($H13&lt;J$1,IF(J$2&lt;$H13,1,2),IF(J$2&lt;$H13,3,4))</f>
        <v>1</v>
      </c>
      <c r="K13" s="6">
        <f>IF($H13&lt;K$1,IF(K$2&lt;$H13,1,2),IF(K$2&lt;$H13,3,4))</f>
        <v>2</v>
      </c>
      <c r="L13" s="6">
        <f>IF($H13&lt;L$1,IF(L$2&lt;$H13,1,2),IF(L$2&lt;$H13,3,4))</f>
        <v>2</v>
      </c>
      <c r="M13" s="6">
        <f>IF($H13&lt;M$1,IF(M$2&lt;$H13,1,2),IF(M$2&lt;$H13,3,4))</f>
        <v>2</v>
      </c>
      <c r="N13" s="6">
        <f>IF($H13&lt;N$1,IF(N$2&lt;$H13,1,2),IF(N$2&lt;$H13,3,4))</f>
        <v>2</v>
      </c>
      <c r="O13" s="6">
        <f>IF($H13&lt;O$1,IF(O$2&lt;$H13,1,2),IF(O$2&lt;$H13,3,4))</f>
        <v>2</v>
      </c>
      <c r="P13" s="6">
        <f>IF($H13&lt;P$1,IF(P$2&lt;$H13,1,2),IF(P$2&lt;$H13,3,4))</f>
        <v>3</v>
      </c>
      <c r="Q13" s="6">
        <f>IF($H13&lt;Q$1,IF(Q$2&lt;$H13,1,2),IF(Q$2&lt;$H13,3,4))</f>
        <v>3</v>
      </c>
      <c r="R13" s="6">
        <f>IF($H13&lt;R$1,IF(R$2&lt;$H13,1,2),IF(R$2&lt;$H13,3,4))</f>
        <v>4</v>
      </c>
      <c r="S13" s="6">
        <f>IF($H13&lt;S$1,IF(S$2&lt;$H13,1,2),IF(S$2&lt;$H13,3,4))</f>
        <v>4</v>
      </c>
      <c r="T13" s="6">
        <f>IF($H13&lt;T$1,IF(T$2&lt;$H13,1,2),IF(T$2&lt;$H13,3,4))</f>
        <v>4</v>
      </c>
      <c r="U13" s="6">
        <f>IF($H13&lt;U$1,IF(U$2&lt;$H13,1,2),IF(U$2&lt;$H13,3,4))</f>
        <v>4</v>
      </c>
      <c r="V13" s="6">
        <f t="shared" ref="S13:AC30" si="7">IF($H13&lt;V$1,IF(V$2&lt;$H13,1,2),IF(V$2&lt;$H13,3,4))</f>
        <v>3</v>
      </c>
      <c r="W13" s="6">
        <f t="shared" si="7"/>
        <v>3</v>
      </c>
      <c r="X13" s="6">
        <f t="shared" si="7"/>
        <v>3</v>
      </c>
      <c r="Y13" s="6">
        <f t="shared" si="7"/>
        <v>4</v>
      </c>
      <c r="Z13" s="6">
        <f t="shared" si="0"/>
        <v>4</v>
      </c>
      <c r="AA13" s="6">
        <f t="shared" si="0"/>
        <v>4</v>
      </c>
      <c r="AB13" s="6">
        <f t="shared" si="0"/>
        <v>4</v>
      </c>
      <c r="AC13" s="6">
        <f t="shared" si="0"/>
        <v>4</v>
      </c>
    </row>
    <row r="14" spans="1:34" x14ac:dyDescent="0.25">
      <c r="A14">
        <f t="shared" si="1"/>
        <v>1</v>
      </c>
      <c r="B14">
        <f t="shared" si="2"/>
        <v>5</v>
      </c>
      <c r="C14">
        <f t="shared" si="3"/>
        <v>5</v>
      </c>
      <c r="D14">
        <f t="shared" si="4"/>
        <v>9</v>
      </c>
      <c r="E14" s="5">
        <f t="shared" si="5"/>
        <v>0.1</v>
      </c>
      <c r="F14" s="5">
        <f>SUM(A14:A21)/SUM(A14:A21,D14:D21)</f>
        <v>0.16393442622950818</v>
      </c>
      <c r="H14" s="1">
        <v>42417</v>
      </c>
      <c r="I14" s="6">
        <f>IF($H14&lt;I$1,IF(I$2&lt;$H14,1,2),IF(I$2&lt;$H14,3,4))</f>
        <v>2</v>
      </c>
      <c r="J14" s="6">
        <f>IF($H14&lt;J$1,IF(J$2&lt;$H14,1,2),IF(J$2&lt;$H14,3,4))</f>
        <v>1</v>
      </c>
      <c r="K14" s="6">
        <f>IF($H14&lt;K$1,IF(K$2&lt;$H14,1,2),IF(K$2&lt;$H14,3,4))</f>
        <v>2</v>
      </c>
      <c r="L14" s="6">
        <f>IF($H14&lt;L$1,IF(L$2&lt;$H14,1,2),IF(L$2&lt;$H14,3,4))</f>
        <v>2</v>
      </c>
      <c r="M14" s="6">
        <f>IF($H14&lt;M$1,IF(M$2&lt;$H14,1,2),IF(M$2&lt;$H14,3,4))</f>
        <v>2</v>
      </c>
      <c r="N14" s="6">
        <f>IF($H14&lt;N$1,IF(N$2&lt;$H14,1,2),IF(N$2&lt;$H14,3,4))</f>
        <v>2</v>
      </c>
      <c r="O14" s="6">
        <f>IF($H14&lt;O$1,IF(O$2&lt;$H14,1,2),IF(O$2&lt;$H14,3,4))</f>
        <v>2</v>
      </c>
      <c r="P14" s="6">
        <f>IF($H14&lt;P$1,IF(P$2&lt;$H14,1,2),IF(P$2&lt;$H14,3,4))</f>
        <v>3</v>
      </c>
      <c r="Q14" s="6">
        <f>IF($H14&lt;Q$1,IF(Q$2&lt;$H14,1,2),IF(Q$2&lt;$H14,3,4))</f>
        <v>3</v>
      </c>
      <c r="R14" s="6">
        <f>IF($H14&lt;R$1,IF(R$2&lt;$H14,1,2),IF(R$2&lt;$H14,3,4))</f>
        <v>4</v>
      </c>
      <c r="S14" s="6">
        <f t="shared" si="7"/>
        <v>4</v>
      </c>
      <c r="T14" s="6">
        <f t="shared" si="7"/>
        <v>4</v>
      </c>
      <c r="U14" s="6">
        <f t="shared" si="7"/>
        <v>4</v>
      </c>
      <c r="V14" s="6">
        <f t="shared" si="7"/>
        <v>3</v>
      </c>
      <c r="W14" s="6">
        <f t="shared" si="7"/>
        <v>3</v>
      </c>
      <c r="X14" s="6">
        <f t="shared" si="7"/>
        <v>3</v>
      </c>
      <c r="Y14" s="6">
        <f t="shared" si="7"/>
        <v>4</v>
      </c>
      <c r="Z14" s="6">
        <f t="shared" si="0"/>
        <v>4</v>
      </c>
      <c r="AA14" s="6">
        <f t="shared" si="0"/>
        <v>4</v>
      </c>
      <c r="AB14" s="6">
        <f t="shared" si="0"/>
        <v>4</v>
      </c>
      <c r="AC14" s="6">
        <f t="shared" si="0"/>
        <v>4</v>
      </c>
    </row>
    <row r="15" spans="1:34" x14ac:dyDescent="0.25">
      <c r="A15">
        <f t="shared" si="1"/>
        <v>1</v>
      </c>
      <c r="B15">
        <f t="shared" si="2"/>
        <v>5</v>
      </c>
      <c r="C15">
        <f t="shared" si="3"/>
        <v>6</v>
      </c>
      <c r="D15">
        <f t="shared" si="4"/>
        <v>8</v>
      </c>
      <c r="E15" s="5">
        <f t="shared" si="5"/>
        <v>0.1111111111111111</v>
      </c>
      <c r="F15" s="5">
        <f>SUM(A15:A22)/SUM(A15:A22,D15:D22)</f>
        <v>0.15254237288135594</v>
      </c>
      <c r="H15" s="1">
        <v>42418</v>
      </c>
      <c r="I15" s="6">
        <f>IF($H15&lt;I$1,IF(I$2&lt;$H15,1,2),IF(I$2&lt;$H15,3,4))</f>
        <v>2</v>
      </c>
      <c r="J15" s="6">
        <f>IF($H15&lt;J$1,IF(J$2&lt;$H15,1,2),IF(J$2&lt;$H15,3,4))</f>
        <v>1</v>
      </c>
      <c r="K15" s="6">
        <f>IF($H15&lt;K$1,IF(K$2&lt;$H15,1,2),IF(K$2&lt;$H15,3,4))</f>
        <v>2</v>
      </c>
      <c r="L15" s="6">
        <f>IF($H15&lt;L$1,IF(L$2&lt;$H15,1,2),IF(L$2&lt;$H15,3,4))</f>
        <v>2</v>
      </c>
      <c r="M15" s="6">
        <f>IF($H15&lt;M$1,IF(M$2&lt;$H15,1,2),IF(M$2&lt;$H15,3,4))</f>
        <v>2</v>
      </c>
      <c r="N15" s="6">
        <f>IF($H15&lt;N$1,IF(N$2&lt;$H15,1,2),IF(N$2&lt;$H15,3,4))</f>
        <v>2</v>
      </c>
      <c r="O15" s="6">
        <f>IF($H15&lt;O$1,IF(O$2&lt;$H15,1,2),IF(O$2&lt;$H15,3,4))</f>
        <v>2</v>
      </c>
      <c r="P15" s="6">
        <f>IF($H15&lt;P$1,IF(P$2&lt;$H15,1,2),IF(P$2&lt;$H15,3,4))</f>
        <v>3</v>
      </c>
      <c r="Q15" s="6">
        <f>IF($H15&lt;Q$1,IF(Q$2&lt;$H15,1,2),IF(Q$2&lt;$H15,3,4))</f>
        <v>3</v>
      </c>
      <c r="R15" s="6">
        <f>IF($H15&lt;R$1,IF(R$2&lt;$H15,1,2),IF(R$2&lt;$H15,3,4))</f>
        <v>4</v>
      </c>
      <c r="S15" s="6">
        <f t="shared" si="7"/>
        <v>4</v>
      </c>
      <c r="T15" s="6">
        <f t="shared" si="7"/>
        <v>4</v>
      </c>
      <c r="U15" s="6">
        <f t="shared" si="7"/>
        <v>4</v>
      </c>
      <c r="V15" s="6">
        <f t="shared" si="7"/>
        <v>3</v>
      </c>
      <c r="W15" s="6">
        <f t="shared" si="7"/>
        <v>3</v>
      </c>
      <c r="X15" s="6">
        <f t="shared" si="7"/>
        <v>3</v>
      </c>
      <c r="Y15" s="6">
        <f t="shared" si="7"/>
        <v>3</v>
      </c>
      <c r="Z15" s="6">
        <f t="shared" si="0"/>
        <v>4</v>
      </c>
      <c r="AA15" s="6">
        <f t="shared" si="0"/>
        <v>4</v>
      </c>
      <c r="AB15" s="6">
        <f t="shared" si="0"/>
        <v>4</v>
      </c>
      <c r="AC15" s="6">
        <f t="shared" si="0"/>
        <v>4</v>
      </c>
    </row>
    <row r="16" spans="1:34" x14ac:dyDescent="0.25">
      <c r="A16">
        <f t="shared" si="1"/>
        <v>1</v>
      </c>
      <c r="B16">
        <f t="shared" si="2"/>
        <v>5</v>
      </c>
      <c r="C16">
        <f t="shared" si="3"/>
        <v>6</v>
      </c>
      <c r="D16">
        <f t="shared" si="4"/>
        <v>8</v>
      </c>
      <c r="E16" s="5">
        <f t="shared" si="5"/>
        <v>0.1111111111111111</v>
      </c>
      <c r="F16" s="5">
        <f>SUM(A16:A23)/SUM(A16:A23,D16:D23)</f>
        <v>0.14285714285714285</v>
      </c>
      <c r="G16" s="4" t="s">
        <v>2</v>
      </c>
      <c r="H16" s="1">
        <v>42419</v>
      </c>
      <c r="I16" s="6">
        <f>IF($H16&lt;I$1,IF(I$2&lt;$H16,1,2),IF(I$2&lt;$H16,3,4))</f>
        <v>2</v>
      </c>
      <c r="J16" s="6">
        <f>IF($H16&lt;J$1,IF(J$2&lt;$H16,1,2),IF(J$2&lt;$H16,3,4))</f>
        <v>1</v>
      </c>
      <c r="K16" s="6">
        <f>IF($H16&lt;K$1,IF(K$2&lt;$H16,1,2),IF(K$2&lt;$H16,3,4))</f>
        <v>2</v>
      </c>
      <c r="L16" s="6">
        <f>IF($H16&lt;L$1,IF(L$2&lt;$H16,1,2),IF(L$2&lt;$H16,3,4))</f>
        <v>2</v>
      </c>
      <c r="M16" s="6">
        <f>IF($H16&lt;M$1,IF(M$2&lt;$H16,1,2),IF(M$2&lt;$H16,3,4))</f>
        <v>2</v>
      </c>
      <c r="N16" s="6">
        <f>IF($H16&lt;N$1,IF(N$2&lt;$H16,1,2),IF(N$2&lt;$H16,3,4))</f>
        <v>2</v>
      </c>
      <c r="O16" s="6">
        <f>IF($H16&lt;O$1,IF(O$2&lt;$H16,1,2),IF(O$2&lt;$H16,3,4))</f>
        <v>2</v>
      </c>
      <c r="P16" s="6">
        <f>IF($H16&lt;P$1,IF(P$2&lt;$H16,1,2),IF(P$2&lt;$H16,3,4))</f>
        <v>3</v>
      </c>
      <c r="Q16" s="6">
        <f>IF($H16&lt;Q$1,IF(Q$2&lt;$H16,1,2),IF(Q$2&lt;$H16,3,4))</f>
        <v>3</v>
      </c>
      <c r="R16" s="6">
        <f>IF($H16&lt;R$1,IF(R$2&lt;$H16,1,2),IF(R$2&lt;$H16,3,4))</f>
        <v>4</v>
      </c>
      <c r="S16" s="6">
        <f t="shared" si="7"/>
        <v>4</v>
      </c>
      <c r="T16" s="6">
        <f t="shared" si="7"/>
        <v>4</v>
      </c>
      <c r="U16" s="6">
        <f t="shared" si="7"/>
        <v>4</v>
      </c>
      <c r="V16" s="6">
        <f t="shared" si="7"/>
        <v>3</v>
      </c>
      <c r="W16" s="6">
        <f t="shared" si="7"/>
        <v>3</v>
      </c>
      <c r="X16" s="6">
        <f t="shared" si="7"/>
        <v>3</v>
      </c>
      <c r="Y16" s="6">
        <f t="shared" si="7"/>
        <v>3</v>
      </c>
      <c r="Z16" s="6">
        <f t="shared" si="0"/>
        <v>4</v>
      </c>
      <c r="AA16" s="6">
        <f t="shared" si="0"/>
        <v>4</v>
      </c>
      <c r="AB16" s="6">
        <f t="shared" si="0"/>
        <v>4</v>
      </c>
      <c r="AC16" s="6">
        <f t="shared" si="0"/>
        <v>4</v>
      </c>
    </row>
    <row r="17" spans="1:34" x14ac:dyDescent="0.25">
      <c r="A17">
        <f t="shared" si="1"/>
        <v>2</v>
      </c>
      <c r="B17">
        <f t="shared" si="2"/>
        <v>4</v>
      </c>
      <c r="C17">
        <f t="shared" si="3"/>
        <v>8</v>
      </c>
      <c r="D17">
        <f t="shared" si="4"/>
        <v>6</v>
      </c>
      <c r="E17" s="5">
        <f t="shared" si="5"/>
        <v>0.25</v>
      </c>
      <c r="F17" s="5">
        <f>SUM(A17:A24)/SUM(A17:A24,D17:D24)</f>
        <v>0.13207547169811321</v>
      </c>
      <c r="H17" s="1">
        <v>42420</v>
      </c>
      <c r="I17" s="6">
        <f>IF($H17&lt;I$1,IF(I$2&lt;$H17,1,2),IF(I$2&lt;$H17,3,4))</f>
        <v>2</v>
      </c>
      <c r="J17" s="6">
        <f>IF($H17&lt;J$1,IF(J$2&lt;$H17,1,2),IF(J$2&lt;$H17,3,4))</f>
        <v>1</v>
      </c>
      <c r="K17" s="6">
        <f>IF($H17&lt;K$1,IF(K$2&lt;$H17,1,2),IF(K$2&lt;$H17,3,4))</f>
        <v>2</v>
      </c>
      <c r="L17" s="6">
        <f>IF($H17&lt;L$1,IF(L$2&lt;$H17,1,2),IF(L$2&lt;$H17,3,4))</f>
        <v>2</v>
      </c>
      <c r="M17" s="6">
        <f>IF($H17&lt;M$1,IF(M$2&lt;$H17,1,2),IF(M$2&lt;$H17,3,4))</f>
        <v>2</v>
      </c>
      <c r="N17" s="6">
        <f>IF($H17&lt;N$1,IF(N$2&lt;$H17,1,2),IF(N$2&lt;$H17,3,4))</f>
        <v>2</v>
      </c>
      <c r="O17" s="6">
        <f>IF($H17&lt;O$1,IF(O$2&lt;$H17,1,2),IF(O$2&lt;$H17,3,4))</f>
        <v>1</v>
      </c>
      <c r="P17" s="6">
        <f>IF($H17&lt;P$1,IF(P$2&lt;$H17,1,2),IF(P$2&lt;$H17,3,4))</f>
        <v>3</v>
      </c>
      <c r="Q17" s="6">
        <f>IF($H17&lt;Q$1,IF(Q$2&lt;$H17,1,2),IF(Q$2&lt;$H17,3,4))</f>
        <v>3</v>
      </c>
      <c r="R17" s="6">
        <f>IF($H17&lt;R$1,IF(R$2&lt;$H17,1,2),IF(R$2&lt;$H17,3,4))</f>
        <v>4</v>
      </c>
      <c r="S17" s="6">
        <f t="shared" si="7"/>
        <v>4</v>
      </c>
      <c r="T17" s="6">
        <f t="shared" si="7"/>
        <v>4</v>
      </c>
      <c r="U17" s="6">
        <f t="shared" si="7"/>
        <v>3</v>
      </c>
      <c r="V17" s="6">
        <f t="shared" si="7"/>
        <v>3</v>
      </c>
      <c r="W17" s="6">
        <f t="shared" si="7"/>
        <v>3</v>
      </c>
      <c r="X17" s="6">
        <f t="shared" si="7"/>
        <v>3</v>
      </c>
      <c r="Y17" s="6">
        <f t="shared" si="7"/>
        <v>3</v>
      </c>
      <c r="Z17" s="6">
        <f t="shared" si="0"/>
        <v>4</v>
      </c>
      <c r="AA17" s="6">
        <f t="shared" si="0"/>
        <v>4</v>
      </c>
      <c r="AB17" s="6">
        <f t="shared" si="0"/>
        <v>3</v>
      </c>
      <c r="AC17" s="6">
        <f t="shared" si="0"/>
        <v>4</v>
      </c>
    </row>
    <row r="18" spans="1:34" x14ac:dyDescent="0.25">
      <c r="E18" s="5"/>
      <c r="F18" s="5"/>
      <c r="H18" s="1"/>
      <c r="P18" s="6" t="s">
        <v>8</v>
      </c>
      <c r="Q18" s="6" t="s">
        <v>8</v>
      </c>
      <c r="R18" s="6" t="s">
        <v>9</v>
      </c>
      <c r="S18" s="6" t="s">
        <v>9</v>
      </c>
      <c r="T18" s="6" t="s">
        <v>9</v>
      </c>
      <c r="U18" s="23" t="s">
        <v>8</v>
      </c>
      <c r="Z18" s="6" t="s">
        <v>9</v>
      </c>
      <c r="AA18" s="6" t="s">
        <v>9</v>
      </c>
      <c r="AB18" s="23">
        <v>0</v>
      </c>
      <c r="AC18" s="6" t="s">
        <v>9</v>
      </c>
      <c r="AF18">
        <f>COUNTIF(I18:AC18,"=y")</f>
        <v>3</v>
      </c>
      <c r="AG18" s="18">
        <f>AF18</f>
        <v>3</v>
      </c>
      <c r="AH18" s="22">
        <f>AF18/(AF19+AF18)</f>
        <v>0.33333333333333331</v>
      </c>
    </row>
    <row r="19" spans="1:34" x14ac:dyDescent="0.25">
      <c r="A19">
        <f t="shared" si="1"/>
        <v>2</v>
      </c>
      <c r="B19">
        <f t="shared" si="2"/>
        <v>4</v>
      </c>
      <c r="C19">
        <f t="shared" si="3"/>
        <v>8</v>
      </c>
      <c r="D19">
        <f>COUNTIF(L19:AF19,"="&amp;D$2)</f>
        <v>6</v>
      </c>
      <c r="E19" s="5">
        <f t="shared" si="5"/>
        <v>0.25</v>
      </c>
      <c r="F19" s="5">
        <f t="shared" si="6"/>
        <v>0.10204081632653061</v>
      </c>
      <c r="G19" s="3" t="s">
        <v>3</v>
      </c>
      <c r="H19" s="1">
        <v>42421</v>
      </c>
      <c r="I19" s="6">
        <f>IF($H19&lt;I$1,IF(I$2&lt;$H19,1,2),IF(I$2&lt;$H19,3,4))</f>
        <v>2</v>
      </c>
      <c r="J19" s="6">
        <f>IF($H19&lt;J$1,IF(J$2&lt;$H19,1,2),IF(J$2&lt;$H19,3,4))</f>
        <v>1</v>
      </c>
      <c r="K19" s="6">
        <f>IF($H19&lt;K$1,IF(K$2&lt;$H19,1,2),IF(K$2&lt;$H19,3,4))</f>
        <v>2</v>
      </c>
      <c r="L19" s="6">
        <f>IF($H19&lt;L$1,IF(L$2&lt;$H19,1,2),IF(L$2&lt;$H19,3,4))</f>
        <v>2</v>
      </c>
      <c r="M19" s="6">
        <f>IF($H19&lt;M$1,IF(M$2&lt;$H19,1,2),IF(M$2&lt;$H19,3,4))</f>
        <v>2</v>
      </c>
      <c r="N19" s="6">
        <f>IF($H19&lt;N$1,IF(N$2&lt;$H19,1,2),IF(N$2&lt;$H19,3,4))</f>
        <v>2</v>
      </c>
      <c r="O19" s="6">
        <f>IF($H19&lt;O$1,IF(O$2&lt;$H19,1,2),IF(O$2&lt;$H19,3,4))</f>
        <v>1</v>
      </c>
      <c r="P19" s="6">
        <f>IF($H19&lt;P$1,IF(P$2&lt;$H19,1,2),IF(P$2&lt;$H19,3,4))</f>
        <v>3</v>
      </c>
      <c r="Q19" s="6">
        <f>IF($H19&lt;Q$1,IF(Q$2&lt;$H19,1,2),IF(Q$2&lt;$H19,3,4))</f>
        <v>3</v>
      </c>
      <c r="R19" s="6">
        <f>IF($H19&lt;R$1,IF(R$2&lt;$H19,1,2),IF(R$2&lt;$H19,3,4))</f>
        <v>4</v>
      </c>
      <c r="S19" s="6">
        <f t="shared" si="7"/>
        <v>4</v>
      </c>
      <c r="T19" s="6">
        <f t="shared" si="7"/>
        <v>4</v>
      </c>
      <c r="U19" s="6">
        <f t="shared" si="7"/>
        <v>3</v>
      </c>
      <c r="V19" s="6">
        <f t="shared" si="7"/>
        <v>3</v>
      </c>
      <c r="W19" s="6">
        <f t="shared" si="7"/>
        <v>3</v>
      </c>
      <c r="X19" s="6">
        <f t="shared" si="7"/>
        <v>3</v>
      </c>
      <c r="Y19" s="6">
        <f t="shared" si="7"/>
        <v>3</v>
      </c>
      <c r="Z19" s="6">
        <f t="shared" si="0"/>
        <v>4</v>
      </c>
      <c r="AA19" s="6">
        <f t="shared" si="0"/>
        <v>4</v>
      </c>
      <c r="AB19" s="6">
        <f t="shared" si="0"/>
        <v>3</v>
      </c>
      <c r="AC19" s="6">
        <f t="shared" si="0"/>
        <v>4</v>
      </c>
      <c r="AF19">
        <f>COUNTIF(I18:AC18,"=n")</f>
        <v>6</v>
      </c>
      <c r="AG19" s="18">
        <f>AF19+AF18</f>
        <v>9</v>
      </c>
    </row>
    <row r="20" spans="1:34" x14ac:dyDescent="0.25">
      <c r="A20">
        <f t="shared" si="1"/>
        <v>3</v>
      </c>
      <c r="B20">
        <f t="shared" si="2"/>
        <v>4</v>
      </c>
      <c r="C20">
        <f t="shared" si="3"/>
        <v>8</v>
      </c>
      <c r="D20">
        <f t="shared" si="4"/>
        <v>6</v>
      </c>
      <c r="E20" s="5">
        <f t="shared" si="5"/>
        <v>0.33333333333333331</v>
      </c>
      <c r="F20" s="5">
        <f>SUM(A20:A27)/SUM(A20:A27,D20:D27)</f>
        <v>6.5217391304347824E-2</v>
      </c>
      <c r="H20" s="1">
        <v>42422</v>
      </c>
      <c r="I20" s="6">
        <f>IF($H20&lt;I$1,IF(I$2&lt;$H20,1,2),IF(I$2&lt;$H20,3,4))</f>
        <v>1</v>
      </c>
      <c r="J20" s="6">
        <f>IF($H20&lt;J$1,IF(J$2&lt;$H20,1,2),IF(J$2&lt;$H20,3,4))</f>
        <v>1</v>
      </c>
      <c r="K20" s="6">
        <f>IF($H20&lt;K$1,IF(K$2&lt;$H20,1,2),IF(K$2&lt;$H20,3,4))</f>
        <v>2</v>
      </c>
      <c r="L20" s="6">
        <f>IF($H20&lt;L$1,IF(L$2&lt;$H20,1,2),IF(L$2&lt;$H20,3,4))</f>
        <v>2</v>
      </c>
      <c r="M20" s="6">
        <f>IF($H20&lt;M$1,IF(M$2&lt;$H20,1,2),IF(M$2&lt;$H20,3,4))</f>
        <v>2</v>
      </c>
      <c r="N20" s="6">
        <f>IF($H20&lt;N$1,IF(N$2&lt;$H20,1,2),IF(N$2&lt;$H20,3,4))</f>
        <v>2</v>
      </c>
      <c r="O20" s="6">
        <f>IF($H20&lt;O$1,IF(O$2&lt;$H20,1,2),IF(O$2&lt;$H20,3,4))</f>
        <v>1</v>
      </c>
      <c r="P20" s="6">
        <f>IF($H20&lt;P$1,IF(P$2&lt;$H20,1,2),IF(P$2&lt;$H20,3,4))</f>
        <v>3</v>
      </c>
      <c r="Q20" s="6">
        <f>IF($H20&lt;Q$1,IF(Q$2&lt;$H20,1,2),IF(Q$2&lt;$H20,3,4))</f>
        <v>3</v>
      </c>
      <c r="R20" s="6">
        <f>IF($H20&lt;R$1,IF(R$2&lt;$H20,1,2),IF(R$2&lt;$H20,3,4))</f>
        <v>4</v>
      </c>
      <c r="S20" s="6">
        <f t="shared" si="7"/>
        <v>4</v>
      </c>
      <c r="T20" s="6">
        <f t="shared" si="7"/>
        <v>4</v>
      </c>
      <c r="U20" s="6">
        <f t="shared" si="7"/>
        <v>3</v>
      </c>
      <c r="V20" s="6">
        <f t="shared" si="7"/>
        <v>3</v>
      </c>
      <c r="W20" s="6">
        <f t="shared" si="7"/>
        <v>3</v>
      </c>
      <c r="X20" s="6">
        <f t="shared" si="7"/>
        <v>3</v>
      </c>
      <c r="Y20" s="6">
        <f t="shared" si="7"/>
        <v>3</v>
      </c>
      <c r="Z20" s="6">
        <f t="shared" si="0"/>
        <v>4</v>
      </c>
      <c r="AA20" s="6">
        <f t="shared" si="0"/>
        <v>4</v>
      </c>
      <c r="AB20" s="6">
        <f t="shared" si="0"/>
        <v>3</v>
      </c>
      <c r="AC20" s="6">
        <f t="shared" si="0"/>
        <v>4</v>
      </c>
    </row>
    <row r="21" spans="1:34" x14ac:dyDescent="0.25">
      <c r="A21">
        <f t="shared" si="1"/>
        <v>0</v>
      </c>
      <c r="B21">
        <f t="shared" si="2"/>
        <v>1</v>
      </c>
      <c r="C21">
        <f t="shared" si="3"/>
        <v>9</v>
      </c>
      <c r="D21">
        <f t="shared" si="4"/>
        <v>8</v>
      </c>
      <c r="E21" s="5">
        <f t="shared" si="5"/>
        <v>0</v>
      </c>
      <c r="F21" s="5">
        <f>SUM(A21:A28)/SUM(A21:A28,D21:D28)</f>
        <v>0</v>
      </c>
      <c r="H21" s="1">
        <v>42423</v>
      </c>
      <c r="I21" s="6">
        <f>IF($H21&lt;I$1,IF(I$2&lt;$H21,1,2),IF(I$2&lt;$H21,3,4))</f>
        <v>3</v>
      </c>
      <c r="J21" s="6">
        <f>IF($H21&lt;J$1,IF(J$2&lt;$H21,1,2),IF(J$2&lt;$H21,3,4))</f>
        <v>3</v>
      </c>
      <c r="K21" s="6">
        <f>IF($H21&lt;K$1,IF(K$2&lt;$H21,1,2),IF(K$2&lt;$H21,3,4))</f>
        <v>4</v>
      </c>
      <c r="L21" s="6">
        <f>IF($H21&lt;L$1,IF(L$2&lt;$H21,1,2),IF(L$2&lt;$H21,3,4))</f>
        <v>4</v>
      </c>
      <c r="M21" s="6">
        <f>IF($H21&lt;M$1,IF(M$2&lt;$H21,1,2),IF(M$2&lt;$H21,3,4))</f>
        <v>2</v>
      </c>
      <c r="N21" s="6">
        <f>IF($H21&lt;N$1,IF(N$2&lt;$H21,1,2),IF(N$2&lt;$H21,3,4))</f>
        <v>4</v>
      </c>
      <c r="O21" s="6">
        <f>IF($H21&lt;O$1,IF(O$2&lt;$H21,1,2),IF(O$2&lt;$H21,3,4))</f>
        <v>3</v>
      </c>
      <c r="P21" s="6">
        <f>IF($H21&lt;P$1,IF(P$2&lt;$H21,1,2),IF(P$2&lt;$H21,3,4))</f>
        <v>3</v>
      </c>
      <c r="Q21" s="6">
        <f>IF($H21&lt;Q$1,IF(Q$2&lt;$H21,1,2),IF(Q$2&lt;$H21,3,4))</f>
        <v>3</v>
      </c>
      <c r="R21" s="6">
        <f>IF($H21&lt;R$1,IF(R$2&lt;$H21,1,2),IF(R$2&lt;$H21,3,4))</f>
        <v>4</v>
      </c>
      <c r="S21" s="6">
        <f t="shared" si="7"/>
        <v>4</v>
      </c>
      <c r="T21" s="6">
        <f t="shared" si="7"/>
        <v>4</v>
      </c>
      <c r="U21" s="6">
        <f t="shared" si="7"/>
        <v>3</v>
      </c>
      <c r="V21" s="6">
        <f t="shared" si="7"/>
        <v>3</v>
      </c>
      <c r="W21" s="6">
        <f t="shared" si="7"/>
        <v>3</v>
      </c>
      <c r="X21" s="6">
        <f t="shared" si="7"/>
        <v>3</v>
      </c>
      <c r="Y21" s="6">
        <f t="shared" si="7"/>
        <v>3</v>
      </c>
      <c r="Z21" s="6">
        <f t="shared" si="7"/>
        <v>4</v>
      </c>
      <c r="AA21" s="6">
        <f t="shared" si="7"/>
        <v>4</v>
      </c>
      <c r="AB21" s="6">
        <f t="shared" si="7"/>
        <v>3</v>
      </c>
      <c r="AC21" s="6">
        <f t="shared" si="7"/>
        <v>4</v>
      </c>
    </row>
    <row r="22" spans="1:34" x14ac:dyDescent="0.25">
      <c r="A22">
        <f t="shared" si="1"/>
        <v>0</v>
      </c>
      <c r="B22">
        <f t="shared" si="2"/>
        <v>1</v>
      </c>
      <c r="C22">
        <f t="shared" si="3"/>
        <v>9</v>
      </c>
      <c r="D22">
        <f t="shared" si="4"/>
        <v>8</v>
      </c>
      <c r="E22" s="5">
        <f t="shared" si="5"/>
        <v>0</v>
      </c>
      <c r="F22" s="5">
        <f>SUM(A22:A29)/SUM(A22:A29,D22:D29)</f>
        <v>0</v>
      </c>
      <c r="H22" s="1">
        <v>42424</v>
      </c>
      <c r="I22" s="6">
        <f>IF($H22&lt;I$1,IF(I$2&lt;$H22,1,2),IF(I$2&lt;$H22,3,4))</f>
        <v>3</v>
      </c>
      <c r="J22" s="6">
        <f>IF($H22&lt;J$1,IF(J$2&lt;$H22,1,2),IF(J$2&lt;$H22,3,4))</f>
        <v>3</v>
      </c>
      <c r="K22" s="6">
        <f>IF($H22&lt;K$1,IF(K$2&lt;$H22,1,2),IF(K$2&lt;$H22,3,4))</f>
        <v>4</v>
      </c>
      <c r="L22" s="6">
        <f>IF($H22&lt;L$1,IF(L$2&lt;$H22,1,2),IF(L$2&lt;$H22,3,4))</f>
        <v>4</v>
      </c>
      <c r="M22" s="6">
        <f>IF($H22&lt;M$1,IF(M$2&lt;$H22,1,2),IF(M$2&lt;$H22,3,4))</f>
        <v>2</v>
      </c>
      <c r="N22" s="6">
        <f>IF($H22&lt;N$1,IF(N$2&lt;$H22,1,2),IF(N$2&lt;$H22,3,4))</f>
        <v>4</v>
      </c>
      <c r="O22" s="6">
        <f>IF($H22&lt;O$1,IF(O$2&lt;$H22,1,2),IF(O$2&lt;$H22,3,4))</f>
        <v>3</v>
      </c>
      <c r="P22" s="6">
        <f>IF($H22&lt;P$1,IF(P$2&lt;$H22,1,2),IF(P$2&lt;$H22,3,4))</f>
        <v>3</v>
      </c>
      <c r="Q22" s="6">
        <f>IF($H22&lt;Q$1,IF(Q$2&lt;$H22,1,2),IF(Q$2&lt;$H22,3,4))</f>
        <v>3</v>
      </c>
      <c r="R22" s="6">
        <f>IF($H22&lt;R$1,IF(R$2&lt;$H22,1,2),IF(R$2&lt;$H22,3,4))</f>
        <v>4</v>
      </c>
      <c r="S22" s="6">
        <f t="shared" si="7"/>
        <v>4</v>
      </c>
      <c r="T22" s="6">
        <f t="shared" si="7"/>
        <v>4</v>
      </c>
      <c r="U22" s="6">
        <f t="shared" si="7"/>
        <v>3</v>
      </c>
      <c r="V22" s="6">
        <f t="shared" si="7"/>
        <v>3</v>
      </c>
      <c r="W22" s="6">
        <f t="shared" si="7"/>
        <v>3</v>
      </c>
      <c r="X22" s="6">
        <f t="shared" si="7"/>
        <v>3</v>
      </c>
      <c r="Y22" s="6">
        <f t="shared" si="7"/>
        <v>3</v>
      </c>
      <c r="Z22" s="6">
        <f t="shared" si="7"/>
        <v>4</v>
      </c>
      <c r="AA22" s="6">
        <f t="shared" si="7"/>
        <v>4</v>
      </c>
      <c r="AB22" s="6">
        <f t="shared" si="7"/>
        <v>3</v>
      </c>
      <c r="AC22" s="6">
        <f t="shared" si="7"/>
        <v>4</v>
      </c>
    </row>
    <row r="23" spans="1:34" x14ac:dyDescent="0.25">
      <c r="A23">
        <f t="shared" si="1"/>
        <v>0</v>
      </c>
      <c r="B23">
        <f t="shared" si="2"/>
        <v>1</v>
      </c>
      <c r="C23">
        <f t="shared" si="3"/>
        <v>11</v>
      </c>
      <c r="D23">
        <f t="shared" si="4"/>
        <v>6</v>
      </c>
      <c r="E23" s="5">
        <f t="shared" si="5"/>
        <v>0</v>
      </c>
      <c r="F23" s="5">
        <f>SUM(A23:A30)/SUM(A23:A30,D23:D30)</f>
        <v>0</v>
      </c>
      <c r="H23" s="1">
        <v>42425</v>
      </c>
      <c r="I23" s="6">
        <f>IF($H23&lt;I$1,IF(I$2&lt;$H23,1,2),IF(I$2&lt;$H23,3,4))</f>
        <v>3</v>
      </c>
      <c r="J23" s="6">
        <f>IF($H23&lt;J$1,IF(J$2&lt;$H23,1,2),IF(J$2&lt;$H23,3,4))</f>
        <v>3</v>
      </c>
      <c r="K23" s="6">
        <f>IF($H23&lt;K$1,IF(K$2&lt;$H23,1,2),IF(K$2&lt;$H23,3,4))</f>
        <v>4</v>
      </c>
      <c r="L23" s="6">
        <f>IF($H23&lt;L$1,IF(L$2&lt;$H23,1,2),IF(L$2&lt;$H23,3,4))</f>
        <v>4</v>
      </c>
      <c r="M23" s="6">
        <f>IF($H23&lt;M$1,IF(M$2&lt;$H23,1,2),IF(M$2&lt;$H23,3,4))</f>
        <v>2</v>
      </c>
      <c r="N23" s="6">
        <f>IF($H23&lt;N$1,IF(N$2&lt;$H23,1,2),IF(N$2&lt;$H23,3,4))</f>
        <v>4</v>
      </c>
      <c r="O23" s="6">
        <f>IF($H23&lt;O$1,IF(O$2&lt;$H23,1,2),IF(O$2&lt;$H23,3,4))</f>
        <v>3</v>
      </c>
      <c r="P23" s="6">
        <f>IF($H23&lt;P$1,IF(P$2&lt;$H23,1,2),IF(P$2&lt;$H23,3,4))</f>
        <v>3</v>
      </c>
      <c r="Q23" s="6">
        <f>IF($H23&lt;Q$1,IF(Q$2&lt;$H23,1,2),IF(Q$2&lt;$H23,3,4))</f>
        <v>3</v>
      </c>
      <c r="R23" s="6">
        <f>IF($H23&lt;R$1,IF(R$2&lt;$H23,1,2),IF(R$2&lt;$H23,3,4))</f>
        <v>3</v>
      </c>
      <c r="S23" s="6">
        <f t="shared" si="7"/>
        <v>4</v>
      </c>
      <c r="T23" s="6">
        <f t="shared" si="7"/>
        <v>4</v>
      </c>
      <c r="U23" s="6">
        <f t="shared" si="7"/>
        <v>3</v>
      </c>
      <c r="V23" s="6">
        <f t="shared" si="7"/>
        <v>3</v>
      </c>
      <c r="W23" s="6">
        <f t="shared" si="7"/>
        <v>3</v>
      </c>
      <c r="X23" s="6">
        <f t="shared" si="7"/>
        <v>3</v>
      </c>
      <c r="Y23" s="6">
        <f t="shared" si="7"/>
        <v>3</v>
      </c>
      <c r="Z23" s="6">
        <f t="shared" si="7"/>
        <v>3</v>
      </c>
      <c r="AA23" s="6">
        <f t="shared" si="7"/>
        <v>4</v>
      </c>
      <c r="AB23" s="6">
        <f t="shared" si="7"/>
        <v>3</v>
      </c>
      <c r="AC23" s="6">
        <f t="shared" si="7"/>
        <v>4</v>
      </c>
    </row>
    <row r="24" spans="1:34" x14ac:dyDescent="0.25">
      <c r="A24">
        <f t="shared" si="1"/>
        <v>0</v>
      </c>
      <c r="B24">
        <f t="shared" si="2"/>
        <v>1</v>
      </c>
      <c r="C24">
        <f t="shared" si="3"/>
        <v>12</v>
      </c>
      <c r="D24">
        <f t="shared" si="4"/>
        <v>6</v>
      </c>
      <c r="E24" s="5">
        <f t="shared" si="5"/>
        <v>0</v>
      </c>
      <c r="F24" s="5">
        <f>SUM(A24:A31)/SUM(A24:A31,D24:D31)</f>
        <v>0</v>
      </c>
      <c r="G24" s="4" t="s">
        <v>4</v>
      </c>
      <c r="H24" s="1">
        <v>42426</v>
      </c>
      <c r="I24" s="6">
        <f>IF($H24&lt;I$1,IF(I$2&lt;$H24,1,2),IF(I$2&lt;$H24,3,4))</f>
        <v>3</v>
      </c>
      <c r="J24" s="6">
        <f>IF($H24&lt;J$1,IF(J$2&lt;$H24,1,2),IF(J$2&lt;$H24,3,4))</f>
        <v>3</v>
      </c>
      <c r="K24" s="6">
        <f>IF($H24&lt;K$1,IF(K$2&lt;$H24,1,2),IF(K$2&lt;$H24,3,4))</f>
        <v>3</v>
      </c>
      <c r="L24" s="6">
        <f>IF($H24&lt;L$1,IF(L$2&lt;$H24,1,2),IF(L$2&lt;$H24,3,4))</f>
        <v>4</v>
      </c>
      <c r="M24" s="6">
        <f>IF($H24&lt;M$1,IF(M$2&lt;$H24,1,2),IF(M$2&lt;$H24,3,4))</f>
        <v>2</v>
      </c>
      <c r="N24" s="6">
        <f>IF($H24&lt;N$1,IF(N$2&lt;$H24,1,2),IF(N$2&lt;$H24,3,4))</f>
        <v>4</v>
      </c>
      <c r="O24" s="6">
        <f>IF($H24&lt;O$1,IF(O$2&lt;$H24,1,2),IF(O$2&lt;$H24,3,4))</f>
        <v>3</v>
      </c>
      <c r="P24" s="6">
        <f>IF($H24&lt;P$1,IF(P$2&lt;$H24,1,2),IF(P$2&lt;$H24,3,4))</f>
        <v>3</v>
      </c>
      <c r="Q24" s="6">
        <f>IF($H24&lt;Q$1,IF(Q$2&lt;$H24,1,2),IF(Q$2&lt;$H24,3,4))</f>
        <v>3</v>
      </c>
      <c r="R24" s="6">
        <f>IF($H24&lt;R$1,IF(R$2&lt;$H24,1,2),IF(R$2&lt;$H24,3,4))</f>
        <v>3</v>
      </c>
      <c r="S24" s="6">
        <f t="shared" si="7"/>
        <v>4</v>
      </c>
      <c r="T24" s="6">
        <f t="shared" si="7"/>
        <v>4</v>
      </c>
      <c r="U24" s="6">
        <f t="shared" si="7"/>
        <v>3</v>
      </c>
      <c r="V24" s="6">
        <f t="shared" si="7"/>
        <v>3</v>
      </c>
      <c r="W24" s="6">
        <f t="shared" si="7"/>
        <v>3</v>
      </c>
      <c r="X24" s="6">
        <f t="shared" si="7"/>
        <v>3</v>
      </c>
      <c r="Y24" s="6">
        <f t="shared" si="7"/>
        <v>3</v>
      </c>
      <c r="Z24" s="6">
        <f t="shared" si="7"/>
        <v>3</v>
      </c>
      <c r="AA24" s="6">
        <f t="shared" si="7"/>
        <v>4</v>
      </c>
      <c r="AB24" s="6">
        <f t="shared" si="7"/>
        <v>3</v>
      </c>
      <c r="AC24" s="6">
        <f t="shared" si="7"/>
        <v>4</v>
      </c>
    </row>
    <row r="25" spans="1:34" x14ac:dyDescent="0.25">
      <c r="A25">
        <f t="shared" si="1"/>
        <v>0</v>
      </c>
      <c r="B25">
        <f t="shared" si="2"/>
        <v>0</v>
      </c>
      <c r="C25">
        <f t="shared" si="3"/>
        <v>15</v>
      </c>
      <c r="D25">
        <f t="shared" si="4"/>
        <v>4</v>
      </c>
      <c r="E25" s="5">
        <f t="shared" si="5"/>
        <v>0</v>
      </c>
      <c r="F25" s="5">
        <f>SUM(A25:A32)/SUM(A25:A32,D25:D32)</f>
        <v>0</v>
      </c>
      <c r="H25" s="1">
        <v>42427</v>
      </c>
      <c r="I25" s="6">
        <f>IF($H25&lt;I$1,IF(I$2&lt;$H25,1,2),IF(I$2&lt;$H25,3,4))</f>
        <v>3</v>
      </c>
      <c r="J25" s="6">
        <f>IF($H25&lt;J$1,IF(J$2&lt;$H25,1,2),IF(J$2&lt;$H25,3,4))</f>
        <v>3</v>
      </c>
      <c r="K25" s="6">
        <f>IF($H25&lt;K$1,IF(K$2&lt;$H25,1,2),IF(K$2&lt;$H25,3,4))</f>
        <v>3</v>
      </c>
      <c r="L25" s="6">
        <f>IF($H25&lt;L$1,IF(L$2&lt;$H25,1,2),IF(L$2&lt;$H25,3,4))</f>
        <v>4</v>
      </c>
      <c r="M25" s="6">
        <f>IF($H25&lt;M$1,IF(M$2&lt;$H25,1,2),IF(M$2&lt;$H25,3,4))</f>
        <v>4</v>
      </c>
      <c r="N25" s="6">
        <f>IF($H25&lt;N$1,IF(N$2&lt;$H25,1,2),IF(N$2&lt;$H25,3,4))</f>
        <v>3</v>
      </c>
      <c r="O25" s="6">
        <f>IF($H25&lt;O$1,IF(O$2&lt;$H25,1,2),IF(O$2&lt;$H25,3,4))</f>
        <v>3</v>
      </c>
      <c r="P25" s="6">
        <f>IF($H25&lt;P$1,IF(P$2&lt;$H25,1,2),IF(P$2&lt;$H25,3,4))</f>
        <v>3</v>
      </c>
      <c r="Q25" s="6">
        <f>IF($H25&lt;Q$1,IF(Q$2&lt;$H25,1,2),IF(Q$2&lt;$H25,3,4))</f>
        <v>3</v>
      </c>
      <c r="R25" s="6">
        <f>IF($H25&lt;R$1,IF(R$2&lt;$H25,1,2),IF(R$2&lt;$H25,3,4))</f>
        <v>3</v>
      </c>
      <c r="S25" s="6">
        <f t="shared" si="7"/>
        <v>4</v>
      </c>
      <c r="T25" s="6">
        <f t="shared" si="7"/>
        <v>3</v>
      </c>
      <c r="U25" s="6">
        <f t="shared" si="7"/>
        <v>3</v>
      </c>
      <c r="V25" s="6">
        <f t="shared" si="7"/>
        <v>3</v>
      </c>
      <c r="W25" s="6">
        <f t="shared" si="7"/>
        <v>3</v>
      </c>
      <c r="X25" s="6">
        <f t="shared" si="7"/>
        <v>3</v>
      </c>
      <c r="Y25" s="6">
        <f t="shared" si="7"/>
        <v>3</v>
      </c>
      <c r="Z25" s="6">
        <f t="shared" si="7"/>
        <v>3</v>
      </c>
      <c r="AA25" s="6">
        <f t="shared" si="7"/>
        <v>4</v>
      </c>
      <c r="AB25" s="6">
        <f t="shared" si="7"/>
        <v>3</v>
      </c>
      <c r="AC25" s="6">
        <f t="shared" si="7"/>
        <v>3</v>
      </c>
    </row>
    <row r="26" spans="1:34" x14ac:dyDescent="0.25">
      <c r="E26" s="5"/>
      <c r="F26" s="5"/>
      <c r="H26" s="1"/>
      <c r="I26" s="6" t="s">
        <v>8</v>
      </c>
      <c r="J26" s="6" t="s">
        <v>8</v>
      </c>
      <c r="K26" s="6" t="s">
        <v>9</v>
      </c>
      <c r="L26" s="6" t="s">
        <v>9</v>
      </c>
      <c r="M26" s="23">
        <v>0</v>
      </c>
      <c r="N26" s="23" t="s">
        <v>8</v>
      </c>
      <c r="O26" s="6" t="s">
        <v>8</v>
      </c>
      <c r="R26" s="23">
        <v>0</v>
      </c>
      <c r="S26" s="6" t="s">
        <v>9</v>
      </c>
      <c r="T26" s="23">
        <v>0</v>
      </c>
      <c r="Z26" s="23">
        <v>0</v>
      </c>
      <c r="AA26" s="6" t="s">
        <v>9</v>
      </c>
      <c r="AC26" s="23">
        <v>0</v>
      </c>
      <c r="AF26">
        <f>COUNTIF(I26:AC26,"=y")</f>
        <v>4</v>
      </c>
      <c r="AG26" s="18">
        <f>AF26</f>
        <v>4</v>
      </c>
      <c r="AH26" s="22">
        <f>AF26/(AF27+AF26)</f>
        <v>0.5</v>
      </c>
    </row>
    <row r="27" spans="1:34" x14ac:dyDescent="0.25">
      <c r="A27">
        <f t="shared" si="1"/>
        <v>0</v>
      </c>
      <c r="B27">
        <f t="shared" si="2"/>
        <v>0</v>
      </c>
      <c r="C27">
        <f t="shared" si="3"/>
        <v>15</v>
      </c>
      <c r="D27">
        <f t="shared" si="4"/>
        <v>5</v>
      </c>
      <c r="E27" s="5">
        <f t="shared" si="5"/>
        <v>0</v>
      </c>
      <c r="F27" s="5">
        <f t="shared" si="6"/>
        <v>0</v>
      </c>
      <c r="G27" s="3" t="s">
        <v>5</v>
      </c>
      <c r="H27" s="1">
        <v>42428</v>
      </c>
      <c r="I27" s="6">
        <f>IF($H27&lt;I$1,IF(I$2&lt;$H27,1,2),IF(I$2&lt;$H27,3,4))</f>
        <v>3</v>
      </c>
      <c r="J27" s="6">
        <f>IF($H27&lt;J$1,IF(J$2&lt;$H27,1,2),IF(J$2&lt;$H27,3,4))</f>
        <v>3</v>
      </c>
      <c r="K27" s="6">
        <f>IF($H27&lt;K$1,IF(K$2&lt;$H27,1,2),IF(K$2&lt;$H27,3,4))</f>
        <v>3</v>
      </c>
      <c r="L27" s="6">
        <f>IF($H27&lt;L$1,IF(L$2&lt;$H27,1,2),IF(L$2&lt;$H27,3,4))</f>
        <v>4</v>
      </c>
      <c r="M27" s="6">
        <f>IF($H27&lt;M$1,IF(M$2&lt;$H27,1,2),IF(M$2&lt;$H27,3,4))</f>
        <v>4</v>
      </c>
      <c r="N27" s="6">
        <f>IF($H27&lt;N$1,IF(N$2&lt;$H27,1,2),IF(N$2&lt;$H27,3,4))</f>
        <v>3</v>
      </c>
      <c r="O27" s="6">
        <f>IF($H27&lt;O$1,IF(O$2&lt;$H27,1,2),IF(O$2&lt;$H27,3,4))</f>
        <v>3</v>
      </c>
      <c r="P27" s="6">
        <f>IF($H27&lt;P$1,IF(P$2&lt;$H27,1,2),IF(P$2&lt;$H27,3,4))</f>
        <v>3</v>
      </c>
      <c r="Q27" s="6">
        <f>IF($H27&lt;Q$1,IF(Q$2&lt;$H27,1,2),IF(Q$2&lt;$H27,3,4))</f>
        <v>3</v>
      </c>
      <c r="R27" s="6">
        <f>IF($H27&lt;R$1,IF(R$2&lt;$H27,1,2),IF(R$2&lt;$H27,3,4))</f>
        <v>3</v>
      </c>
      <c r="S27" s="6">
        <f t="shared" si="7"/>
        <v>4</v>
      </c>
      <c r="T27" s="6">
        <f t="shared" si="7"/>
        <v>3</v>
      </c>
      <c r="U27" s="6">
        <f t="shared" si="7"/>
        <v>3</v>
      </c>
      <c r="V27" s="6">
        <f t="shared" si="7"/>
        <v>3</v>
      </c>
      <c r="W27" s="6">
        <f t="shared" si="7"/>
        <v>3</v>
      </c>
      <c r="X27" s="6">
        <f t="shared" si="7"/>
        <v>3</v>
      </c>
      <c r="Y27" s="6">
        <f t="shared" si="7"/>
        <v>3</v>
      </c>
      <c r="Z27" s="6">
        <f t="shared" si="7"/>
        <v>3</v>
      </c>
      <c r="AA27" s="6">
        <f t="shared" si="7"/>
        <v>4</v>
      </c>
      <c r="AB27" s="6">
        <f t="shared" si="7"/>
        <v>3</v>
      </c>
      <c r="AC27" s="6">
        <f t="shared" si="7"/>
        <v>3</v>
      </c>
      <c r="AF27">
        <f>COUNTIF(I26:AC26,"=n")</f>
        <v>4</v>
      </c>
      <c r="AG27" s="18">
        <f>AF27+AF26</f>
        <v>8</v>
      </c>
    </row>
    <row r="28" spans="1:34" x14ac:dyDescent="0.25">
      <c r="A28">
        <f t="shared" si="1"/>
        <v>0</v>
      </c>
      <c r="B28">
        <f t="shared" si="2"/>
        <v>0</v>
      </c>
      <c r="C28">
        <f t="shared" si="3"/>
        <v>15</v>
      </c>
      <c r="D28">
        <f t="shared" si="4"/>
        <v>4</v>
      </c>
      <c r="E28" s="5">
        <f t="shared" si="5"/>
        <v>0</v>
      </c>
      <c r="F28" s="5">
        <f t="shared" si="6"/>
        <v>0</v>
      </c>
      <c r="H28" s="1">
        <v>42429</v>
      </c>
      <c r="I28" s="6">
        <f>IF($H28&lt;I$1,IF(I$2&lt;$H28,1,2),IF(I$2&lt;$H28,3,4))</f>
        <v>3</v>
      </c>
      <c r="J28" s="6">
        <f>IF($H28&lt;J$1,IF(J$2&lt;$H28,1,2),IF(J$2&lt;$H28,3,4))</f>
        <v>3</v>
      </c>
      <c r="K28" s="6">
        <f>IF($H28&lt;K$1,IF(K$2&lt;$H28,1,2),IF(K$2&lt;$H28,3,4))</f>
        <v>3</v>
      </c>
      <c r="L28" s="6">
        <f>IF($H28&lt;L$1,IF(L$2&lt;$H28,1,2),IF(L$2&lt;$H28,3,4))</f>
        <v>4</v>
      </c>
      <c r="M28" s="6">
        <f>IF($H28&lt;M$1,IF(M$2&lt;$H28,1,2),IF(M$2&lt;$H28,3,4))</f>
        <v>4</v>
      </c>
      <c r="N28" s="6">
        <f>IF($H28&lt;N$1,IF(N$2&lt;$H28,1,2),IF(N$2&lt;$H28,3,4))</f>
        <v>3</v>
      </c>
      <c r="O28" s="6">
        <f>IF($H28&lt;O$1,IF(O$2&lt;$H28,1,2),IF(O$2&lt;$H28,3,4))</f>
        <v>3</v>
      </c>
      <c r="P28" s="6">
        <f>IF($H28&lt;P$1,IF(P$2&lt;$H28,1,2),IF(P$2&lt;$H28,3,4))</f>
        <v>3</v>
      </c>
      <c r="Q28" s="6">
        <f>IF($H28&lt;Q$1,IF(Q$2&lt;$H28,1,2),IF(Q$2&lt;$H28,3,4))</f>
        <v>3</v>
      </c>
      <c r="R28" s="6">
        <f>IF($H28&lt;R$1,IF(R$2&lt;$H28,1,2),IF(R$2&lt;$H28,3,4))</f>
        <v>3</v>
      </c>
      <c r="S28" s="6">
        <f t="shared" si="7"/>
        <v>4</v>
      </c>
      <c r="T28" s="6">
        <f t="shared" si="7"/>
        <v>3</v>
      </c>
      <c r="U28" s="6">
        <f t="shared" si="7"/>
        <v>3</v>
      </c>
      <c r="V28" s="6">
        <f t="shared" si="7"/>
        <v>3</v>
      </c>
      <c r="W28" s="6">
        <f t="shared" si="7"/>
        <v>3</v>
      </c>
      <c r="X28" s="6">
        <f t="shared" si="7"/>
        <v>3</v>
      </c>
      <c r="Y28" s="6">
        <f t="shared" si="7"/>
        <v>3</v>
      </c>
      <c r="Z28" s="6">
        <f t="shared" si="7"/>
        <v>3</v>
      </c>
      <c r="AA28" s="6">
        <f t="shared" si="7"/>
        <v>4</v>
      </c>
      <c r="AB28" s="6">
        <f t="shared" si="7"/>
        <v>3</v>
      </c>
      <c r="AC28" s="6">
        <f t="shared" si="7"/>
        <v>3</v>
      </c>
    </row>
    <row r="29" spans="1:34" x14ac:dyDescent="0.25">
      <c r="A29">
        <f t="shared" si="1"/>
        <v>0</v>
      </c>
      <c r="B29">
        <f t="shared" si="2"/>
        <v>0</v>
      </c>
      <c r="C29">
        <f t="shared" si="3"/>
        <v>15</v>
      </c>
      <c r="D29">
        <f t="shared" si="4"/>
        <v>4</v>
      </c>
      <c r="E29" s="5">
        <f t="shared" si="5"/>
        <v>0</v>
      </c>
      <c r="F29" s="5">
        <f t="shared" si="6"/>
        <v>0</v>
      </c>
      <c r="H29" s="1">
        <v>42430</v>
      </c>
      <c r="I29" s="6">
        <f>IF($H29&lt;I$1,IF(I$2&lt;$H29,1,2),IF(I$2&lt;$H29,3,4))</f>
        <v>3</v>
      </c>
      <c r="J29" s="6">
        <f>IF($H29&lt;J$1,IF(J$2&lt;$H29,1,2),IF(J$2&lt;$H29,3,4))</f>
        <v>3</v>
      </c>
      <c r="K29" s="6">
        <f>IF($H29&lt;K$1,IF(K$2&lt;$H29,1,2),IF(K$2&lt;$H29,3,4))</f>
        <v>3</v>
      </c>
      <c r="L29" s="6">
        <f>IF($H29&lt;L$1,IF(L$2&lt;$H29,1,2),IF(L$2&lt;$H29,3,4))</f>
        <v>4</v>
      </c>
      <c r="M29" s="6">
        <f>IF($H29&lt;M$1,IF(M$2&lt;$H29,1,2),IF(M$2&lt;$H29,3,4))</f>
        <v>4</v>
      </c>
      <c r="N29" s="6">
        <f>IF($H29&lt;N$1,IF(N$2&lt;$H29,1,2),IF(N$2&lt;$H29,3,4))</f>
        <v>3</v>
      </c>
      <c r="O29" s="6">
        <f>IF($H29&lt;O$1,IF(O$2&lt;$H29,1,2),IF(O$2&lt;$H29,3,4))</f>
        <v>3</v>
      </c>
      <c r="P29" s="6">
        <f>IF($H29&lt;P$1,IF(P$2&lt;$H29,1,2),IF(P$2&lt;$H29,3,4))</f>
        <v>3</v>
      </c>
      <c r="Q29" s="6">
        <f>IF($H29&lt;Q$1,IF(Q$2&lt;$H29,1,2),IF(Q$2&lt;$H29,3,4))</f>
        <v>3</v>
      </c>
      <c r="R29" s="6">
        <f>IF($H29&lt;R$1,IF(R$2&lt;$H29,1,2),IF(R$2&lt;$H29,3,4))</f>
        <v>3</v>
      </c>
      <c r="S29" s="6">
        <f t="shared" si="7"/>
        <v>4</v>
      </c>
      <c r="T29" s="6">
        <f t="shared" si="7"/>
        <v>3</v>
      </c>
      <c r="U29" s="6">
        <f t="shared" si="7"/>
        <v>3</v>
      </c>
      <c r="V29" s="6">
        <f t="shared" si="7"/>
        <v>3</v>
      </c>
      <c r="W29" s="6">
        <f t="shared" si="7"/>
        <v>3</v>
      </c>
      <c r="X29" s="6">
        <f t="shared" si="7"/>
        <v>3</v>
      </c>
      <c r="Y29" s="6">
        <f t="shared" si="7"/>
        <v>3</v>
      </c>
      <c r="Z29" s="6">
        <f t="shared" si="7"/>
        <v>3</v>
      </c>
      <c r="AA29" s="6">
        <f t="shared" si="7"/>
        <v>4</v>
      </c>
      <c r="AB29" s="6">
        <f t="shared" si="7"/>
        <v>3</v>
      </c>
      <c r="AC29" s="6">
        <f t="shared" si="7"/>
        <v>3</v>
      </c>
    </row>
    <row r="30" spans="1:34" x14ac:dyDescent="0.25">
      <c r="A30">
        <f t="shared" si="1"/>
        <v>0</v>
      </c>
      <c r="B30">
        <f t="shared" si="2"/>
        <v>0</v>
      </c>
      <c r="C30">
        <f t="shared" si="3"/>
        <v>15</v>
      </c>
      <c r="D30">
        <f t="shared" si="4"/>
        <v>4</v>
      </c>
      <c r="E30" s="5">
        <f t="shared" si="5"/>
        <v>0</v>
      </c>
      <c r="F30" s="5">
        <f t="shared" si="6"/>
        <v>0</v>
      </c>
      <c r="H30" s="1">
        <v>42431</v>
      </c>
      <c r="I30" s="6">
        <f>IF($H30&lt;I$1,IF(I$2&lt;$H30,1,2),IF(I$2&lt;$H30,3,4))</f>
        <v>3</v>
      </c>
      <c r="J30" s="6">
        <f>IF($H30&lt;J$1,IF(J$2&lt;$H30,1,2),IF(J$2&lt;$H30,3,4))</f>
        <v>3</v>
      </c>
      <c r="K30" s="6">
        <f>IF($H30&lt;K$1,IF(K$2&lt;$H30,1,2),IF(K$2&lt;$H30,3,4))</f>
        <v>3</v>
      </c>
      <c r="L30" s="6">
        <f>IF($H30&lt;L$1,IF(L$2&lt;$H30,1,2),IF(L$2&lt;$H30,3,4))</f>
        <v>4</v>
      </c>
      <c r="M30" s="6">
        <f>IF($H30&lt;M$1,IF(M$2&lt;$H30,1,2),IF(M$2&lt;$H30,3,4))</f>
        <v>4</v>
      </c>
      <c r="N30" s="6">
        <f>IF($H30&lt;N$1,IF(N$2&lt;$H30,1,2),IF(N$2&lt;$H30,3,4))</f>
        <v>3</v>
      </c>
      <c r="O30" s="6">
        <f>IF($H30&lt;O$1,IF(O$2&lt;$H30,1,2),IF(O$2&lt;$H30,3,4))</f>
        <v>3</v>
      </c>
      <c r="P30" s="6">
        <f>IF($H30&lt;P$1,IF(P$2&lt;$H30,1,2),IF(P$2&lt;$H30,3,4))</f>
        <v>3</v>
      </c>
      <c r="Q30" s="6">
        <f>IF($H30&lt;Q$1,IF(Q$2&lt;$H30,1,2),IF(Q$2&lt;$H30,3,4))</f>
        <v>3</v>
      </c>
      <c r="R30" s="6">
        <f>IF($H30&lt;R$1,IF(R$2&lt;$H30,1,2),IF(R$2&lt;$H30,3,4))</f>
        <v>3</v>
      </c>
      <c r="S30" s="6">
        <f t="shared" si="7"/>
        <v>4</v>
      </c>
      <c r="T30" s="6">
        <f t="shared" si="7"/>
        <v>3</v>
      </c>
      <c r="U30" s="6">
        <f t="shared" si="7"/>
        <v>3</v>
      </c>
      <c r="V30" s="6">
        <f t="shared" si="7"/>
        <v>3</v>
      </c>
      <c r="W30" s="6">
        <f t="shared" si="7"/>
        <v>3</v>
      </c>
      <c r="X30" s="6">
        <f t="shared" si="7"/>
        <v>3</v>
      </c>
      <c r="Y30" s="6">
        <f t="shared" si="7"/>
        <v>3</v>
      </c>
      <c r="Z30" s="6">
        <f t="shared" si="7"/>
        <v>3</v>
      </c>
      <c r="AA30" s="6">
        <f t="shared" si="7"/>
        <v>4</v>
      </c>
      <c r="AB30" s="6">
        <f t="shared" si="7"/>
        <v>3</v>
      </c>
      <c r="AC30" s="6">
        <f t="shared" si="7"/>
        <v>3</v>
      </c>
    </row>
    <row r="31" spans="1:34" x14ac:dyDescent="0.25">
      <c r="A31">
        <f t="shared" si="1"/>
        <v>0</v>
      </c>
      <c r="B31">
        <f t="shared" si="2"/>
        <v>0</v>
      </c>
      <c r="C31">
        <f t="shared" si="3"/>
        <v>15</v>
      </c>
      <c r="D31">
        <f t="shared" si="4"/>
        <v>4</v>
      </c>
      <c r="E31" s="5">
        <f t="shared" si="5"/>
        <v>0</v>
      </c>
      <c r="F31" s="5">
        <f t="shared" si="6"/>
        <v>0</v>
      </c>
      <c r="H31" s="1">
        <v>42432</v>
      </c>
      <c r="I31" s="6">
        <f>IF($H31&lt;I$1,IF(I$2&lt;$H31,1,2),IF(I$2&lt;$H31,3,4))</f>
        <v>3</v>
      </c>
      <c r="J31" s="6">
        <f>IF($H31&lt;J$1,IF(J$2&lt;$H31,1,2),IF(J$2&lt;$H31,3,4))</f>
        <v>3</v>
      </c>
      <c r="K31" s="6">
        <f>IF($H31&lt;K$1,IF(K$2&lt;$H31,1,2),IF(K$2&lt;$H31,3,4))</f>
        <v>3</v>
      </c>
      <c r="L31" s="6">
        <f>IF($H31&lt;L$1,IF(L$2&lt;$H31,1,2),IF(L$2&lt;$H31,3,4))</f>
        <v>4</v>
      </c>
      <c r="M31" s="6">
        <f>IF($H31&lt;M$1,IF(M$2&lt;$H31,1,2),IF(M$2&lt;$H31,3,4))</f>
        <v>4</v>
      </c>
      <c r="N31" s="6">
        <f>IF($H31&lt;N$1,IF(N$2&lt;$H31,1,2),IF(N$2&lt;$H31,3,4))</f>
        <v>3</v>
      </c>
      <c r="O31" s="6">
        <f>IF($H31&lt;O$1,IF(O$2&lt;$H31,1,2),IF(O$2&lt;$H31,3,4))</f>
        <v>3</v>
      </c>
      <c r="P31" s="6">
        <f>IF($H31&lt;P$1,IF(P$2&lt;$H31,1,2),IF(P$2&lt;$H31,3,4))</f>
        <v>3</v>
      </c>
      <c r="Q31" s="6">
        <f>IF($H31&lt;Q$1,IF(Q$2&lt;$H31,1,2),IF(Q$2&lt;$H31,3,4))</f>
        <v>3</v>
      </c>
      <c r="R31" s="6">
        <f>IF($H31&lt;R$1,IF(R$2&lt;$H31,1,2),IF(R$2&lt;$H31,3,4))</f>
        <v>3</v>
      </c>
      <c r="S31" s="6">
        <f>IF($H31&lt;S$1,IF(S$2&lt;$H31,1,2),IF(S$2&lt;$H31,3,4))</f>
        <v>4</v>
      </c>
      <c r="T31" s="6">
        <f>IF($H31&lt;T$1,IF(T$2&lt;$H31,1,2),IF(T$2&lt;$H31,3,4))</f>
        <v>3</v>
      </c>
      <c r="U31" s="6">
        <f>IF($H31&lt;U$1,IF(U$2&lt;$H31,1,2),IF(U$2&lt;$H31,3,4))</f>
        <v>3</v>
      </c>
      <c r="V31" s="6">
        <f>IF($H31&lt;V$1,IF(V$2&lt;$H31,1,2),IF(V$2&lt;$H31,3,4))</f>
        <v>3</v>
      </c>
      <c r="W31" s="6">
        <f>IF($H31&lt;W$1,IF(W$2&lt;$H31,1,2),IF(W$2&lt;$H31,3,4))</f>
        <v>3</v>
      </c>
      <c r="X31" s="6">
        <f>IF($H31&lt;X$1,IF(X$2&lt;$H31,1,2),IF(X$2&lt;$H31,3,4))</f>
        <v>3</v>
      </c>
      <c r="Y31" s="6">
        <f>IF($H31&lt;Y$1,IF(Y$2&lt;$H31,1,2),IF(Y$2&lt;$H31,3,4))</f>
        <v>3</v>
      </c>
      <c r="Z31" s="6">
        <f t="shared" ref="Z31:AC42" si="8">IF($H31&lt;Z$1,IF(Z$2&lt;$H31,1,2),IF(Z$2&lt;$H31,3,4))</f>
        <v>3</v>
      </c>
      <c r="AA31" s="6">
        <f t="shared" si="8"/>
        <v>4</v>
      </c>
      <c r="AB31" s="6">
        <f t="shared" si="8"/>
        <v>3</v>
      </c>
      <c r="AC31" s="6">
        <f t="shared" si="8"/>
        <v>3</v>
      </c>
    </row>
    <row r="32" spans="1:34" x14ac:dyDescent="0.25">
      <c r="A32">
        <f t="shared" si="1"/>
        <v>0</v>
      </c>
      <c r="B32">
        <f t="shared" si="2"/>
        <v>0</v>
      </c>
      <c r="C32">
        <f t="shared" si="3"/>
        <v>15</v>
      </c>
      <c r="D32">
        <f t="shared" si="4"/>
        <v>4</v>
      </c>
      <c r="E32" s="5">
        <f t="shared" si="5"/>
        <v>0</v>
      </c>
      <c r="F32" s="5"/>
      <c r="H32" s="1">
        <v>42433</v>
      </c>
      <c r="I32" s="6">
        <f>IF($H32&lt;I$1,IF(I$2&lt;$H32,1,2),IF(I$2&lt;$H32,3,4))</f>
        <v>3</v>
      </c>
      <c r="J32" s="6">
        <f>IF($H32&lt;J$1,IF(J$2&lt;$H32,1,2),IF(J$2&lt;$H32,3,4))</f>
        <v>3</v>
      </c>
      <c r="K32" s="6">
        <f>IF($H32&lt;K$1,IF(K$2&lt;$H32,1,2),IF(K$2&lt;$H32,3,4))</f>
        <v>3</v>
      </c>
      <c r="L32" s="6">
        <f>IF($H32&lt;L$1,IF(L$2&lt;$H32,1,2),IF(L$2&lt;$H32,3,4))</f>
        <v>4</v>
      </c>
      <c r="M32" s="6">
        <f>IF($H32&lt;M$1,IF(M$2&lt;$H32,1,2),IF(M$2&lt;$H32,3,4))</f>
        <v>4</v>
      </c>
      <c r="N32" s="6">
        <f>IF($H32&lt;N$1,IF(N$2&lt;$H32,1,2),IF(N$2&lt;$H32,3,4))</f>
        <v>3</v>
      </c>
      <c r="O32" s="6">
        <f>IF($H32&lt;O$1,IF(O$2&lt;$H32,1,2),IF(O$2&lt;$H32,3,4))</f>
        <v>3</v>
      </c>
      <c r="P32" s="6">
        <f>IF($H32&lt;P$1,IF(P$2&lt;$H32,1,2),IF(P$2&lt;$H32,3,4))</f>
        <v>3</v>
      </c>
      <c r="Q32" s="6">
        <f>IF($H32&lt;Q$1,IF(Q$2&lt;$H32,1,2),IF(Q$2&lt;$H32,3,4))</f>
        <v>3</v>
      </c>
      <c r="R32" s="6">
        <f>IF($H32&lt;R$1,IF(R$2&lt;$H32,1,2),IF(R$2&lt;$H32,3,4))</f>
        <v>3</v>
      </c>
      <c r="S32" s="6">
        <f>IF($H32&lt;S$1,IF(S$2&lt;$H32,1,2),IF(S$2&lt;$H32,3,4))</f>
        <v>4</v>
      </c>
      <c r="T32" s="6">
        <f>IF($H32&lt;T$1,IF(T$2&lt;$H32,1,2),IF(T$2&lt;$H32,3,4))</f>
        <v>3</v>
      </c>
      <c r="U32" s="6">
        <f>IF($H32&lt;U$1,IF(U$2&lt;$H32,1,2),IF(U$2&lt;$H32,3,4))</f>
        <v>3</v>
      </c>
      <c r="V32" s="6">
        <f>IF($H32&lt;V$1,IF(V$2&lt;$H32,1,2),IF(V$2&lt;$H32,3,4))</f>
        <v>3</v>
      </c>
      <c r="W32" s="6">
        <f>IF($H32&lt;W$1,IF(W$2&lt;$H32,1,2),IF(W$2&lt;$H32,3,4))</f>
        <v>3</v>
      </c>
      <c r="X32" s="6">
        <f>IF($H32&lt;X$1,IF(X$2&lt;$H32,1,2),IF(X$2&lt;$H32,3,4))</f>
        <v>3</v>
      </c>
      <c r="Y32" s="6">
        <f>IF($H32&lt;Y$1,IF(Y$2&lt;$H32,1,2),IF(Y$2&lt;$H32,3,4))</f>
        <v>3</v>
      </c>
      <c r="Z32" s="6">
        <f t="shared" si="8"/>
        <v>3</v>
      </c>
      <c r="AA32" s="6">
        <f t="shared" si="8"/>
        <v>4</v>
      </c>
      <c r="AB32" s="6">
        <f t="shared" si="8"/>
        <v>3</v>
      </c>
      <c r="AC32" s="6">
        <f t="shared" si="8"/>
        <v>3</v>
      </c>
    </row>
    <row r="33" spans="1:29" x14ac:dyDescent="0.25">
      <c r="A33">
        <f t="shared" si="1"/>
        <v>0</v>
      </c>
      <c r="B33">
        <f t="shared" si="2"/>
        <v>0</v>
      </c>
      <c r="C33">
        <f t="shared" si="3"/>
        <v>15</v>
      </c>
      <c r="D33">
        <f t="shared" si="4"/>
        <v>4</v>
      </c>
      <c r="E33" s="5">
        <f t="shared" si="5"/>
        <v>0</v>
      </c>
      <c r="F33" s="5"/>
      <c r="H33" s="1">
        <v>42434</v>
      </c>
      <c r="I33" s="6">
        <f>IF($H33&lt;I$1,IF(I$2&lt;$H33,1,2),IF(I$2&lt;$H33,3,4))</f>
        <v>3</v>
      </c>
      <c r="J33" s="6">
        <f>IF($H33&lt;J$1,IF(J$2&lt;$H33,1,2),IF(J$2&lt;$H33,3,4))</f>
        <v>3</v>
      </c>
      <c r="K33" s="6">
        <f>IF($H33&lt;K$1,IF(K$2&lt;$H33,1,2),IF(K$2&lt;$H33,3,4))</f>
        <v>3</v>
      </c>
      <c r="L33" s="6">
        <f>IF($H33&lt;L$1,IF(L$2&lt;$H33,1,2),IF(L$2&lt;$H33,3,4))</f>
        <v>4</v>
      </c>
      <c r="M33" s="6">
        <f>IF($H33&lt;M$1,IF(M$2&lt;$H33,1,2),IF(M$2&lt;$H33,3,4))</f>
        <v>4</v>
      </c>
      <c r="N33" s="6">
        <f>IF($H33&lt;N$1,IF(N$2&lt;$H33,1,2),IF(N$2&lt;$H33,3,4))</f>
        <v>3</v>
      </c>
      <c r="O33" s="6">
        <f>IF($H33&lt;O$1,IF(O$2&lt;$H33,1,2),IF(O$2&lt;$H33,3,4))</f>
        <v>3</v>
      </c>
      <c r="P33" s="6">
        <f>IF($H33&lt;P$1,IF(P$2&lt;$H33,1,2),IF(P$2&lt;$H33,3,4))</f>
        <v>3</v>
      </c>
      <c r="Q33" s="6">
        <f>IF($H33&lt;Q$1,IF(Q$2&lt;$H33,1,2),IF(Q$2&lt;$H33,3,4))</f>
        <v>3</v>
      </c>
      <c r="R33" s="6">
        <f>IF($H33&lt;R$1,IF(R$2&lt;$H33,1,2),IF(R$2&lt;$H33,3,4))</f>
        <v>3</v>
      </c>
      <c r="S33" s="6">
        <f>IF($H33&lt;S$1,IF(S$2&lt;$H33,1,2),IF(S$2&lt;$H33,3,4))</f>
        <v>4</v>
      </c>
      <c r="T33" s="6">
        <f>IF($H33&lt;T$1,IF(T$2&lt;$H33,1,2),IF(T$2&lt;$H33,3,4))</f>
        <v>3</v>
      </c>
      <c r="U33" s="6">
        <f>IF($H33&lt;U$1,IF(U$2&lt;$H33,1,2),IF(U$2&lt;$H33,3,4))</f>
        <v>3</v>
      </c>
      <c r="V33" s="6">
        <f>IF($H33&lt;V$1,IF(V$2&lt;$H33,1,2),IF(V$2&lt;$H33,3,4))</f>
        <v>3</v>
      </c>
      <c r="W33" s="6">
        <f>IF($H33&lt;W$1,IF(W$2&lt;$H33,1,2),IF(W$2&lt;$H33,3,4))</f>
        <v>3</v>
      </c>
      <c r="X33" s="6">
        <f>IF($H33&lt;X$1,IF(X$2&lt;$H33,1,2),IF(X$2&lt;$H33,3,4))</f>
        <v>3</v>
      </c>
      <c r="Y33" s="6">
        <f>IF($H33&lt;Y$1,IF(Y$2&lt;$H33,1,2),IF(Y$2&lt;$H33,3,4))</f>
        <v>3</v>
      </c>
      <c r="Z33" s="6">
        <f t="shared" si="8"/>
        <v>3</v>
      </c>
      <c r="AA33" s="6">
        <f t="shared" si="8"/>
        <v>4</v>
      </c>
      <c r="AB33" s="6">
        <f t="shared" si="8"/>
        <v>3</v>
      </c>
      <c r="AC33" s="6">
        <f t="shared" si="8"/>
        <v>3</v>
      </c>
    </row>
    <row r="34" spans="1:29" x14ac:dyDescent="0.25">
      <c r="A34">
        <f t="shared" si="1"/>
        <v>0</v>
      </c>
      <c r="B34">
        <f t="shared" si="2"/>
        <v>0</v>
      </c>
      <c r="C34">
        <f t="shared" si="3"/>
        <v>15</v>
      </c>
      <c r="D34">
        <f t="shared" si="4"/>
        <v>4</v>
      </c>
      <c r="E34" s="5">
        <f t="shared" si="5"/>
        <v>0</v>
      </c>
      <c r="F34" s="5"/>
      <c r="H34" s="1">
        <v>42435</v>
      </c>
      <c r="I34" s="6">
        <f>IF($H34&lt;I$1,IF(I$2&lt;$H34,1,2),IF(I$2&lt;$H34,3,4))</f>
        <v>3</v>
      </c>
      <c r="J34" s="6">
        <f>IF($H34&lt;J$1,IF(J$2&lt;$H34,1,2),IF(J$2&lt;$H34,3,4))</f>
        <v>3</v>
      </c>
      <c r="K34" s="6">
        <f>IF($H34&lt;K$1,IF(K$2&lt;$H34,1,2),IF(K$2&lt;$H34,3,4))</f>
        <v>3</v>
      </c>
      <c r="L34" s="6">
        <f>IF($H34&lt;L$1,IF(L$2&lt;$H34,1,2),IF(L$2&lt;$H34,3,4))</f>
        <v>4</v>
      </c>
      <c r="M34" s="6">
        <f>IF($H34&lt;M$1,IF(M$2&lt;$H34,1,2),IF(M$2&lt;$H34,3,4))</f>
        <v>4</v>
      </c>
      <c r="N34" s="6">
        <f>IF($H34&lt;N$1,IF(N$2&lt;$H34,1,2),IF(N$2&lt;$H34,3,4))</f>
        <v>3</v>
      </c>
      <c r="O34" s="6">
        <f>IF($H34&lt;O$1,IF(O$2&lt;$H34,1,2),IF(O$2&lt;$H34,3,4))</f>
        <v>3</v>
      </c>
      <c r="P34" s="6">
        <f>IF($H34&lt;P$1,IF(P$2&lt;$H34,1,2),IF(P$2&lt;$H34,3,4))</f>
        <v>3</v>
      </c>
      <c r="Q34" s="6">
        <f>IF($H34&lt;Q$1,IF(Q$2&lt;$H34,1,2),IF(Q$2&lt;$H34,3,4))</f>
        <v>3</v>
      </c>
      <c r="R34" s="6">
        <f>IF($H34&lt;R$1,IF(R$2&lt;$H34,1,2),IF(R$2&lt;$H34,3,4))</f>
        <v>3</v>
      </c>
      <c r="S34" s="6">
        <f>IF($H34&lt;S$1,IF(S$2&lt;$H34,1,2),IF(S$2&lt;$H34,3,4))</f>
        <v>4</v>
      </c>
      <c r="T34" s="6">
        <f>IF($H34&lt;T$1,IF(T$2&lt;$H34,1,2),IF(T$2&lt;$H34,3,4))</f>
        <v>3</v>
      </c>
      <c r="U34" s="6">
        <f>IF($H34&lt;U$1,IF(U$2&lt;$H34,1,2),IF(U$2&lt;$H34,3,4))</f>
        <v>3</v>
      </c>
      <c r="V34" s="6">
        <f>IF($H34&lt;V$1,IF(V$2&lt;$H34,1,2),IF(V$2&lt;$H34,3,4))</f>
        <v>3</v>
      </c>
      <c r="W34" s="6">
        <f>IF($H34&lt;W$1,IF(W$2&lt;$H34,1,2),IF(W$2&lt;$H34,3,4))</f>
        <v>3</v>
      </c>
      <c r="X34" s="6">
        <f>IF($H34&lt;X$1,IF(X$2&lt;$H34,1,2),IF(X$2&lt;$H34,3,4))</f>
        <v>3</v>
      </c>
      <c r="Y34" s="6">
        <f>IF($H34&lt;Y$1,IF(Y$2&lt;$H34,1,2),IF(Y$2&lt;$H34,3,4))</f>
        <v>3</v>
      </c>
      <c r="Z34" s="6">
        <f t="shared" si="8"/>
        <v>3</v>
      </c>
      <c r="AA34" s="6">
        <f t="shared" si="8"/>
        <v>4</v>
      </c>
      <c r="AB34" s="6">
        <f t="shared" si="8"/>
        <v>3</v>
      </c>
      <c r="AC34" s="6">
        <f t="shared" si="8"/>
        <v>3</v>
      </c>
    </row>
    <row r="35" spans="1:29" x14ac:dyDescent="0.25">
      <c r="A35">
        <f t="shared" si="1"/>
        <v>0</v>
      </c>
      <c r="B35">
        <f t="shared" si="2"/>
        <v>0</v>
      </c>
      <c r="C35">
        <f t="shared" si="3"/>
        <v>15</v>
      </c>
      <c r="D35">
        <f t="shared" si="4"/>
        <v>4</v>
      </c>
      <c r="E35" s="5">
        <f t="shared" si="5"/>
        <v>0</v>
      </c>
      <c r="F35" s="5"/>
      <c r="H35" s="1">
        <v>42436</v>
      </c>
      <c r="I35" s="6">
        <f>IF($H35&lt;I$1,IF(I$2&lt;$H35,1,2),IF(I$2&lt;$H35,3,4))</f>
        <v>3</v>
      </c>
      <c r="J35" s="6">
        <f>IF($H35&lt;J$1,IF(J$2&lt;$H35,1,2),IF(J$2&lt;$H35,3,4))</f>
        <v>3</v>
      </c>
      <c r="K35" s="6">
        <f>IF($H35&lt;K$1,IF(K$2&lt;$H35,1,2),IF(K$2&lt;$H35,3,4))</f>
        <v>3</v>
      </c>
      <c r="L35" s="6">
        <f>IF($H35&lt;L$1,IF(L$2&lt;$H35,1,2),IF(L$2&lt;$H35,3,4))</f>
        <v>4</v>
      </c>
      <c r="M35" s="6">
        <f>IF($H35&lt;M$1,IF(M$2&lt;$H35,1,2),IF(M$2&lt;$H35,3,4))</f>
        <v>4</v>
      </c>
      <c r="N35" s="6">
        <f>IF($H35&lt;N$1,IF(N$2&lt;$H35,1,2),IF(N$2&lt;$H35,3,4))</f>
        <v>3</v>
      </c>
      <c r="O35" s="6">
        <f>IF($H35&lt;O$1,IF(O$2&lt;$H35,1,2),IF(O$2&lt;$H35,3,4))</f>
        <v>3</v>
      </c>
      <c r="P35" s="6">
        <f>IF($H35&lt;P$1,IF(P$2&lt;$H35,1,2),IF(P$2&lt;$H35,3,4))</f>
        <v>3</v>
      </c>
      <c r="Q35" s="6">
        <f>IF($H35&lt;Q$1,IF(Q$2&lt;$H35,1,2),IF(Q$2&lt;$H35,3,4))</f>
        <v>3</v>
      </c>
      <c r="R35" s="6">
        <f>IF($H35&lt;R$1,IF(R$2&lt;$H35,1,2),IF(R$2&lt;$H35,3,4))</f>
        <v>3</v>
      </c>
      <c r="S35" s="6">
        <f>IF($H35&lt;S$1,IF(S$2&lt;$H35,1,2),IF(S$2&lt;$H35,3,4))</f>
        <v>4</v>
      </c>
      <c r="T35" s="6">
        <f>IF($H35&lt;T$1,IF(T$2&lt;$H35,1,2),IF(T$2&lt;$H35,3,4))</f>
        <v>3</v>
      </c>
      <c r="U35" s="6">
        <f>IF($H35&lt;U$1,IF(U$2&lt;$H35,1,2),IF(U$2&lt;$H35,3,4))</f>
        <v>3</v>
      </c>
      <c r="V35" s="6">
        <f>IF($H35&lt;V$1,IF(V$2&lt;$H35,1,2),IF(V$2&lt;$H35,3,4))</f>
        <v>3</v>
      </c>
      <c r="W35" s="6">
        <f>IF($H35&lt;W$1,IF(W$2&lt;$H35,1,2),IF(W$2&lt;$H35,3,4))</f>
        <v>3</v>
      </c>
      <c r="X35" s="6">
        <f>IF($H35&lt;X$1,IF(X$2&lt;$H35,1,2),IF(X$2&lt;$H35,3,4))</f>
        <v>3</v>
      </c>
      <c r="Y35" s="6">
        <f>IF($H35&lt;Y$1,IF(Y$2&lt;$H35,1,2),IF(Y$2&lt;$H35,3,4))</f>
        <v>3</v>
      </c>
      <c r="Z35" s="6">
        <f t="shared" si="8"/>
        <v>3</v>
      </c>
      <c r="AA35" s="6">
        <f t="shared" si="8"/>
        <v>4</v>
      </c>
      <c r="AB35" s="6">
        <f t="shared" si="8"/>
        <v>3</v>
      </c>
      <c r="AC35" s="6">
        <f t="shared" si="8"/>
        <v>3</v>
      </c>
    </row>
    <row r="36" spans="1:29" x14ac:dyDescent="0.25">
      <c r="A36">
        <f t="shared" si="1"/>
        <v>0</v>
      </c>
      <c r="B36">
        <f t="shared" si="2"/>
        <v>0</v>
      </c>
      <c r="C36">
        <f t="shared" si="3"/>
        <v>15</v>
      </c>
      <c r="D36">
        <f t="shared" si="4"/>
        <v>4</v>
      </c>
      <c r="E36" s="5">
        <f t="shared" si="5"/>
        <v>0</v>
      </c>
      <c r="F36" s="5"/>
      <c r="H36" s="1">
        <v>42437</v>
      </c>
      <c r="I36" s="6">
        <f>IF($H36&lt;I$1,IF(I$2&lt;$H36,1,2),IF(I$2&lt;$H36,3,4))</f>
        <v>3</v>
      </c>
      <c r="J36" s="6">
        <f>IF($H36&lt;J$1,IF(J$2&lt;$H36,1,2),IF(J$2&lt;$H36,3,4))</f>
        <v>3</v>
      </c>
      <c r="K36" s="6">
        <f>IF($H36&lt;K$1,IF(K$2&lt;$H36,1,2),IF(K$2&lt;$H36,3,4))</f>
        <v>3</v>
      </c>
      <c r="L36" s="6">
        <f>IF($H36&lt;L$1,IF(L$2&lt;$H36,1,2),IF(L$2&lt;$H36,3,4))</f>
        <v>4</v>
      </c>
      <c r="M36" s="6">
        <f>IF($H36&lt;M$1,IF(M$2&lt;$H36,1,2),IF(M$2&lt;$H36,3,4))</f>
        <v>4</v>
      </c>
      <c r="N36" s="6">
        <f>IF($H36&lt;N$1,IF(N$2&lt;$H36,1,2),IF(N$2&lt;$H36,3,4))</f>
        <v>3</v>
      </c>
      <c r="O36" s="6">
        <f>IF($H36&lt;O$1,IF(O$2&lt;$H36,1,2),IF(O$2&lt;$H36,3,4))</f>
        <v>3</v>
      </c>
      <c r="P36" s="6">
        <f>IF($H36&lt;P$1,IF(P$2&lt;$H36,1,2),IF(P$2&lt;$H36,3,4))</f>
        <v>3</v>
      </c>
      <c r="Q36" s="6">
        <f>IF($H36&lt;Q$1,IF(Q$2&lt;$H36,1,2),IF(Q$2&lt;$H36,3,4))</f>
        <v>3</v>
      </c>
      <c r="R36" s="6">
        <f>IF($H36&lt;R$1,IF(R$2&lt;$H36,1,2),IF(R$2&lt;$H36,3,4))</f>
        <v>3</v>
      </c>
      <c r="S36" s="6">
        <f>IF($H36&lt;S$1,IF(S$2&lt;$H36,1,2),IF(S$2&lt;$H36,3,4))</f>
        <v>4</v>
      </c>
      <c r="T36" s="6">
        <f>IF($H36&lt;T$1,IF(T$2&lt;$H36,1,2),IF(T$2&lt;$H36,3,4))</f>
        <v>3</v>
      </c>
      <c r="U36" s="6">
        <f>IF($H36&lt;U$1,IF(U$2&lt;$H36,1,2),IF(U$2&lt;$H36,3,4))</f>
        <v>3</v>
      </c>
      <c r="V36" s="6">
        <f>IF($H36&lt;V$1,IF(V$2&lt;$H36,1,2),IF(V$2&lt;$H36,3,4))</f>
        <v>3</v>
      </c>
      <c r="W36" s="6">
        <f>IF($H36&lt;W$1,IF(W$2&lt;$H36,1,2),IF(W$2&lt;$H36,3,4))</f>
        <v>3</v>
      </c>
      <c r="X36" s="6">
        <f>IF($H36&lt;X$1,IF(X$2&lt;$H36,1,2),IF(X$2&lt;$H36,3,4))</f>
        <v>3</v>
      </c>
      <c r="Y36" s="6">
        <f>IF($H36&lt;Y$1,IF(Y$2&lt;$H36,1,2),IF(Y$2&lt;$H36,3,4))</f>
        <v>3</v>
      </c>
      <c r="Z36" s="6">
        <f t="shared" si="8"/>
        <v>3</v>
      </c>
      <c r="AA36" s="6">
        <f t="shared" si="8"/>
        <v>4</v>
      </c>
      <c r="AB36" s="6">
        <f t="shared" si="8"/>
        <v>3</v>
      </c>
      <c r="AC36" s="6">
        <f t="shared" si="8"/>
        <v>3</v>
      </c>
    </row>
    <row r="37" spans="1:29" x14ac:dyDescent="0.25">
      <c r="A37">
        <f t="shared" si="1"/>
        <v>0</v>
      </c>
      <c r="B37">
        <f t="shared" si="2"/>
        <v>0</v>
      </c>
      <c r="C37">
        <f t="shared" si="3"/>
        <v>15</v>
      </c>
      <c r="D37">
        <f t="shared" si="4"/>
        <v>4</v>
      </c>
      <c r="E37" s="5">
        <f t="shared" si="5"/>
        <v>0</v>
      </c>
      <c r="F37" s="5"/>
      <c r="H37" s="1">
        <v>42438</v>
      </c>
      <c r="I37" s="6">
        <f>IF($H37&lt;I$1,IF(I$2&lt;$H37,1,2),IF(I$2&lt;$H37,3,4))</f>
        <v>3</v>
      </c>
      <c r="J37" s="6">
        <f>IF($H37&lt;J$1,IF(J$2&lt;$H37,1,2),IF(J$2&lt;$H37,3,4))</f>
        <v>3</v>
      </c>
      <c r="K37" s="6">
        <f>IF($H37&lt;K$1,IF(K$2&lt;$H37,1,2),IF(K$2&lt;$H37,3,4))</f>
        <v>3</v>
      </c>
      <c r="L37" s="6">
        <f>IF($H37&lt;L$1,IF(L$2&lt;$H37,1,2),IF(L$2&lt;$H37,3,4))</f>
        <v>4</v>
      </c>
      <c r="M37" s="6">
        <f>IF($H37&lt;M$1,IF(M$2&lt;$H37,1,2),IF(M$2&lt;$H37,3,4))</f>
        <v>4</v>
      </c>
      <c r="N37" s="6">
        <f>IF($H37&lt;N$1,IF(N$2&lt;$H37,1,2),IF(N$2&lt;$H37,3,4))</f>
        <v>3</v>
      </c>
      <c r="O37" s="6">
        <f>IF($H37&lt;O$1,IF(O$2&lt;$H37,1,2),IF(O$2&lt;$H37,3,4))</f>
        <v>3</v>
      </c>
      <c r="P37" s="6">
        <f>IF($H37&lt;P$1,IF(P$2&lt;$H37,1,2),IF(P$2&lt;$H37,3,4))</f>
        <v>3</v>
      </c>
      <c r="Q37" s="6">
        <f>IF($H37&lt;Q$1,IF(Q$2&lt;$H37,1,2),IF(Q$2&lt;$H37,3,4))</f>
        <v>3</v>
      </c>
      <c r="R37" s="6">
        <f>IF($H37&lt;R$1,IF(R$2&lt;$H37,1,2),IF(R$2&lt;$H37,3,4))</f>
        <v>3</v>
      </c>
      <c r="S37" s="6">
        <f>IF($H37&lt;S$1,IF(S$2&lt;$H37,1,2),IF(S$2&lt;$H37,3,4))</f>
        <v>4</v>
      </c>
      <c r="T37" s="6">
        <f>IF($H37&lt;T$1,IF(T$2&lt;$H37,1,2),IF(T$2&lt;$H37,3,4))</f>
        <v>3</v>
      </c>
      <c r="U37" s="6">
        <f>IF($H37&lt;U$1,IF(U$2&lt;$H37,1,2),IF(U$2&lt;$H37,3,4))</f>
        <v>3</v>
      </c>
      <c r="V37" s="6">
        <f>IF($H37&lt;V$1,IF(V$2&lt;$H37,1,2),IF(V$2&lt;$H37,3,4))</f>
        <v>3</v>
      </c>
      <c r="W37" s="6">
        <f>IF($H37&lt;W$1,IF(W$2&lt;$H37,1,2),IF(W$2&lt;$H37,3,4))</f>
        <v>3</v>
      </c>
      <c r="X37" s="6">
        <f>IF($H37&lt;X$1,IF(X$2&lt;$H37,1,2),IF(X$2&lt;$H37,3,4))</f>
        <v>3</v>
      </c>
      <c r="Y37" s="6">
        <f>IF($H37&lt;Y$1,IF(Y$2&lt;$H37,1,2),IF(Y$2&lt;$H37,3,4))</f>
        <v>3</v>
      </c>
      <c r="Z37" s="6">
        <f t="shared" si="8"/>
        <v>3</v>
      </c>
      <c r="AA37" s="6">
        <f t="shared" si="8"/>
        <v>4</v>
      </c>
      <c r="AB37" s="6">
        <f t="shared" si="8"/>
        <v>3</v>
      </c>
      <c r="AC37" s="6">
        <f t="shared" si="8"/>
        <v>3</v>
      </c>
    </row>
    <row r="38" spans="1:29" x14ac:dyDescent="0.25">
      <c r="A38">
        <f t="shared" si="1"/>
        <v>0</v>
      </c>
      <c r="B38">
        <f t="shared" si="2"/>
        <v>0</v>
      </c>
      <c r="C38">
        <f t="shared" si="3"/>
        <v>15</v>
      </c>
      <c r="D38">
        <f t="shared" si="4"/>
        <v>4</v>
      </c>
      <c r="E38" s="5">
        <f t="shared" si="5"/>
        <v>0</v>
      </c>
      <c r="F38" s="5"/>
      <c r="H38" s="1">
        <v>42439</v>
      </c>
      <c r="I38" s="6">
        <f>IF($H38&lt;I$1,IF(I$2&lt;$H38,1,2),IF(I$2&lt;$H38,3,4))</f>
        <v>3</v>
      </c>
      <c r="J38" s="6">
        <f>IF($H38&lt;J$1,IF(J$2&lt;$H38,1,2),IF(J$2&lt;$H38,3,4))</f>
        <v>3</v>
      </c>
      <c r="K38" s="6">
        <f>IF($H38&lt;K$1,IF(K$2&lt;$H38,1,2),IF(K$2&lt;$H38,3,4))</f>
        <v>3</v>
      </c>
      <c r="L38" s="6">
        <f>IF($H38&lt;L$1,IF(L$2&lt;$H38,1,2),IF(L$2&lt;$H38,3,4))</f>
        <v>4</v>
      </c>
      <c r="M38" s="6">
        <f>IF($H38&lt;M$1,IF(M$2&lt;$H38,1,2),IF(M$2&lt;$H38,3,4))</f>
        <v>4</v>
      </c>
      <c r="N38" s="6">
        <f>IF($H38&lt;N$1,IF(N$2&lt;$H38,1,2),IF(N$2&lt;$H38,3,4))</f>
        <v>3</v>
      </c>
      <c r="O38" s="6">
        <f>IF($H38&lt;O$1,IF(O$2&lt;$H38,1,2),IF(O$2&lt;$H38,3,4))</f>
        <v>3</v>
      </c>
      <c r="P38" s="6">
        <f>IF($H38&lt;P$1,IF(P$2&lt;$H38,1,2),IF(P$2&lt;$H38,3,4))</f>
        <v>3</v>
      </c>
      <c r="Q38" s="6">
        <f>IF($H38&lt;Q$1,IF(Q$2&lt;$H38,1,2),IF(Q$2&lt;$H38,3,4))</f>
        <v>3</v>
      </c>
      <c r="R38" s="6">
        <f>IF($H38&lt;R$1,IF(R$2&lt;$H38,1,2),IF(R$2&lt;$H38,3,4))</f>
        <v>3</v>
      </c>
      <c r="S38" s="6">
        <f>IF($H38&lt;S$1,IF(S$2&lt;$H38,1,2),IF(S$2&lt;$H38,3,4))</f>
        <v>4</v>
      </c>
      <c r="T38" s="6">
        <f>IF($H38&lt;T$1,IF(T$2&lt;$H38,1,2),IF(T$2&lt;$H38,3,4))</f>
        <v>3</v>
      </c>
      <c r="U38" s="6">
        <f>IF($H38&lt;U$1,IF(U$2&lt;$H38,1,2),IF(U$2&lt;$H38,3,4))</f>
        <v>3</v>
      </c>
      <c r="V38" s="6">
        <f>IF($H38&lt;V$1,IF(V$2&lt;$H38,1,2),IF(V$2&lt;$H38,3,4))</f>
        <v>3</v>
      </c>
      <c r="W38" s="6">
        <f>IF($H38&lt;W$1,IF(W$2&lt;$H38,1,2),IF(W$2&lt;$H38,3,4))</f>
        <v>3</v>
      </c>
      <c r="X38" s="6">
        <f>IF($H38&lt;X$1,IF(X$2&lt;$H38,1,2),IF(X$2&lt;$H38,3,4))</f>
        <v>3</v>
      </c>
      <c r="Y38" s="6">
        <f>IF($H38&lt;Y$1,IF(Y$2&lt;$H38,1,2),IF(Y$2&lt;$H38,3,4))</f>
        <v>3</v>
      </c>
      <c r="Z38" s="6">
        <f t="shared" si="8"/>
        <v>3</v>
      </c>
      <c r="AA38" s="6">
        <f t="shared" si="8"/>
        <v>4</v>
      </c>
      <c r="AB38" s="6">
        <f t="shared" si="8"/>
        <v>3</v>
      </c>
      <c r="AC38" s="6">
        <f t="shared" si="8"/>
        <v>3</v>
      </c>
    </row>
    <row r="39" spans="1:29" x14ac:dyDescent="0.25">
      <c r="A39">
        <f t="shared" si="1"/>
        <v>0</v>
      </c>
      <c r="B39">
        <f t="shared" si="2"/>
        <v>0</v>
      </c>
      <c r="C39">
        <f t="shared" si="3"/>
        <v>15</v>
      </c>
      <c r="D39">
        <f t="shared" si="4"/>
        <v>4</v>
      </c>
      <c r="E39" s="5">
        <f t="shared" si="5"/>
        <v>0</v>
      </c>
      <c r="F39" s="5"/>
      <c r="H39" s="1">
        <v>42440</v>
      </c>
      <c r="I39" s="6">
        <f>IF($H39&lt;I$1,IF(I$2&lt;$H39,1,2),IF(I$2&lt;$H39,3,4))</f>
        <v>3</v>
      </c>
      <c r="J39" s="6">
        <f>IF($H39&lt;J$1,IF(J$2&lt;$H39,1,2),IF(J$2&lt;$H39,3,4))</f>
        <v>3</v>
      </c>
      <c r="K39" s="6">
        <f>IF($H39&lt;K$1,IF(K$2&lt;$H39,1,2),IF(K$2&lt;$H39,3,4))</f>
        <v>3</v>
      </c>
      <c r="L39" s="6">
        <f>IF($H39&lt;L$1,IF(L$2&lt;$H39,1,2),IF(L$2&lt;$H39,3,4))</f>
        <v>4</v>
      </c>
      <c r="M39" s="6">
        <f>IF($H39&lt;M$1,IF(M$2&lt;$H39,1,2),IF(M$2&lt;$H39,3,4))</f>
        <v>4</v>
      </c>
      <c r="N39" s="6">
        <f>IF($H39&lt;N$1,IF(N$2&lt;$H39,1,2),IF(N$2&lt;$H39,3,4))</f>
        <v>3</v>
      </c>
      <c r="O39" s="6">
        <f>IF($H39&lt;O$1,IF(O$2&lt;$H39,1,2),IF(O$2&lt;$H39,3,4))</f>
        <v>3</v>
      </c>
      <c r="P39" s="6">
        <f>IF($H39&lt;P$1,IF(P$2&lt;$H39,1,2),IF(P$2&lt;$H39,3,4))</f>
        <v>3</v>
      </c>
      <c r="Q39" s="6">
        <f>IF($H39&lt;Q$1,IF(Q$2&lt;$H39,1,2),IF(Q$2&lt;$H39,3,4))</f>
        <v>3</v>
      </c>
      <c r="R39" s="6">
        <f>IF($H39&lt;R$1,IF(R$2&lt;$H39,1,2),IF(R$2&lt;$H39,3,4))</f>
        <v>3</v>
      </c>
      <c r="S39" s="6">
        <f>IF($H39&lt;S$1,IF(S$2&lt;$H39,1,2),IF(S$2&lt;$H39,3,4))</f>
        <v>4</v>
      </c>
      <c r="T39" s="6">
        <f>IF($H39&lt;T$1,IF(T$2&lt;$H39,1,2),IF(T$2&lt;$H39,3,4))</f>
        <v>3</v>
      </c>
      <c r="U39" s="6">
        <f>IF($H39&lt;U$1,IF(U$2&lt;$H39,1,2),IF(U$2&lt;$H39,3,4))</f>
        <v>3</v>
      </c>
      <c r="V39" s="6">
        <f>IF($H39&lt;V$1,IF(V$2&lt;$H39,1,2),IF(V$2&lt;$H39,3,4))</f>
        <v>3</v>
      </c>
      <c r="W39" s="6">
        <f>IF($H39&lt;W$1,IF(W$2&lt;$H39,1,2),IF(W$2&lt;$H39,3,4))</f>
        <v>3</v>
      </c>
      <c r="X39" s="6">
        <f>IF($H39&lt;X$1,IF(X$2&lt;$H39,1,2),IF(X$2&lt;$H39,3,4))</f>
        <v>3</v>
      </c>
      <c r="Y39" s="6">
        <f>IF($H39&lt;Y$1,IF(Y$2&lt;$H39,1,2),IF(Y$2&lt;$H39,3,4))</f>
        <v>3</v>
      </c>
      <c r="Z39" s="6">
        <f t="shared" si="8"/>
        <v>3</v>
      </c>
      <c r="AA39" s="6">
        <f t="shared" si="8"/>
        <v>4</v>
      </c>
      <c r="AB39" s="6">
        <f t="shared" si="8"/>
        <v>3</v>
      </c>
      <c r="AC39" s="6">
        <f t="shared" si="8"/>
        <v>3</v>
      </c>
    </row>
    <row r="40" spans="1:29" x14ac:dyDescent="0.25">
      <c r="A40">
        <f t="shared" si="1"/>
        <v>0</v>
      </c>
      <c r="B40">
        <f t="shared" si="2"/>
        <v>0</v>
      </c>
      <c r="C40">
        <f t="shared" si="3"/>
        <v>15</v>
      </c>
      <c r="D40">
        <f t="shared" si="4"/>
        <v>4</v>
      </c>
      <c r="E40" s="5">
        <f t="shared" si="5"/>
        <v>0</v>
      </c>
      <c r="F40" s="5"/>
      <c r="H40" s="1">
        <v>42441</v>
      </c>
      <c r="I40" s="6">
        <f>IF($H40&lt;I$1,IF(I$2&lt;$H40,1,2),IF(I$2&lt;$H40,3,4))</f>
        <v>3</v>
      </c>
      <c r="J40" s="6">
        <f>IF($H40&lt;J$1,IF(J$2&lt;$H40,1,2),IF(J$2&lt;$H40,3,4))</f>
        <v>3</v>
      </c>
      <c r="K40" s="6">
        <f>IF($H40&lt;K$1,IF(K$2&lt;$H40,1,2),IF(K$2&lt;$H40,3,4))</f>
        <v>3</v>
      </c>
      <c r="L40" s="6">
        <f>IF($H40&lt;L$1,IF(L$2&lt;$H40,1,2),IF(L$2&lt;$H40,3,4))</f>
        <v>4</v>
      </c>
      <c r="M40" s="6">
        <f>IF($H40&lt;M$1,IF(M$2&lt;$H40,1,2),IF(M$2&lt;$H40,3,4))</f>
        <v>4</v>
      </c>
      <c r="N40" s="6">
        <f>IF($H40&lt;N$1,IF(N$2&lt;$H40,1,2),IF(N$2&lt;$H40,3,4))</f>
        <v>3</v>
      </c>
      <c r="O40" s="6">
        <f>IF($H40&lt;O$1,IF(O$2&lt;$H40,1,2),IF(O$2&lt;$H40,3,4))</f>
        <v>3</v>
      </c>
      <c r="P40" s="6">
        <f>IF($H40&lt;P$1,IF(P$2&lt;$H40,1,2),IF(P$2&lt;$H40,3,4))</f>
        <v>3</v>
      </c>
      <c r="Q40" s="6">
        <f>IF($H40&lt;Q$1,IF(Q$2&lt;$H40,1,2),IF(Q$2&lt;$H40,3,4))</f>
        <v>3</v>
      </c>
      <c r="R40" s="6">
        <f>IF($H40&lt;R$1,IF(R$2&lt;$H40,1,2),IF(R$2&lt;$H40,3,4))</f>
        <v>3</v>
      </c>
      <c r="S40" s="6">
        <f>IF($H40&lt;S$1,IF(S$2&lt;$H40,1,2),IF(S$2&lt;$H40,3,4))</f>
        <v>4</v>
      </c>
      <c r="T40" s="6">
        <f>IF($H40&lt;T$1,IF(T$2&lt;$H40,1,2),IF(T$2&lt;$H40,3,4))</f>
        <v>3</v>
      </c>
      <c r="U40" s="6">
        <f>IF($H40&lt;U$1,IF(U$2&lt;$H40,1,2),IF(U$2&lt;$H40,3,4))</f>
        <v>3</v>
      </c>
      <c r="V40" s="6">
        <f>IF($H40&lt;V$1,IF(V$2&lt;$H40,1,2),IF(V$2&lt;$H40,3,4))</f>
        <v>3</v>
      </c>
      <c r="W40" s="6">
        <f>IF($H40&lt;W$1,IF(W$2&lt;$H40,1,2),IF(W$2&lt;$H40,3,4))</f>
        <v>3</v>
      </c>
      <c r="X40" s="6">
        <f>IF($H40&lt;X$1,IF(X$2&lt;$H40,1,2),IF(X$2&lt;$H40,3,4))</f>
        <v>3</v>
      </c>
      <c r="Y40" s="6">
        <f>IF($H40&lt;Y$1,IF(Y$2&lt;$H40,1,2),IF(Y$2&lt;$H40,3,4))</f>
        <v>3</v>
      </c>
      <c r="Z40" s="6">
        <f t="shared" si="8"/>
        <v>3</v>
      </c>
      <c r="AA40" s="6">
        <f t="shared" si="8"/>
        <v>4</v>
      </c>
      <c r="AB40" s="6">
        <f t="shared" si="8"/>
        <v>3</v>
      </c>
      <c r="AC40" s="6">
        <f t="shared" si="8"/>
        <v>3</v>
      </c>
    </row>
    <row r="41" spans="1:29" x14ac:dyDescent="0.25">
      <c r="A41">
        <f t="shared" si="1"/>
        <v>0</v>
      </c>
      <c r="B41">
        <f t="shared" si="2"/>
        <v>0</v>
      </c>
      <c r="C41">
        <f t="shared" si="3"/>
        <v>15</v>
      </c>
      <c r="D41">
        <f t="shared" si="4"/>
        <v>4</v>
      </c>
      <c r="E41" s="5">
        <f t="shared" si="5"/>
        <v>0</v>
      </c>
      <c r="F41" s="5"/>
      <c r="H41" s="1">
        <v>42442</v>
      </c>
      <c r="I41" s="6">
        <f>IF($H41&lt;I$1,IF(I$2&lt;$H41,1,2),IF(I$2&lt;$H41,3,4))</f>
        <v>3</v>
      </c>
      <c r="J41" s="6">
        <f>IF($H41&lt;J$1,IF(J$2&lt;$H41,1,2),IF(J$2&lt;$H41,3,4))</f>
        <v>3</v>
      </c>
      <c r="K41" s="6">
        <f>IF($H41&lt;K$1,IF(K$2&lt;$H41,1,2),IF(K$2&lt;$H41,3,4))</f>
        <v>3</v>
      </c>
      <c r="L41" s="6">
        <f>IF($H41&lt;L$1,IF(L$2&lt;$H41,1,2),IF(L$2&lt;$H41,3,4))</f>
        <v>4</v>
      </c>
      <c r="M41" s="6">
        <f>IF($H41&lt;M$1,IF(M$2&lt;$H41,1,2),IF(M$2&lt;$H41,3,4))</f>
        <v>4</v>
      </c>
      <c r="N41" s="6">
        <f>IF($H41&lt;N$1,IF(N$2&lt;$H41,1,2),IF(N$2&lt;$H41,3,4))</f>
        <v>3</v>
      </c>
      <c r="O41" s="6">
        <f>IF($H41&lt;O$1,IF(O$2&lt;$H41,1,2),IF(O$2&lt;$H41,3,4))</f>
        <v>3</v>
      </c>
      <c r="P41" s="6">
        <f>IF($H41&lt;P$1,IF(P$2&lt;$H41,1,2),IF(P$2&lt;$H41,3,4))</f>
        <v>3</v>
      </c>
      <c r="Q41" s="6">
        <f>IF($H41&lt;Q$1,IF(Q$2&lt;$H41,1,2),IF(Q$2&lt;$H41,3,4))</f>
        <v>3</v>
      </c>
      <c r="R41" s="6">
        <f>IF($H41&lt;R$1,IF(R$2&lt;$H41,1,2),IF(R$2&lt;$H41,3,4))</f>
        <v>3</v>
      </c>
      <c r="S41" s="6">
        <f>IF($H41&lt;S$1,IF(S$2&lt;$H41,1,2),IF(S$2&lt;$H41,3,4))</f>
        <v>4</v>
      </c>
      <c r="T41" s="6">
        <f>IF($H41&lt;T$1,IF(T$2&lt;$H41,1,2),IF(T$2&lt;$H41,3,4))</f>
        <v>3</v>
      </c>
      <c r="U41" s="6">
        <f>IF($H41&lt;U$1,IF(U$2&lt;$H41,1,2),IF(U$2&lt;$H41,3,4))</f>
        <v>3</v>
      </c>
      <c r="V41" s="6">
        <f>IF($H41&lt;V$1,IF(V$2&lt;$H41,1,2),IF(V$2&lt;$H41,3,4))</f>
        <v>3</v>
      </c>
      <c r="W41" s="6">
        <f>IF($H41&lt;W$1,IF(W$2&lt;$H41,1,2),IF(W$2&lt;$H41,3,4))</f>
        <v>3</v>
      </c>
      <c r="X41" s="6">
        <f>IF($H41&lt;X$1,IF(X$2&lt;$H41,1,2),IF(X$2&lt;$H41,3,4))</f>
        <v>3</v>
      </c>
      <c r="Y41" s="6">
        <f>IF($H41&lt;Y$1,IF(Y$2&lt;$H41,1,2),IF(Y$2&lt;$H41,3,4))</f>
        <v>3</v>
      </c>
      <c r="Z41" s="6">
        <f t="shared" si="8"/>
        <v>3</v>
      </c>
      <c r="AA41" s="6">
        <f t="shared" si="8"/>
        <v>4</v>
      </c>
      <c r="AB41" s="6">
        <f t="shared" si="8"/>
        <v>3</v>
      </c>
      <c r="AC41" s="6">
        <f t="shared" si="8"/>
        <v>3</v>
      </c>
    </row>
    <row r="42" spans="1:29" x14ac:dyDescent="0.25">
      <c r="A42">
        <f t="shared" si="1"/>
        <v>0</v>
      </c>
      <c r="B42">
        <f t="shared" si="2"/>
        <v>0</v>
      </c>
      <c r="C42">
        <f t="shared" si="3"/>
        <v>15</v>
      </c>
      <c r="D42">
        <f t="shared" si="4"/>
        <v>4</v>
      </c>
      <c r="E42" s="5">
        <f t="shared" si="5"/>
        <v>0</v>
      </c>
      <c r="F42" s="5"/>
      <c r="H42" s="1">
        <v>42443</v>
      </c>
      <c r="I42" s="6">
        <f>IF($H42&lt;I$1,IF(I$2&lt;$H42,1,2),IF(I$2&lt;$H42,3,4))</f>
        <v>3</v>
      </c>
      <c r="J42" s="6">
        <f>IF($H42&lt;J$1,IF(J$2&lt;$H42,1,2),IF(J$2&lt;$H42,3,4))</f>
        <v>3</v>
      </c>
      <c r="K42" s="6">
        <f>IF($H42&lt;K$1,IF(K$2&lt;$H42,1,2),IF(K$2&lt;$H42,3,4))</f>
        <v>3</v>
      </c>
      <c r="L42" s="6">
        <f>IF($H42&lt;L$1,IF(L$2&lt;$H42,1,2),IF(L$2&lt;$H42,3,4))</f>
        <v>4</v>
      </c>
      <c r="M42" s="6">
        <f>IF($H42&lt;M$1,IF(M$2&lt;$H42,1,2),IF(M$2&lt;$H42,3,4))</f>
        <v>4</v>
      </c>
      <c r="N42" s="6">
        <f>IF($H42&lt;N$1,IF(N$2&lt;$H42,1,2),IF(N$2&lt;$H42,3,4))</f>
        <v>3</v>
      </c>
      <c r="O42" s="6">
        <f>IF($H42&lt;O$1,IF(O$2&lt;$H42,1,2),IF(O$2&lt;$H42,3,4))</f>
        <v>3</v>
      </c>
      <c r="P42" s="6">
        <f>IF($H42&lt;P$1,IF(P$2&lt;$H42,1,2),IF(P$2&lt;$H42,3,4))</f>
        <v>3</v>
      </c>
      <c r="Q42" s="6">
        <f>IF($H42&lt;Q$1,IF(Q$2&lt;$H42,1,2),IF(Q$2&lt;$H42,3,4))</f>
        <v>3</v>
      </c>
      <c r="R42" s="6">
        <f>IF($H42&lt;R$1,IF(R$2&lt;$H42,1,2),IF(R$2&lt;$H42,3,4))</f>
        <v>3</v>
      </c>
      <c r="S42" s="6">
        <f>IF($H42&lt;S$1,IF(S$2&lt;$H42,1,2),IF(S$2&lt;$H42,3,4))</f>
        <v>4</v>
      </c>
      <c r="T42" s="6">
        <f>IF($H42&lt;T$1,IF(T$2&lt;$H42,1,2),IF(T$2&lt;$H42,3,4))</f>
        <v>3</v>
      </c>
      <c r="U42" s="6">
        <f>IF($H42&lt;U$1,IF(U$2&lt;$H42,1,2),IF(U$2&lt;$H42,3,4))</f>
        <v>3</v>
      </c>
      <c r="V42" s="6">
        <f>IF($H42&lt;V$1,IF(V$2&lt;$H42,1,2),IF(V$2&lt;$H42,3,4))</f>
        <v>3</v>
      </c>
      <c r="W42" s="6">
        <f>IF($H42&lt;W$1,IF(W$2&lt;$H42,1,2),IF(W$2&lt;$H42,3,4))</f>
        <v>3</v>
      </c>
      <c r="X42" s="6">
        <f>IF($H42&lt;X$1,IF(X$2&lt;$H42,1,2),IF(X$2&lt;$H42,3,4))</f>
        <v>3</v>
      </c>
      <c r="Y42" s="6">
        <f>IF($H42&lt;Y$1,IF(Y$2&lt;$H42,1,2),IF(Y$2&lt;$H42,3,4))</f>
        <v>3</v>
      </c>
      <c r="Z42" s="6">
        <f t="shared" si="8"/>
        <v>3</v>
      </c>
      <c r="AA42" s="6">
        <f t="shared" si="8"/>
        <v>4</v>
      </c>
      <c r="AB42" s="6">
        <f t="shared" si="8"/>
        <v>3</v>
      </c>
      <c r="AC42" s="6">
        <f t="shared" si="8"/>
        <v>3</v>
      </c>
    </row>
    <row r="46" spans="1:29" ht="15.75" thickBot="1" x14ac:dyDescent="0.3"/>
    <row r="47" spans="1:29" ht="15.75" x14ac:dyDescent="0.25">
      <c r="D47" s="3" t="s">
        <v>0</v>
      </c>
      <c r="E47">
        <f>SUM(I47:AC47)</f>
        <v>3</v>
      </c>
      <c r="F47" s="19">
        <f>E47</f>
        <v>3</v>
      </c>
      <c r="G47" s="3">
        <f>E47/(E47+E48)</f>
        <v>0.33333333333333331</v>
      </c>
      <c r="H47">
        <v>1</v>
      </c>
      <c r="I47" s="6">
        <f>IF(COUNTIF(I$3:I$9,"="&amp;$H47)&gt;0,1,0)</f>
        <v>0</v>
      </c>
      <c r="J47" s="6">
        <f t="shared" ref="J47:AB47" si="9">IF(COUNTIF(J$3:J$9,"="&amp;$H47)&gt;0,1,0)</f>
        <v>0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6">
        <f t="shared" si="9"/>
        <v>0</v>
      </c>
      <c r="O47" s="6">
        <f t="shared" si="9"/>
        <v>0</v>
      </c>
      <c r="P47" s="6">
        <f t="shared" si="9"/>
        <v>0</v>
      </c>
      <c r="Q47" s="6">
        <f t="shared" si="9"/>
        <v>1</v>
      </c>
      <c r="R47" s="6">
        <f t="shared" si="9"/>
        <v>0</v>
      </c>
      <c r="S47" s="6">
        <f t="shared" si="9"/>
        <v>0</v>
      </c>
      <c r="T47" s="6">
        <f t="shared" si="9"/>
        <v>0</v>
      </c>
      <c r="U47" s="6">
        <f t="shared" si="9"/>
        <v>0</v>
      </c>
      <c r="V47" s="6">
        <f t="shared" si="9"/>
        <v>1</v>
      </c>
      <c r="W47" s="6">
        <f t="shared" si="9"/>
        <v>1</v>
      </c>
      <c r="X47" s="6">
        <f t="shared" si="9"/>
        <v>0</v>
      </c>
      <c r="Y47" s="6">
        <f t="shared" si="9"/>
        <v>0</v>
      </c>
      <c r="Z47" s="6">
        <f t="shared" si="9"/>
        <v>0</v>
      </c>
      <c r="AA47" s="6">
        <f t="shared" si="9"/>
        <v>0</v>
      </c>
      <c r="AB47" s="6">
        <f t="shared" si="9"/>
        <v>0</v>
      </c>
      <c r="AC47" s="6">
        <f>IF(COUNTIF(AC$3:AC$9,"="&amp;$H47)&gt;0,1,0)</f>
        <v>0</v>
      </c>
    </row>
    <row r="48" spans="1:29" ht="15.75" x14ac:dyDescent="0.25">
      <c r="D48" s="2"/>
      <c r="E48">
        <f>SUM(I48:AC48)</f>
        <v>6</v>
      </c>
      <c r="F48" s="20">
        <f>E47+E48</f>
        <v>9</v>
      </c>
      <c r="G48" s="3"/>
      <c r="H48">
        <v>4</v>
      </c>
      <c r="I48" s="6">
        <f>IF(COUNTIF(I$3:I$9,"="&amp;$H48)&gt;0,1,0)</f>
        <v>0</v>
      </c>
      <c r="J48" s="6">
        <f>IF(COUNTIF(J$3:J$9,"="&amp;$H48)&gt;0,1,0)</f>
        <v>0</v>
      </c>
      <c r="K48" s="6">
        <f>IF(COUNTIF(K$3:K$9,"="&amp;$H48)&gt;0,1,0)</f>
        <v>0</v>
      </c>
      <c r="L48" s="6">
        <f>IF(COUNTIF(L$3:L$9,"="&amp;$H48)&gt;0,1,0)</f>
        <v>0</v>
      </c>
      <c r="M48" s="6">
        <f>IF(COUNTIF(M$3:M$9,"="&amp;$H48)&gt;0,1,0)</f>
        <v>0</v>
      </c>
      <c r="N48" s="6">
        <f>IF(COUNTIF(N$3:N$9,"="&amp;$H48)&gt;0,1,0)</f>
        <v>0</v>
      </c>
      <c r="O48" s="6">
        <f>IF(COUNTIF(O$3:O$9,"="&amp;$H48)&gt;0,1,0)</f>
        <v>0</v>
      </c>
      <c r="P48" s="6">
        <f>IF(COUNTIF(P$3:P$9,"="&amp;$H48)&gt;0,1,0)</f>
        <v>0</v>
      </c>
      <c r="Q48" s="6">
        <f>IF(COUNTIF(Q$3:Q$9,"="&amp;$H48)&gt;0,1,0)</f>
        <v>0</v>
      </c>
      <c r="R48" s="6">
        <f>IF(COUNTIF(R$3:R$9,"="&amp;$H48)&gt;0,1,0)</f>
        <v>0</v>
      </c>
      <c r="S48" s="6">
        <f>IF(COUNTIF(S$3:S$9,"="&amp;$H48)&gt;0,1,0)</f>
        <v>0</v>
      </c>
      <c r="T48" s="6">
        <f>IF(COUNTIF(T$3:T$9,"="&amp;$H48)&gt;0,1,0)</f>
        <v>0</v>
      </c>
      <c r="U48" s="6">
        <f>IF(COUNTIF(U$3:U$9,"="&amp;$H48)&gt;0,1,0)</f>
        <v>0</v>
      </c>
      <c r="V48" s="6">
        <f>IF(COUNTIF(V$3:V$9,"="&amp;$H48)&gt;0,1,0)</f>
        <v>0</v>
      </c>
      <c r="W48" s="6">
        <f>IF(COUNTIF(W$3:W$9,"="&amp;$H48)&gt;0,1,0)</f>
        <v>0</v>
      </c>
      <c r="X48" s="6">
        <f>IF(COUNTIF(X$3:X$9,"="&amp;$H48)&gt;0,1,0)</f>
        <v>1</v>
      </c>
      <c r="Y48" s="6">
        <f>IF(COUNTIF(Y$3:Y$9,"="&amp;$H48)&gt;0,1,0)</f>
        <v>1</v>
      </c>
      <c r="Z48" s="6">
        <f>IF(COUNTIF(Z$3:Z$9,"="&amp;$H48)&gt;0,1,0)</f>
        <v>1</v>
      </c>
      <c r="AA48" s="6">
        <f>IF(COUNTIF(AA$3:AA$9,"="&amp;$H48)&gt;0,1,0)</f>
        <v>1</v>
      </c>
      <c r="AB48" s="6">
        <f>IF(COUNTIF(AB$3:AB$9,"="&amp;$H48)&gt;0,1,0)</f>
        <v>1</v>
      </c>
      <c r="AC48" s="6">
        <f>IF(COUNTIF(AC$3:AC$9,"="&amp;$H48)&gt;0,1,0)</f>
        <v>1</v>
      </c>
    </row>
    <row r="49" spans="4:29" ht="15.75" x14ac:dyDescent="0.25">
      <c r="D49" s="2"/>
      <c r="F49" s="20"/>
      <c r="G49" s="3"/>
    </row>
    <row r="50" spans="4:29" ht="15.75" x14ac:dyDescent="0.25">
      <c r="D50" s="3" t="s">
        <v>1</v>
      </c>
      <c r="E50">
        <f>SUM(I50:AC50)</f>
        <v>4</v>
      </c>
      <c r="F50" s="20">
        <f>E50</f>
        <v>4</v>
      </c>
      <c r="G50" s="3">
        <f>E50/(E50+E51)</f>
        <v>0.30769230769230771</v>
      </c>
      <c r="H50">
        <v>1</v>
      </c>
      <c r="I50" s="6">
        <f>IF(COUNTIF(I$11:I$17,"="&amp;$H50)&gt;0,1,0)</f>
        <v>0</v>
      </c>
      <c r="J50" s="6">
        <f>IF(COUNTIF(J$11:J$17,"="&amp;$H50)&gt;0,1,0)</f>
        <v>1</v>
      </c>
      <c r="K50" s="6">
        <f>IF(COUNTIF(K$11:K$17,"="&amp;$H50)&gt;0,1,0)</f>
        <v>0</v>
      </c>
      <c r="L50" s="6">
        <f>IF(COUNTIF(L$11:L$17,"="&amp;$H50)&gt;0,1,0)</f>
        <v>0</v>
      </c>
      <c r="M50" s="6">
        <f>IF(COUNTIF(M$11:M$17,"="&amp;$H50)&gt;0,1,0)</f>
        <v>0</v>
      </c>
      <c r="N50" s="6">
        <f>IF(COUNTIF(N$11:N$17,"="&amp;$H50)&gt;0,1,0)</f>
        <v>0</v>
      </c>
      <c r="O50" s="6">
        <f>IF(COUNTIF(O$11:O$17,"="&amp;$H50)&gt;0,1,0)</f>
        <v>1</v>
      </c>
      <c r="P50" s="6">
        <f>IF(COUNTIF(P$11:P$17,"="&amp;$H50)&gt;0,1,0)</f>
        <v>1</v>
      </c>
      <c r="Q50" s="6">
        <f>IF(COUNTIF(Q$11:Q$17,"="&amp;$H50)&gt;0,1,0)</f>
        <v>1</v>
      </c>
      <c r="R50" s="6">
        <f>IF(COUNTIF(R$11:R$17,"="&amp;$H50)&gt;0,1,0)</f>
        <v>0</v>
      </c>
      <c r="S50" s="6">
        <f>IF(COUNTIF(S$11:S$17,"="&amp;$H50)&gt;0,1,0)</f>
        <v>0</v>
      </c>
      <c r="T50" s="6">
        <f>IF(COUNTIF(T$11:T$17,"="&amp;$H50)&gt;0,1,0)</f>
        <v>0</v>
      </c>
      <c r="U50" s="6">
        <f>IF(COUNTIF(U$11:U$17,"="&amp;$H50)&gt;0,1,0)</f>
        <v>0</v>
      </c>
      <c r="V50" s="6">
        <f>IF(COUNTIF(V$11:V$17,"="&amp;$H50)&gt;0,1,0)</f>
        <v>0</v>
      </c>
      <c r="W50" s="6">
        <f>IF(COUNTIF(W$11:W$17,"="&amp;$H50)&gt;0,1,0)</f>
        <v>0</v>
      </c>
      <c r="X50" s="6">
        <f>IF(COUNTIF(X$11:X$17,"="&amp;$H50)&gt;0,1,0)</f>
        <v>0</v>
      </c>
      <c r="Y50" s="6">
        <f>IF(COUNTIF(Y$11:Y$17,"="&amp;$H50)&gt;0,1,0)</f>
        <v>0</v>
      </c>
      <c r="Z50" s="6">
        <f>IF(COUNTIF(Z$11:Z$17,"="&amp;$H50)&gt;0,1,0)</f>
        <v>0</v>
      </c>
      <c r="AA50" s="6">
        <f>IF(COUNTIF(AA$11:AA$17,"="&amp;$H50)&gt;0,1,0)</f>
        <v>0</v>
      </c>
      <c r="AB50" s="6">
        <f>IF(COUNTIF(AB$11:AB$17,"="&amp;$H50)&gt;0,1,0)</f>
        <v>0</v>
      </c>
      <c r="AC50" s="6">
        <f>IF(COUNTIF(AC$11:AC$17,"="&amp;$H50)&gt;0,1,0)</f>
        <v>0</v>
      </c>
    </row>
    <row r="51" spans="4:29" ht="15.75" x14ac:dyDescent="0.25">
      <c r="D51" s="2"/>
      <c r="E51">
        <f>SUM(I51:AC51)</f>
        <v>9</v>
      </c>
      <c r="F51" s="20">
        <f>E51+E50</f>
        <v>13</v>
      </c>
      <c r="G51" s="3"/>
      <c r="H51">
        <v>4</v>
      </c>
      <c r="I51" s="6">
        <f>IF(COUNTIF(I$11:I$17,"="&amp;$H51)&gt;0,1,0)</f>
        <v>0</v>
      </c>
      <c r="J51" s="6">
        <f>IF(COUNTIF(J$11:J$17,"="&amp;$H51)&gt;0,1,0)</f>
        <v>0</v>
      </c>
      <c r="K51" s="6">
        <f>IF(COUNTIF(K$11:K$17,"="&amp;$H51)&gt;0,1,0)</f>
        <v>0</v>
      </c>
      <c r="L51" s="6">
        <f>IF(COUNTIF(L$11:L$17,"="&amp;$H51)&gt;0,1,0)</f>
        <v>0</v>
      </c>
      <c r="M51" s="6">
        <f>IF(COUNTIF(M$11:M$17,"="&amp;$H51)&gt;0,1,0)</f>
        <v>0</v>
      </c>
      <c r="N51" s="6">
        <f>IF(COUNTIF(N$11:N$17,"="&amp;$H51)&gt;0,1,0)</f>
        <v>0</v>
      </c>
      <c r="O51" s="6">
        <f>IF(COUNTIF(O$11:O$17,"="&amp;$H51)&gt;0,1,0)</f>
        <v>0</v>
      </c>
      <c r="P51" s="6">
        <f>IF(COUNTIF(P$11:P$17,"="&amp;$H51)&gt;0,1,0)</f>
        <v>0</v>
      </c>
      <c r="Q51" s="6">
        <f>IF(COUNTIF(Q$11:Q$17,"="&amp;$H51)&gt;0,1,0)</f>
        <v>0</v>
      </c>
      <c r="R51" s="6">
        <f>IF(COUNTIF(R$11:R$17,"="&amp;$H51)&gt;0,1,0)</f>
        <v>1</v>
      </c>
      <c r="S51" s="6">
        <f>IF(COUNTIF(S$11:S$17,"="&amp;$H51)&gt;0,1,0)</f>
        <v>1</v>
      </c>
      <c r="T51" s="6">
        <f>IF(COUNTIF(T$11:T$17,"="&amp;$H51)&gt;0,1,0)</f>
        <v>1</v>
      </c>
      <c r="U51" s="6">
        <f>IF(COUNTIF(U$11:U$17,"="&amp;$H51)&gt;0,1,0)</f>
        <v>1</v>
      </c>
      <c r="V51" s="6">
        <f>IF(COUNTIF(V$11:V$17,"="&amp;$H51)&gt;0,1,0)</f>
        <v>0</v>
      </c>
      <c r="W51" s="6">
        <f>IF(COUNTIF(W$11:W$17,"="&amp;$H51)&gt;0,1,0)</f>
        <v>0</v>
      </c>
      <c r="X51" s="6">
        <f>IF(COUNTIF(X$11:X$17,"="&amp;$H51)&gt;0,1,0)</f>
        <v>0</v>
      </c>
      <c r="Y51" s="6">
        <f>IF(COUNTIF(Y$11:Y$17,"="&amp;$H51)&gt;0,1,0)</f>
        <v>1</v>
      </c>
      <c r="Z51" s="6">
        <f>IF(COUNTIF(Z$11:Z$17,"="&amp;$H51)&gt;0,1,0)</f>
        <v>1</v>
      </c>
      <c r="AA51" s="6">
        <f>IF(COUNTIF(AA$11:AA$17,"="&amp;$H51)&gt;0,1,0)</f>
        <v>1</v>
      </c>
      <c r="AB51" s="6">
        <f>IF(COUNTIF(AB$11:AB$17,"="&amp;$H51)&gt;0,1,0)</f>
        <v>1</v>
      </c>
      <c r="AC51" s="6">
        <f>IF(COUNTIF(AC$11:AC$17,"="&amp;$H51)&gt;0,1,0)</f>
        <v>1</v>
      </c>
    </row>
    <row r="52" spans="4:29" ht="16.5" thickBot="1" x14ac:dyDescent="0.3">
      <c r="D52" s="2"/>
      <c r="F52" s="20"/>
      <c r="G52" s="3"/>
    </row>
    <row r="53" spans="4:29" ht="15.75" x14ac:dyDescent="0.25">
      <c r="D53" s="10" t="s">
        <v>3</v>
      </c>
      <c r="E53" s="11">
        <f>SUM(I53:AC53)</f>
        <v>3</v>
      </c>
      <c r="F53" s="20">
        <f>E53</f>
        <v>3</v>
      </c>
      <c r="G53" s="12">
        <f>E53/(E53+E54)</f>
        <v>0.25</v>
      </c>
      <c r="H53" s="11">
        <v>1</v>
      </c>
      <c r="I53" s="13">
        <f>IF(COUNTIF(I$19:I$23,"="&amp;$H53)&gt;0,1,0)</f>
        <v>1</v>
      </c>
      <c r="J53" s="13">
        <f t="shared" ref="J53:AC54" si="10">IF(COUNTIF(J$19:J$23,"="&amp;$H53)&gt;0,1,0)</f>
        <v>1</v>
      </c>
      <c r="K53" s="13">
        <f t="shared" si="10"/>
        <v>0</v>
      </c>
      <c r="L53" s="13">
        <f t="shared" si="10"/>
        <v>0</v>
      </c>
      <c r="M53" s="13">
        <f t="shared" si="10"/>
        <v>0</v>
      </c>
      <c r="N53" s="13">
        <f t="shared" si="10"/>
        <v>0</v>
      </c>
      <c r="O53" s="13">
        <f t="shared" si="10"/>
        <v>1</v>
      </c>
      <c r="P53" s="13">
        <f t="shared" si="10"/>
        <v>0</v>
      </c>
      <c r="Q53" s="13">
        <f t="shared" si="10"/>
        <v>0</v>
      </c>
      <c r="R53" s="13">
        <f t="shared" si="10"/>
        <v>0</v>
      </c>
      <c r="S53" s="13">
        <f t="shared" si="10"/>
        <v>0</v>
      </c>
      <c r="T53" s="13">
        <f t="shared" si="10"/>
        <v>0</v>
      </c>
      <c r="U53" s="13">
        <f t="shared" si="10"/>
        <v>0</v>
      </c>
      <c r="V53" s="13">
        <f t="shared" si="10"/>
        <v>0</v>
      </c>
      <c r="W53" s="13">
        <f t="shared" si="10"/>
        <v>0</v>
      </c>
      <c r="X53" s="13">
        <f t="shared" si="10"/>
        <v>0</v>
      </c>
      <c r="Y53" s="13">
        <f t="shared" si="10"/>
        <v>0</v>
      </c>
      <c r="Z53" s="13">
        <f t="shared" si="10"/>
        <v>0</v>
      </c>
      <c r="AA53" s="13">
        <f t="shared" si="10"/>
        <v>0</v>
      </c>
      <c r="AB53" s="13">
        <f t="shared" si="10"/>
        <v>0</v>
      </c>
      <c r="AC53" s="13">
        <f t="shared" si="10"/>
        <v>0</v>
      </c>
    </row>
    <row r="54" spans="4:29" ht="16.5" thickBot="1" x14ac:dyDescent="0.3">
      <c r="D54" s="14"/>
      <c r="E54" s="15">
        <f>SUM(I54:AC54)</f>
        <v>9</v>
      </c>
      <c r="F54" s="20">
        <f>E54+E53</f>
        <v>12</v>
      </c>
      <c r="G54" s="16"/>
      <c r="H54" s="15">
        <v>4</v>
      </c>
      <c r="I54" s="17">
        <f>IF(COUNTIF(I$19:I$23,"="&amp;$H54)&gt;0,1,0)</f>
        <v>0</v>
      </c>
      <c r="J54" s="17">
        <f t="shared" si="10"/>
        <v>0</v>
      </c>
      <c r="K54" s="17">
        <f t="shared" si="10"/>
        <v>1</v>
      </c>
      <c r="L54" s="17">
        <f t="shared" si="10"/>
        <v>1</v>
      </c>
      <c r="M54" s="17">
        <f t="shared" si="10"/>
        <v>0</v>
      </c>
      <c r="N54" s="17">
        <f t="shared" si="10"/>
        <v>1</v>
      </c>
      <c r="O54" s="17">
        <f t="shared" si="10"/>
        <v>0</v>
      </c>
      <c r="P54" s="17">
        <f t="shared" si="10"/>
        <v>0</v>
      </c>
      <c r="Q54" s="17">
        <f t="shared" si="10"/>
        <v>0</v>
      </c>
      <c r="R54" s="17">
        <f t="shared" si="10"/>
        <v>1</v>
      </c>
      <c r="S54" s="17">
        <f t="shared" si="10"/>
        <v>1</v>
      </c>
      <c r="T54" s="17">
        <f t="shared" si="10"/>
        <v>1</v>
      </c>
      <c r="U54" s="17">
        <f t="shared" si="10"/>
        <v>0</v>
      </c>
      <c r="V54" s="17">
        <f t="shared" si="10"/>
        <v>0</v>
      </c>
      <c r="W54" s="17">
        <f t="shared" si="10"/>
        <v>0</v>
      </c>
      <c r="X54" s="17">
        <f t="shared" si="10"/>
        <v>0</v>
      </c>
      <c r="Y54" s="17">
        <f t="shared" si="10"/>
        <v>0</v>
      </c>
      <c r="Z54" s="17">
        <f t="shared" si="10"/>
        <v>1</v>
      </c>
      <c r="AA54" s="17">
        <f t="shared" si="10"/>
        <v>1</v>
      </c>
      <c r="AB54" s="17">
        <f t="shared" si="10"/>
        <v>0</v>
      </c>
      <c r="AC54" s="17">
        <f>IF(COUNTIF(AC$19:AC$23,"="&amp;$H54)&gt;0,1,0)</f>
        <v>1</v>
      </c>
    </row>
    <row r="55" spans="4:29" ht="15.75" x14ac:dyDescent="0.25">
      <c r="D55" s="2"/>
      <c r="F55" s="20"/>
      <c r="G55" s="3"/>
    </row>
    <row r="56" spans="4:29" ht="15.75" x14ac:dyDescent="0.25">
      <c r="D56" s="3" t="s">
        <v>5</v>
      </c>
      <c r="E56">
        <f>SUM(I56:AC56)</f>
        <v>0</v>
      </c>
      <c r="F56" s="20">
        <f>E56</f>
        <v>0</v>
      </c>
      <c r="G56" s="3">
        <f>E56/(E56+E57)</f>
        <v>0</v>
      </c>
      <c r="H56">
        <v>1</v>
      </c>
      <c r="I56" s="6">
        <f>IF(COUNTIF(I$27:I$33,"="&amp;$H56)&gt;0,1,0)</f>
        <v>0</v>
      </c>
      <c r="J56" s="6">
        <f>IF(COUNTIF(J$27:J$33,"="&amp;$H56)&gt;0,1,0)</f>
        <v>0</v>
      </c>
      <c r="K56" s="6">
        <f>IF(COUNTIF(K$27:K$33,"="&amp;$H56)&gt;0,1,0)</f>
        <v>0</v>
      </c>
      <c r="L56" s="6">
        <f>IF(COUNTIF(L$27:L$33,"="&amp;$H56)&gt;0,1,0)</f>
        <v>0</v>
      </c>
      <c r="M56" s="6">
        <f>IF(COUNTIF(M$27:M$33,"="&amp;$H56)&gt;0,1,0)</f>
        <v>0</v>
      </c>
      <c r="N56" s="6">
        <f>IF(COUNTIF(N$27:N$33,"="&amp;$H56)&gt;0,1,0)</f>
        <v>0</v>
      </c>
      <c r="O56" s="6">
        <f>IF(COUNTIF(O$27:O$33,"="&amp;$H56)&gt;0,1,0)</f>
        <v>0</v>
      </c>
      <c r="P56" s="6">
        <f>IF(COUNTIF(P$27:P$33,"="&amp;$H56)&gt;0,1,0)</f>
        <v>0</v>
      </c>
      <c r="Q56" s="6">
        <f>IF(COUNTIF(Q$27:Q$33,"="&amp;$H56)&gt;0,1,0)</f>
        <v>0</v>
      </c>
      <c r="R56" s="6">
        <f>IF(COUNTIF(R$27:R$33,"="&amp;$H56)&gt;0,1,0)</f>
        <v>0</v>
      </c>
      <c r="S56" s="6">
        <f>IF(COUNTIF(S$27:S$33,"="&amp;$H56)&gt;0,1,0)</f>
        <v>0</v>
      </c>
      <c r="T56" s="6">
        <f>IF(COUNTIF(T$27:T$33,"="&amp;$H56)&gt;0,1,0)</f>
        <v>0</v>
      </c>
      <c r="U56" s="6">
        <f>IF(COUNTIF(U$27:U$33,"="&amp;$H56)&gt;0,1,0)</f>
        <v>0</v>
      </c>
      <c r="V56" s="6">
        <f>IF(COUNTIF(V$27:V$33,"="&amp;$H56)&gt;0,1,0)</f>
        <v>0</v>
      </c>
      <c r="W56" s="6">
        <f>IF(COUNTIF(W$27:W$33,"="&amp;$H56)&gt;0,1,0)</f>
        <v>0</v>
      </c>
      <c r="X56" s="6">
        <f>IF(COUNTIF(X$27:X$33,"="&amp;$H56)&gt;0,1,0)</f>
        <v>0</v>
      </c>
      <c r="Y56" s="6">
        <f>IF(COUNTIF(Y$27:Y$33,"="&amp;$H56)&gt;0,1,0)</f>
        <v>0</v>
      </c>
      <c r="Z56" s="6">
        <f>IF(COUNTIF(Z$27:Z$33,"="&amp;$H56)&gt;0,1,0)</f>
        <v>0</v>
      </c>
      <c r="AA56" s="6">
        <f>IF(COUNTIF(AA$27:AA$33,"="&amp;$H56)&gt;0,1,0)</f>
        <v>0</v>
      </c>
      <c r="AB56" s="6">
        <f>IF(COUNTIF(AB$27:AB$33,"="&amp;$H56)&gt;0,1,0)</f>
        <v>0</v>
      </c>
      <c r="AC56" s="6">
        <f>IF(COUNTIF(AC$27:AC$33,"="&amp;$H56)&gt;0,1,0)</f>
        <v>0</v>
      </c>
    </row>
    <row r="57" spans="4:29" ht="16.5" thickBot="1" x14ac:dyDescent="0.3">
      <c r="D57" s="2"/>
      <c r="E57">
        <f>SUM(I57:AC57)</f>
        <v>4</v>
      </c>
      <c r="F57" s="21">
        <f>E57+E56</f>
        <v>4</v>
      </c>
      <c r="H57">
        <v>4</v>
      </c>
      <c r="I57" s="6">
        <f>IF(COUNTIF(I$27:I$33,"="&amp;$H57)&gt;0,1,0)</f>
        <v>0</v>
      </c>
      <c r="J57" s="6">
        <f>IF(COUNTIF(J$27:J$33,"="&amp;$H57)&gt;0,1,0)</f>
        <v>0</v>
      </c>
      <c r="K57" s="6">
        <f>IF(COUNTIF(K$27:K$33,"="&amp;$H57)&gt;0,1,0)</f>
        <v>0</v>
      </c>
      <c r="L57" s="6">
        <f>IF(COUNTIF(L$27:L$33,"="&amp;$H57)&gt;0,1,0)</f>
        <v>1</v>
      </c>
      <c r="M57" s="6">
        <f>IF(COUNTIF(M$27:M$33,"="&amp;$H57)&gt;0,1,0)</f>
        <v>1</v>
      </c>
      <c r="N57" s="6">
        <f>IF(COUNTIF(N$27:N$33,"="&amp;$H57)&gt;0,1,0)</f>
        <v>0</v>
      </c>
      <c r="O57" s="6">
        <f>IF(COUNTIF(O$27:O$33,"="&amp;$H57)&gt;0,1,0)</f>
        <v>0</v>
      </c>
      <c r="P57" s="6">
        <f>IF(COUNTIF(P$27:P$33,"="&amp;$H57)&gt;0,1,0)</f>
        <v>0</v>
      </c>
      <c r="Q57" s="6">
        <f>IF(COUNTIF(Q$27:Q$33,"="&amp;$H57)&gt;0,1,0)</f>
        <v>0</v>
      </c>
      <c r="R57" s="6">
        <f>IF(COUNTIF(R$27:R$33,"="&amp;$H57)&gt;0,1,0)</f>
        <v>0</v>
      </c>
      <c r="S57" s="6">
        <f>IF(COUNTIF(S$27:S$33,"="&amp;$H57)&gt;0,1,0)</f>
        <v>1</v>
      </c>
      <c r="T57" s="6">
        <f>IF(COUNTIF(T$27:T$33,"="&amp;$H57)&gt;0,1,0)</f>
        <v>0</v>
      </c>
      <c r="U57" s="6">
        <f>IF(COUNTIF(U$27:U$33,"="&amp;$H57)&gt;0,1,0)</f>
        <v>0</v>
      </c>
      <c r="V57" s="6">
        <f>IF(COUNTIF(V$27:V$33,"="&amp;$H57)&gt;0,1,0)</f>
        <v>0</v>
      </c>
      <c r="W57" s="6">
        <f>IF(COUNTIF(W$27:W$33,"="&amp;$H57)&gt;0,1,0)</f>
        <v>0</v>
      </c>
      <c r="X57" s="6">
        <f>IF(COUNTIF(X$27:X$33,"="&amp;$H57)&gt;0,1,0)</f>
        <v>0</v>
      </c>
      <c r="Y57" s="6">
        <f>IF(COUNTIF(Y$27:Y$33,"="&amp;$H57)&gt;0,1,0)</f>
        <v>0</v>
      </c>
      <c r="Z57" s="6">
        <f>IF(COUNTIF(Z$27:Z$33,"="&amp;$H57)&gt;0,1,0)</f>
        <v>0</v>
      </c>
      <c r="AA57" s="6">
        <f>IF(COUNTIF(AA$27:AA$33,"="&amp;$H57)&gt;0,1,0)</f>
        <v>1</v>
      </c>
      <c r="AB57" s="6">
        <f>IF(COUNTIF(AB$27:AB$33,"="&amp;$H57)&gt;0,1,0)</f>
        <v>0</v>
      </c>
      <c r="AC57" s="6">
        <f>IF(COUNTIF(AC$27:AC$33,"="&amp;$H57)&gt;0,1,0)</f>
        <v>0</v>
      </c>
    </row>
    <row r="58" spans="4:29" x14ac:dyDescent="0.25">
      <c r="E58" s="2"/>
    </row>
    <row r="59" spans="4:29" x14ac:dyDescent="0.25">
      <c r="E59" s="4"/>
    </row>
    <row r="60" spans="4:29" x14ac:dyDescent="0.25">
      <c r="E60" s="2"/>
    </row>
    <row r="61" spans="4:29" x14ac:dyDescent="0.25">
      <c r="G61"/>
    </row>
    <row r="62" spans="4:29" x14ac:dyDescent="0.25">
      <c r="E62" s="2"/>
    </row>
    <row r="63" spans="4:29" x14ac:dyDescent="0.25">
      <c r="E63" s="2"/>
    </row>
    <row r="64" spans="4:29" x14ac:dyDescent="0.25">
      <c r="E64" s="2"/>
    </row>
    <row r="65" spans="5:5" x14ac:dyDescent="0.25">
      <c r="E65" s="2"/>
    </row>
    <row r="66" spans="5:5" x14ac:dyDescent="0.25">
      <c r="E66" s="4"/>
    </row>
    <row r="67" spans="5:5" x14ac:dyDescent="0.25">
      <c r="E67" s="2"/>
    </row>
    <row r="68" spans="5:5" x14ac:dyDescent="0.25">
      <c r="E68" s="2"/>
    </row>
  </sheetData>
  <conditionalFormatting sqref="I3:AC42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Lynnea</dc:creator>
  <cp:lastModifiedBy>Lynnea</cp:lastModifiedBy>
  <dcterms:created xsi:type="dcterms:W3CDTF">2016-02-19T02:40:42Z</dcterms:created>
  <dcterms:modified xsi:type="dcterms:W3CDTF">2016-02-19T04:56:58Z</dcterms:modified>
</cp:coreProperties>
</file>