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Bank\3 - Design &amp; Execution\2 - Integration Testing\"/>
    </mc:Choice>
  </mc:AlternateContent>
  <xr:revisionPtr revIDLastSave="0" documentId="13_ncr:1_{5E5DFEAA-853F-465B-B1D8-9B76357653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shboard" sheetId="3" r:id="rId1"/>
    <sheet name="V1" sheetId="5" r:id="rId2"/>
  </sheets>
  <definedNames>
    <definedName name="_xlnm._FilterDatabase" localSheetId="1" hidden="1">'V1'!$L$3:$L$14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C9" i="3"/>
  <c r="C8" i="3"/>
  <c r="R6" i="3"/>
  <c r="Q6" i="3"/>
  <c r="P6" i="3"/>
  <c r="R5" i="3"/>
  <c r="Q5" i="3"/>
  <c r="P5" i="3"/>
  <c r="O5" i="3"/>
  <c r="C7" i="3"/>
</calcChain>
</file>

<file path=xl/sharedStrings.xml><?xml version="1.0" encoding="utf-8"?>
<sst xmlns="http://schemas.openxmlformats.org/spreadsheetml/2006/main" count="146" uniqueCount="99">
  <si>
    <t>ID</t>
  </si>
  <si>
    <t>Test Scenario</t>
  </si>
  <si>
    <t>Test Case</t>
  </si>
  <si>
    <t>Test Steps</t>
  </si>
  <si>
    <t>Expected</t>
  </si>
  <si>
    <t>Actual</t>
  </si>
  <si>
    <t>Status</t>
  </si>
  <si>
    <t>Test Data</t>
  </si>
  <si>
    <t>Precondition</t>
  </si>
  <si>
    <t>Project Name</t>
  </si>
  <si>
    <t>Created By</t>
  </si>
  <si>
    <t>Date</t>
  </si>
  <si>
    <t>GURU99_Bank</t>
  </si>
  <si>
    <t>Mohamed Elbadri</t>
  </si>
  <si>
    <t>Data</t>
  </si>
  <si>
    <t>#</t>
  </si>
  <si>
    <t>Total TC</t>
  </si>
  <si>
    <t>PASS</t>
  </si>
  <si>
    <t>Fail</t>
  </si>
  <si>
    <t>Not Executed</t>
  </si>
  <si>
    <t>Choose Module</t>
  </si>
  <si>
    <t>Specific Module</t>
  </si>
  <si>
    <t>Cycle 1</t>
  </si>
  <si>
    <t>Defect ID</t>
  </si>
  <si>
    <t>Describtion</t>
  </si>
  <si>
    <t>Pass</t>
  </si>
  <si>
    <t>Cycle 2</t>
  </si>
  <si>
    <t>Verify manager functionality  (Suite)</t>
  </si>
  <si>
    <t>TC_integration_001</t>
  </si>
  <si>
    <t>Verify Manager can add new customer</t>
  </si>
  <si>
    <t>Validate the manager can add new customer successfully with valid data</t>
  </si>
  <si>
    <t>1 - website opened
2 - manager already loged in 
3 - new customer page is opened</t>
  </si>
  <si>
    <t>message appears to the user that say the new customer is added successfully</t>
  </si>
  <si>
    <t>TC_integration_002</t>
  </si>
  <si>
    <t>TC_integration_003</t>
  </si>
  <si>
    <t>TC_integration_004</t>
  </si>
  <si>
    <t>TC_integration_005</t>
  </si>
  <si>
    <t>TC_integration_006</t>
  </si>
  <si>
    <t>TC_integration_007</t>
  </si>
  <si>
    <t>TC_integration_008</t>
  </si>
  <si>
    <t>TC_integration_009</t>
  </si>
  <si>
    <t>TC_integration_010</t>
  </si>
  <si>
    <t>TC_integration_011</t>
  </si>
  <si>
    <t>TC_integration_012</t>
  </si>
  <si>
    <t xml:space="preserve">Validate that the system refuse data 
dublication when the manager try to create
 new customer with valid data that
 previously used in another customer </t>
  </si>
  <si>
    <t>message appears to the user that say theis email is used before, try with another email</t>
  </si>
  <si>
    <t>Verify Manager can edit customer</t>
  </si>
  <si>
    <t xml:space="preserve">Validate that the manager can
edit customer info </t>
  </si>
  <si>
    <t>1 - website opened
2 - manager already loged in 
3 - edit customer page is opened</t>
  </si>
  <si>
    <t>message appears that say "customer info is updated successfully"</t>
  </si>
  <si>
    <t>Validate that the customer new 
info is updated successfully by 
reedite the same customer again</t>
  </si>
  <si>
    <t>the new data that previously edited should be updated successfully and appears in the right field</t>
  </si>
  <si>
    <t>Validate that manager can 
not edit customer info
 with non existing customer ID (fake data)</t>
  </si>
  <si>
    <t>userID - 123456
first name - Samah
last name - kofta
birth day - 20/10/1988
Address - saft allaban
City - giza
State - giza
PIN - 666666
Telephone - 016666666660
Email - kofta@gmail.com</t>
  </si>
  <si>
    <t>userID - 123456
address - kafr tohormos</t>
  </si>
  <si>
    <t>1 - enter the userID
2 - click submit button
3 - enter all required fields
4 - click submit</t>
  </si>
  <si>
    <t>userID - 654321</t>
  </si>
  <si>
    <t xml:space="preserve">1 - enter the userID
2 - click submit button
</t>
  </si>
  <si>
    <t>message appears to the user that say "the userID is wrong"</t>
  </si>
  <si>
    <t>Validate that the manager can not modify 
email info of the customers</t>
  </si>
  <si>
    <t>email - mloha@gmail.com</t>
  </si>
  <si>
    <t>message appears to the user that say "the data is not updated "</t>
  </si>
  <si>
    <t>Verify Manager can delete customer</t>
  </si>
  <si>
    <t xml:space="preserve">Validate that the manager 
can delete customer data </t>
  </si>
  <si>
    <t>1 - website opened
2 - manager already loged in 
3 - delete customer page is opened</t>
  </si>
  <si>
    <t>userID - 123456</t>
  </si>
  <si>
    <t>message appears to the user that say "the CUSTOMER DATA IS SUCCESSFULLY deleted "</t>
  </si>
  <si>
    <t>Validate that the customer data is successfully deleted by delete that same customer ID twice</t>
  </si>
  <si>
    <t>message appears to the user that say "this customer id is not exist"</t>
  </si>
  <si>
    <t>Validate that the customer data is successfully deleted by check if the manager can edit the info after delete it</t>
  </si>
  <si>
    <t>Verify Manager can create new account</t>
  </si>
  <si>
    <t xml:space="preserve">Validate that the manager can 
create account for existing customer with valid data </t>
  </si>
  <si>
    <t>1 - website opened
2 - manager already loged in 
3 - account page is opened</t>
  </si>
  <si>
    <t>userID - 123456
account type - saving
deposite - 500</t>
  </si>
  <si>
    <t>1 - enter UserID
2 - choose the account type from the drop down list
3 - enter the deposite value
4 - click submit</t>
  </si>
  <si>
    <t>message appears that say "account is created successfully"</t>
  </si>
  <si>
    <t>Validate that the manager can 
create multible accounts for the same customr</t>
  </si>
  <si>
    <t>Validate that the account is created successfully by check for ministatment for the account ID</t>
  </si>
  <si>
    <t>1 - website opened
2 - manager already loged in 
3 - account created
4 - mini statements page is opened</t>
  </si>
  <si>
    <t>accountID - 123</t>
  </si>
  <si>
    <t>1 - enter the required fields
2 - click submit</t>
  </si>
  <si>
    <t>mini statements is generated successfully and the user can see it</t>
  </si>
  <si>
    <t>v1</t>
  </si>
  <si>
    <t>FAIL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</si>
  <si>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</si>
  <si>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</si>
  <si>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</si>
  <si>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</si>
  <si>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</si>
  <si>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</si>
  <si>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</si>
  <si>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</si>
  <si>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</si>
  <si>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</si>
  <si>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</si>
  <si>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</si>
  <si>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Could not 
connect: Access 
denied for user 
'root'@'localhost' 
(using password: 
NO)</t>
  </si>
  <si>
    <t>CONNECTION ERROR with the server</t>
  </si>
  <si>
    <t>Full Project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</si>
</sst>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Agency FB"/>
      <family val="2"/>
    </font>
    <font>
      <b/>
      <sz val="26"/>
      <color theme="0"/>
      <name val="Agency FB"/>
      <family val="2"/>
    </font>
    <font>
      <b/>
      <sz val="28"/>
      <color theme="0"/>
      <name val="Agency FB"/>
      <family val="2"/>
    </font>
    <font>
      <b/>
      <sz val="20"/>
      <color theme="0"/>
      <name val="Calibri"/>
      <family val="2"/>
      <scheme val="minor"/>
    </font>
    <font>
      <b/>
      <sz val="14"/>
      <color theme="1"/>
      <name val="Agency FB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darkGray">
        <bgColor theme="1" tint="0.14996795556505021"/>
      </patternFill>
    </fill>
    <fill>
      <patternFill patternType="solid">
        <fgColor theme="1" tint="0.149937437055574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mediumGray">
        <bgColor theme="4" tint="0.399945066682943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3">
    <xf numFmtId="0" fontId="0" fillId="0" borderId="0"/>
    <xf numFmtId="0" fontId="1" fillId="3" borderId="0" applyFont="0" applyAlignment="0">
      <alignment horizontal="center"/>
    </xf>
    <xf numFmtId="0" fontId="2" fillId="2" borderId="1" applyBorder="0" applyAlignment="0"/>
  </cellStyleXfs>
  <cellXfs count="32">
    <xf numFmtId="0" fontId="0" fillId="0" borderId="0" xfId="0"/>
    <xf numFmtId="0" fontId="2" fillId="2" borderId="1" xfId="2" applyAlignment="1">
      <alignment horizontal="center"/>
    </xf>
    <xf numFmtId="0" fontId="2" fillId="5" borderId="0" xfId="1" applyFont="1" applyFill="1" applyAlignment="1">
      <alignment horizontal="center"/>
    </xf>
    <xf numFmtId="0" fontId="2" fillId="3" borderId="0" xfId="1" applyFont="1" applyAlignment="1"/>
    <xf numFmtId="0" fontId="2" fillId="2" borderId="0" xfId="2" applyBorder="1" applyAlignment="1"/>
    <xf numFmtId="0" fontId="2" fillId="2" borderId="0" xfId="2" applyBorder="1" applyAlignment="1">
      <alignment horizontal="center" vertical="center" wrapText="1"/>
    </xf>
    <xf numFmtId="0" fontId="3" fillId="2" borderId="0" xfId="2" applyFont="1" applyBorder="1" applyAlignment="1"/>
    <xf numFmtId="0" fontId="4" fillId="3" borderId="0" xfId="1" applyFont="1" applyAlignment="1">
      <alignment horizontal="center"/>
    </xf>
    <xf numFmtId="0" fontId="7" fillId="2" borderId="2" xfId="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2" borderId="2" xfId="2" applyFont="1" applyBorder="1" applyAlignment="1">
      <alignment horizontal="left" vertical="center" wrapText="1"/>
    </xf>
    <xf numFmtId="0" fontId="7" fillId="3" borderId="0" xfId="1" applyFont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 wrapText="1"/>
    </xf>
    <xf numFmtId="0" fontId="2" fillId="2" borderId="0" xfId="2" applyBorder="1" applyAlignment="1">
      <alignment horizontal="center" vertical="center"/>
    </xf>
    <xf numFmtId="14" fontId="2" fillId="2" borderId="1" xfId="2" applyNumberFormat="1" applyAlignment="1">
      <alignment horizontal="center"/>
    </xf>
    <xf numFmtId="0" fontId="5" fillId="3" borderId="0" xfId="1" applyFont="1" applyAlignment="1">
      <alignment horizontal="center"/>
    </xf>
    <xf numFmtId="0" fontId="6" fillId="7" borderId="5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6" fillId="7" borderId="9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  <xf numFmtId="0" fontId="7" fillId="6" borderId="4" xfId="2" applyFont="1" applyFill="1" applyBorder="1" applyAlignment="1">
      <alignment horizontal="center" vertical="center"/>
    </xf>
    <xf numFmtId="0" fontId="7" fillId="8" borderId="0" xfId="2" applyFont="1" applyFill="1" applyBorder="1" applyAlignment="1">
      <alignment horizontal="center" vertical="center"/>
    </xf>
    <xf numFmtId="0" fontId="7" fillId="9" borderId="0" xfId="2" applyFont="1" applyFill="1" applyBorder="1" applyAlignment="1">
      <alignment horizontal="center" vertical="center"/>
    </xf>
  </cellXfs>
  <cellStyles count="3">
    <cellStyle name="Normal" xfId="0" builtinId="0"/>
    <cellStyle name="Style 1" xfId="1" xr:uid="{48540A74-5A38-46CE-A885-A7DEB07E9381}"/>
    <cellStyle name="Style 2" xfId="2" xr:uid="{C54BD104-D706-4CC8-B1AF-F972C2684223}"/>
  </cellStyles>
  <dxfs count="34">
    <dxf>
      <fill>
        <patternFill patternType="solid">
          <fgColor rgb="FFFFEB9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gency FB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gency FB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</dxfs>
  <tableStyles count="1" defaultTableStyle="TableStyleMedium2" defaultPivotStyle="PivotStyleLight16">
    <tableStyle name="Table Style 1" pivot="0" count="1" xr9:uid="{AB4FE4A9-2E76-4B1F-81EF-FEC07E8E0282}">
      <tableStyleElement type="wholeTable" dxfId="33"/>
    </tableStyle>
  </tableStyles>
  <colors>
    <mruColors>
      <color rgb="FF262626"/>
      <color rgb="FFC4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6C6-4F4F-ACCC-9A6E69E6F573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6C6-4F4F-ACCC-9A6E69E6F573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6C6-4F4F-ACCC-9A6E69E6F573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6C6-4F4F-ACCC-9A6E69E6F5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Dashboard!$B$7:$B$10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Dashboard!$C$7:$C$10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5-499D-A7DC-CA8D15D8BE6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Dashboard!$B$7:$B$10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Dashboard!$C$7:$C$10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1-49B1-A7E3-5205B1B7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421081776"/>
        <c:axId val="1405481183"/>
        <c:axId val="0"/>
      </c:bar3DChart>
      <c:catAx>
        <c:axId val="142108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81183"/>
        <c:crosses val="autoZero"/>
        <c:auto val="1"/>
        <c:lblAlgn val="ctr"/>
        <c:lblOffset val="100"/>
        <c:noMultiLvlLbl val="0"/>
      </c:catAx>
      <c:valAx>
        <c:axId val="14054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8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Dashboard!$N$5</c:f>
              <c:strCache>
                <c:ptCount val="1"/>
                <c:pt idx="0">
                  <c:v>Cycle 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Dashboard!$O$4:$R$4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Dashboard!$O$5:$R$5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8-4761-9138-981DA8DC89D6}"/>
            </c:ext>
          </c:extLst>
        </c:ser>
        <c:ser>
          <c:idx val="1"/>
          <c:order val="1"/>
          <c:tx>
            <c:strRef>
              <c:f>Dashboard!$N$6</c:f>
              <c:strCache>
                <c:ptCount val="1"/>
                <c:pt idx="0">
                  <c:v>Cycle 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Dashboard!$O$4:$R$4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Dashboard!$O$6:$R$6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8-4761-9138-981DA8DC8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5900576"/>
        <c:axId val="1308331152"/>
      </c:barChart>
      <c:catAx>
        <c:axId val="30590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31152"/>
        <c:crosses val="autoZero"/>
        <c:auto val="1"/>
        <c:lblAlgn val="ctr"/>
        <c:lblOffset val="100"/>
        <c:noMultiLvlLbl val="0"/>
      </c:catAx>
      <c:valAx>
        <c:axId val="13083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0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125895</xdr:colOff>
      <xdr:row>8</xdr:row>
      <xdr:rowOff>81344</xdr:rowOff>
    </xdr:from>
    <xdr:to>
      <xdr:col>10</xdr:col>
      <xdr:colOff>147876</xdr:colOff>
      <xdr:row>25</xdr:row>
      <xdr:rowOff>113082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D2198-0043-C46B-35F4-FB8131692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469725</xdr:colOff>
      <xdr:row>11</xdr:row>
      <xdr:rowOff>142783</xdr:rowOff>
    </xdr:from>
    <xdr:to>
      <xdr:col>3</xdr:col>
      <xdr:colOff>365342</xdr:colOff>
      <xdr:row>25</xdr:row>
      <xdr:rowOff>130480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5170D-35BE-78D7-3382-51682CF30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314892</xdr:colOff>
      <xdr:row>9</xdr:row>
      <xdr:rowOff>163707</xdr:rowOff>
    </xdr:from>
    <xdr:to>
      <xdr:col>18</xdr:col>
      <xdr:colOff>641960</xdr:colOff>
      <xdr:row>24</xdr:row>
      <xdr:rowOff>140743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C342FF-B643-34F4-2933-868AFBAF3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8EBF7-A7E1-42D0-B212-AF2B7CCC1922}" name="Table1" displayName="Table1" ref="B3:C10" totalsRowShown="0" headerRowCellStyle="Style 2" dataCellStyle="Style 2">
  <autoFilter ref="B3:C10" xr:uid="{7208EBF7-A7E1-42D0-B212-AF2B7CCC1922}">
    <filterColumn colId="0" hiddenButton="1"/>
    <filterColumn colId="1" hiddenButton="1"/>
  </autoFilter>
  <tableColumns count="2">
    <tableColumn id="1" xr3:uid="{B72A5ACC-2E50-4F97-A328-3FEEF764509B}" name="#" dataDxfId="32" totalsRowDxfId="31" dataCellStyle="Style 2"/>
    <tableColumn id="2" xr3:uid="{7CBB9464-FC05-4E8B-982E-2A12E8025BC6}" name="Data" dataDxfId="30" totalsRowDxfId="29" dataCellStyle="Style 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31FF33-E6D9-449A-B3AF-85F8D5422CBE}" name="Table6" displayName="Table6" ref="N4:R6" headerRowDxfId="28" dataDxfId="27" totalsRowDxfId="26">
  <autoFilter ref="N4:R6" xr:uid="{0C31FF33-E6D9-449A-B3AF-85F8D5422CB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BC923E-EFF7-49AB-A2ED-8B79F0C13714}" name="#" totalsRowLabel="Total" dataDxfId="25" totalsRowDxfId="24"/>
    <tableColumn id="2" xr3:uid="{685A5DB2-DC97-4B8B-9E3F-436FCED90CA8}" name="Total TC" dataDxfId="23" totalsRowDxfId="22"/>
    <tableColumn id="3" xr3:uid="{6B64B690-FCDB-4A7F-BD41-E98D9DFFD8BF}" name="Pass" dataDxfId="21"/>
    <tableColumn id="4" xr3:uid="{56ECF0C6-8009-46E6-81D4-A0834F7D6873}" name="Fail" dataDxfId="20">
      <calculatedColumnFormula>IF(G4="New Customer",COUNTIF(#REF!,"Fail"),IF(G4="Log",COUNTIF(#REF!,"Fail"),IF(G4="Edit Customer",COUNTIF(#REF!,"Fail"),0)))</calculatedColumnFormula>
    </tableColumn>
    <tableColumn id="5" xr3:uid="{760B8D93-8EBC-4075-8646-91FA6A41FEBD}" name="Not Executed" totalsRowFunction="count" dataDxfId="19">
      <calculatedColumnFormula>IF(G3="New Customer",COUNTIF(#REF!,"Not Executed"),0)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E454-6D40-4766-A30A-D6B7E7603A7B}">
  <sheetPr codeName="Sheet2"/>
  <dimension ref="B1:R11"/>
  <sheetViews>
    <sheetView tabSelected="1" zoomScale="73" zoomScaleNormal="100" workbookViewId="0">
      <selection activeCell="G4" sqref="G4:I6"/>
    </sheetView>
  </sheetViews>
  <sheetFormatPr defaultColWidth="9.1796875" defaultRowHeight="14.5" x14ac:dyDescent="0.35"/>
  <cols>
    <col min="1" max="1" width="9.1796875" style="3"/>
    <col min="2" max="3" width="25.7265625" style="3" customWidth="1"/>
    <col min="4" max="7" width="9.1796875" style="3"/>
    <col min="8" max="8" width="23.08984375" style="3" bestFit="1" customWidth="1"/>
    <col min="9" max="13" width="9.1796875" style="3"/>
    <col min="14" max="22" width="10.6328125" style="3" customWidth="1"/>
    <col min="23" max="16384" width="9.1796875" style="3"/>
  </cols>
  <sheetData>
    <row r="1" spans="2:18" ht="32.5" x14ac:dyDescent="0.65">
      <c r="B1" s="18" t="s">
        <v>98</v>
      </c>
      <c r="C1" s="18"/>
      <c r="H1" s="7" t="s">
        <v>20</v>
      </c>
      <c r="N1" s="18" t="s">
        <v>21</v>
      </c>
      <c r="O1" s="18"/>
      <c r="P1" s="18"/>
      <c r="Q1" s="18"/>
      <c r="R1" s="18"/>
    </row>
    <row r="3" spans="2:18" ht="15" thickBot="1" x14ac:dyDescent="0.4">
      <c r="B3" s="2" t="s">
        <v>15</v>
      </c>
      <c r="C3" s="2" t="s">
        <v>14</v>
      </c>
    </row>
    <row r="4" spans="2:18" ht="20" customHeight="1" thickTop="1" thickBot="1" x14ac:dyDescent="0.4">
      <c r="B4" s="2" t="s">
        <v>9</v>
      </c>
      <c r="C4" s="1" t="s">
        <v>12</v>
      </c>
      <c r="G4" s="19" t="s">
        <v>82</v>
      </c>
      <c r="H4" s="20"/>
      <c r="I4" s="21"/>
      <c r="N4" s="9" t="s">
        <v>15</v>
      </c>
      <c r="O4" s="9" t="s">
        <v>16</v>
      </c>
      <c r="P4" s="9" t="s">
        <v>25</v>
      </c>
      <c r="Q4" s="9" t="s">
        <v>18</v>
      </c>
      <c r="R4" s="9" t="s">
        <v>19</v>
      </c>
    </row>
    <row r="5" spans="2:18" ht="20" customHeight="1" thickTop="1" thickBot="1" x14ac:dyDescent="0.4">
      <c r="B5" s="2" t="s">
        <v>10</v>
      </c>
      <c r="C5" s="1" t="s">
        <v>13</v>
      </c>
      <c r="G5" s="22"/>
      <c r="H5" s="23"/>
      <c r="I5" s="24"/>
      <c r="N5" s="9" t="s">
        <v>22</v>
      </c>
      <c r="O5" s="9">
        <f>IF(G4="v1",COUNTIF('V1'!A:H, "*integration*"),IF(G4="Log",COUNTIF(#REF!,"*TC*"),IF(G4="Edit Customer",COUNTIF(#REF!,"*TC*"),0)))</f>
        <v>12</v>
      </c>
      <c r="P5" s="9">
        <f>IF(G4="v1",COUNTIF('V1'!I:I,"PASS"),IF(G4="Log",COUNTIF(#REF!,"PASS"),IF(G4="Edit Customer",COUNTIF(#REF!,"PASS"),0)))</f>
        <v>0</v>
      </c>
      <c r="Q5" s="9">
        <f>IF(G4="V1",COUNTIF('V1'!I:I,"Fail"),IF(G4="Log",COUNTIF(#REF!,"Fail"),IF(G4="Edit Customer",COUNTIF(#REF!,"Fail"),0)))</f>
        <v>12</v>
      </c>
      <c r="R5" s="9">
        <f>IF(G4="V1",COUNTIF('V1'!I:I,"Not Executed"),IF(G4="Log",COUNTIF(#REF!,"Not Executed"),IF(G4="Edit Customer",COUNTIF(#REF!,"Not Executed"),0)))</f>
        <v>0</v>
      </c>
    </row>
    <row r="6" spans="2:18" ht="20" customHeight="1" thickTop="1" thickBot="1" x14ac:dyDescent="0.4">
      <c r="B6" s="2" t="s">
        <v>11</v>
      </c>
      <c r="C6" s="17">
        <v>45383</v>
      </c>
      <c r="G6" s="25"/>
      <c r="H6" s="26"/>
      <c r="I6" s="27"/>
      <c r="N6" s="9" t="s">
        <v>26</v>
      </c>
      <c r="O6" s="9" t="s">
        <v>15</v>
      </c>
      <c r="P6" s="9">
        <f>IF(G4="V1",COUNTIF('V1'!L:L,"PASS"),0)</f>
        <v>12</v>
      </c>
      <c r="Q6" s="9">
        <f>IF(G4="v1",COUNTIF('V1'!L:L,"FAIL"),0)</f>
        <v>0</v>
      </c>
      <c r="R6" s="9">
        <f>IF(G4="v1",COUNTIF('V1'!L:L,"Not Executed"),0)</f>
        <v>0</v>
      </c>
    </row>
    <row r="7" spans="2:18" ht="20" customHeight="1" thickTop="1" thickBot="1" x14ac:dyDescent="0.4">
      <c r="B7" s="2" t="s">
        <v>16</v>
      </c>
      <c r="C7" s="1">
        <f>SUM(COUNTIF('V1'!A:H, "*integration*"))</f>
        <v>12</v>
      </c>
    </row>
    <row r="8" spans="2:18" ht="20" customHeight="1" thickTop="1" thickBot="1" x14ac:dyDescent="0.4">
      <c r="B8" s="2" t="s">
        <v>17</v>
      </c>
      <c r="C8" s="1">
        <f>SUM(COUNTIF('V1'!I:I,"pass"))</f>
        <v>0</v>
      </c>
    </row>
    <row r="9" spans="2:18" ht="15.5" thickTop="1" thickBot="1" x14ac:dyDescent="0.4">
      <c r="B9" s="2" t="s">
        <v>18</v>
      </c>
      <c r="C9" s="1">
        <f>SUM(COUNTIF('V1'!I:I,"fail"))</f>
        <v>12</v>
      </c>
    </row>
    <row r="10" spans="2:18" ht="15.5" thickTop="1" thickBot="1" x14ac:dyDescent="0.4">
      <c r="B10" s="2" t="s">
        <v>19</v>
      </c>
      <c r="C10" s="1">
        <f>SUM(COUNTIF('V1'!I:I,"not executed"))</f>
        <v>0</v>
      </c>
    </row>
    <row r="11" spans="2:18" ht="15" thickTop="1" x14ac:dyDescent="0.35"/>
  </sheetData>
  <mergeCells count="3">
    <mergeCell ref="B1:C1"/>
    <mergeCell ref="G4:I6"/>
    <mergeCell ref="N1:R1"/>
  </mergeCells>
  <conditionalFormatting sqref="P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{355B93D2-4F43-4BB0-AB70-FB7C9430F1F7}</x14:id>
        </ext>
      </extLst>
    </cfRule>
  </conditionalFormatting>
  <dataValidations count="1">
    <dataValidation type="list" errorStyle="information" showInputMessage="1" showErrorMessage="1" sqref="G4:I6" xr:uid="{E987C23E-EB2F-40F0-BC42-0AF55EC81C9B}">
      <formula1>"v1, v2, v3"</formula1>
    </dataValidation>
  </dataValidations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5B93D2-4F43-4BB0-AB70-FB7C9430F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9986-1BEC-4EAD-BEB8-860585462811}">
  <sheetPr codeName="Sheet5" filterMode="1"/>
  <dimension ref="A1:N23"/>
  <sheetViews>
    <sheetView zoomScale="16" zoomScaleNormal="22" workbookViewId="0">
      <selection activeCell="K3" sqref="K3"/>
    </sheetView>
  </sheetViews>
  <sheetFormatPr defaultRowHeight="45" customHeight="1" x14ac:dyDescent="0.35"/>
  <cols>
    <col min="1" max="2" width="50.6328125" style="4" customWidth="1"/>
    <col min="3" max="3" width="65.6328125" style="4" customWidth="1"/>
    <col min="4" max="14" width="50.6328125" style="4" customWidth="1"/>
    <col min="15" max="16384" width="8.7265625" style="4"/>
  </cols>
  <sheetData>
    <row r="1" spans="1:14" ht="55" customHeight="1" thickTop="1" thickBot="1" x14ac:dyDescent="0.4">
      <c r="A1" s="28" t="s">
        <v>27</v>
      </c>
      <c r="B1" s="29"/>
      <c r="C1" s="29"/>
      <c r="D1" s="29"/>
      <c r="E1" s="29"/>
      <c r="F1" s="29"/>
      <c r="G1" s="29"/>
      <c r="H1" s="29"/>
      <c r="I1" s="30" t="s">
        <v>22</v>
      </c>
      <c r="J1" s="30"/>
      <c r="K1" s="30"/>
      <c r="L1" s="31" t="s">
        <v>26</v>
      </c>
      <c r="M1" s="31"/>
      <c r="N1" s="31"/>
    </row>
    <row r="2" spans="1:14" ht="55" customHeight="1" thickTop="1" thickBot="1" x14ac:dyDescent="0.4">
      <c r="A2" s="10" t="s">
        <v>0</v>
      </c>
      <c r="B2" s="10" t="s">
        <v>1</v>
      </c>
      <c r="C2" s="10" t="s">
        <v>2</v>
      </c>
      <c r="D2" s="10" t="s">
        <v>8</v>
      </c>
      <c r="E2" s="10" t="s">
        <v>7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23</v>
      </c>
      <c r="K2" s="10" t="s">
        <v>24</v>
      </c>
      <c r="L2" s="10" t="s">
        <v>6</v>
      </c>
      <c r="M2" s="10" t="s">
        <v>23</v>
      </c>
      <c r="N2" s="10" t="s">
        <v>24</v>
      </c>
    </row>
    <row r="3" spans="1:14" s="6" customFormat="1" ht="261" thickTop="1" thickBot="1" x14ac:dyDescent="0.5">
      <c r="A3" s="8" t="s">
        <v>28</v>
      </c>
      <c r="B3" s="8" t="s">
        <v>29</v>
      </c>
      <c r="C3" s="8" t="s">
        <v>30</v>
      </c>
      <c r="D3" s="11" t="s">
        <v>31</v>
      </c>
      <c r="E3" s="11" t="s">
        <v>53</v>
      </c>
      <c r="F3" s="11" t="s">
        <v>55</v>
      </c>
      <c r="G3" s="11" t="s">
        <v>32</v>
      </c>
      <c r="H3" s="11" t="s">
        <v>96</v>
      </c>
      <c r="I3" s="12" t="s">
        <v>83</v>
      </c>
      <c r="J3" s="15" t="s">
        <v>84</v>
      </c>
      <c r="K3" s="11" t="s">
        <v>97</v>
      </c>
      <c r="L3" s="12" t="s">
        <v>17</v>
      </c>
      <c r="M3" s="11"/>
      <c r="N3" s="11"/>
    </row>
    <row r="4" spans="1:14" ht="150" customHeight="1" thickTop="1" thickBot="1" x14ac:dyDescent="0.4">
      <c r="A4" s="8" t="s">
        <v>33</v>
      </c>
      <c r="B4" s="14"/>
      <c r="C4" s="14" t="s">
        <v>44</v>
      </c>
      <c r="D4" s="14"/>
      <c r="E4" s="14"/>
      <c r="F4" s="14"/>
      <c r="G4" s="14" t="s">
        <v>45</v>
      </c>
      <c r="H4" s="11" t="s">
        <v>96</v>
      </c>
      <c r="I4" s="12" t="s">
        <v>83</v>
      </c>
      <c r="J4" s="15" t="s">
        <v>85</v>
      </c>
      <c r="K4" s="15"/>
      <c r="L4" s="12" t="s">
        <v>17</v>
      </c>
      <c r="M4" s="15"/>
      <c r="N4" s="15"/>
    </row>
    <row r="5" spans="1:14" ht="150" customHeight="1" thickTop="1" thickBot="1" x14ac:dyDescent="0.4">
      <c r="A5" s="8" t="s">
        <v>34</v>
      </c>
      <c r="B5" s="8" t="s">
        <v>46</v>
      </c>
      <c r="C5" s="14" t="s">
        <v>47</v>
      </c>
      <c r="D5" s="11" t="s">
        <v>48</v>
      </c>
      <c r="E5" s="14" t="s">
        <v>54</v>
      </c>
      <c r="F5" s="14" t="s">
        <v>55</v>
      </c>
      <c r="G5" s="14" t="s">
        <v>49</v>
      </c>
      <c r="H5" s="11" t="s">
        <v>96</v>
      </c>
      <c r="I5" s="12" t="s">
        <v>83</v>
      </c>
      <c r="J5" s="15" t="s">
        <v>86</v>
      </c>
      <c r="K5" s="15"/>
      <c r="L5" s="12" t="s">
        <v>17</v>
      </c>
      <c r="M5" s="15"/>
      <c r="N5" s="15"/>
    </row>
    <row r="6" spans="1:14" ht="150" customHeight="1" thickTop="1" thickBot="1" x14ac:dyDescent="0.4">
      <c r="A6" s="8" t="s">
        <v>35</v>
      </c>
      <c r="B6" s="14"/>
      <c r="C6" s="14" t="s">
        <v>50</v>
      </c>
      <c r="D6" s="14"/>
      <c r="E6" s="14"/>
      <c r="F6" s="14"/>
      <c r="G6" s="14" t="s">
        <v>51</v>
      </c>
      <c r="H6" s="11" t="s">
        <v>96</v>
      </c>
      <c r="I6" s="12" t="s">
        <v>83</v>
      </c>
      <c r="J6" s="15" t="s">
        <v>87</v>
      </c>
      <c r="K6" s="15"/>
      <c r="L6" s="12" t="s">
        <v>17</v>
      </c>
      <c r="M6" s="15"/>
      <c r="N6" s="15"/>
    </row>
    <row r="7" spans="1:14" ht="150" customHeight="1" thickTop="1" thickBot="1" x14ac:dyDescent="0.4">
      <c r="A7" s="8" t="s">
        <v>36</v>
      </c>
      <c r="B7" s="14"/>
      <c r="C7" s="14" t="s">
        <v>52</v>
      </c>
      <c r="D7" s="14"/>
      <c r="E7" s="14" t="s">
        <v>56</v>
      </c>
      <c r="F7" s="14" t="s">
        <v>57</v>
      </c>
      <c r="G7" s="14" t="s">
        <v>58</v>
      </c>
      <c r="H7" s="11" t="s">
        <v>96</v>
      </c>
      <c r="I7" s="12" t="s">
        <v>83</v>
      </c>
      <c r="J7" s="15" t="s">
        <v>88</v>
      </c>
      <c r="K7" s="15"/>
      <c r="L7" s="12" t="s">
        <v>17</v>
      </c>
      <c r="M7" s="15"/>
      <c r="N7" s="15"/>
    </row>
    <row r="8" spans="1:14" ht="150" customHeight="1" thickTop="1" thickBot="1" x14ac:dyDescent="0.4">
      <c r="A8" s="8" t="s">
        <v>37</v>
      </c>
      <c r="B8" s="14"/>
      <c r="C8" s="14" t="s">
        <v>59</v>
      </c>
      <c r="D8" s="14"/>
      <c r="E8" s="14" t="s">
        <v>60</v>
      </c>
      <c r="F8" s="14" t="s">
        <v>55</v>
      </c>
      <c r="G8" s="14" t="s">
        <v>61</v>
      </c>
      <c r="H8" s="11" t="s">
        <v>96</v>
      </c>
      <c r="I8" s="12" t="s">
        <v>83</v>
      </c>
      <c r="J8" s="15" t="s">
        <v>89</v>
      </c>
      <c r="K8" s="15"/>
      <c r="L8" s="12" t="s">
        <v>17</v>
      </c>
      <c r="M8" s="15"/>
      <c r="N8" s="15"/>
    </row>
    <row r="9" spans="1:14" ht="150" customHeight="1" thickTop="1" thickBot="1" x14ac:dyDescent="0.4">
      <c r="A9" s="8" t="s">
        <v>38</v>
      </c>
      <c r="B9" s="8" t="s">
        <v>62</v>
      </c>
      <c r="C9" s="14" t="s">
        <v>63</v>
      </c>
      <c r="D9" s="11" t="s">
        <v>64</v>
      </c>
      <c r="E9" s="14" t="s">
        <v>65</v>
      </c>
      <c r="F9" s="14" t="s">
        <v>57</v>
      </c>
      <c r="G9" s="14" t="s">
        <v>66</v>
      </c>
      <c r="H9" s="11" t="s">
        <v>96</v>
      </c>
      <c r="I9" s="12" t="s">
        <v>83</v>
      </c>
      <c r="J9" s="15" t="s">
        <v>90</v>
      </c>
      <c r="K9" s="15"/>
      <c r="L9" s="12" t="s">
        <v>17</v>
      </c>
      <c r="M9" s="15"/>
      <c r="N9" s="15"/>
    </row>
    <row r="10" spans="1:14" ht="150" customHeight="1" thickTop="1" thickBot="1" x14ac:dyDescent="0.4">
      <c r="A10" s="8" t="s">
        <v>39</v>
      </c>
      <c r="B10" s="14"/>
      <c r="C10" s="14" t="s">
        <v>67</v>
      </c>
      <c r="D10" s="14"/>
      <c r="E10" s="14"/>
      <c r="F10" s="14"/>
      <c r="G10" s="14" t="s">
        <v>68</v>
      </c>
      <c r="H10" s="11" t="s">
        <v>96</v>
      </c>
      <c r="I10" s="12" t="s">
        <v>83</v>
      </c>
      <c r="J10" s="15" t="s">
        <v>91</v>
      </c>
      <c r="K10" s="15"/>
      <c r="L10" s="12" t="s">
        <v>17</v>
      </c>
      <c r="M10" s="15"/>
      <c r="N10" s="15"/>
    </row>
    <row r="11" spans="1:14" ht="150" customHeight="1" thickTop="1" thickBot="1" x14ac:dyDescent="0.4">
      <c r="A11" s="8" t="s">
        <v>40</v>
      </c>
      <c r="B11" s="14"/>
      <c r="C11" s="14" t="s">
        <v>69</v>
      </c>
      <c r="D11" s="14"/>
      <c r="E11" s="14"/>
      <c r="F11" s="14"/>
      <c r="G11" s="14"/>
      <c r="H11" s="11" t="s">
        <v>96</v>
      </c>
      <c r="I11" s="12" t="s">
        <v>83</v>
      </c>
      <c r="J11" s="15" t="s">
        <v>92</v>
      </c>
      <c r="K11" s="15"/>
      <c r="L11" s="12" t="s">
        <v>17</v>
      </c>
      <c r="M11" s="15"/>
      <c r="N11" s="15"/>
    </row>
    <row r="12" spans="1:14" ht="150" customHeight="1" thickTop="1" thickBot="1" x14ac:dyDescent="0.4">
      <c r="A12" s="8" t="s">
        <v>41</v>
      </c>
      <c r="B12" s="8" t="s">
        <v>70</v>
      </c>
      <c r="C12" s="14" t="s">
        <v>71</v>
      </c>
      <c r="D12" s="11" t="s">
        <v>72</v>
      </c>
      <c r="E12" s="14" t="s">
        <v>73</v>
      </c>
      <c r="F12" s="14" t="s">
        <v>74</v>
      </c>
      <c r="G12" s="14" t="s">
        <v>75</v>
      </c>
      <c r="H12" s="11" t="s">
        <v>96</v>
      </c>
      <c r="I12" s="12" t="s">
        <v>83</v>
      </c>
      <c r="J12" s="15" t="s">
        <v>93</v>
      </c>
      <c r="K12" s="15"/>
      <c r="L12" s="12" t="s">
        <v>17</v>
      </c>
      <c r="M12" s="15"/>
      <c r="N12" s="15"/>
    </row>
    <row r="13" spans="1:14" ht="150" customHeight="1" thickTop="1" thickBot="1" x14ac:dyDescent="0.4">
      <c r="A13" s="8" t="s">
        <v>42</v>
      </c>
      <c r="B13" s="14"/>
      <c r="C13" s="14" t="s">
        <v>76</v>
      </c>
      <c r="D13" s="14"/>
      <c r="E13" s="14"/>
      <c r="F13" s="14"/>
      <c r="G13" s="14"/>
      <c r="H13" s="11" t="s">
        <v>96</v>
      </c>
      <c r="I13" s="12" t="s">
        <v>83</v>
      </c>
      <c r="J13" s="15" t="s">
        <v>94</v>
      </c>
      <c r="K13" s="15"/>
      <c r="L13" s="12" t="s">
        <v>17</v>
      </c>
      <c r="M13" s="15"/>
      <c r="N13" s="15"/>
    </row>
    <row r="14" spans="1:14" ht="150" customHeight="1" thickTop="1" thickBot="1" x14ac:dyDescent="0.4">
      <c r="A14" s="8" t="s">
        <v>43</v>
      </c>
      <c r="B14" s="14"/>
      <c r="C14" s="14" t="s">
        <v>77</v>
      </c>
      <c r="D14" s="11" t="s">
        <v>78</v>
      </c>
      <c r="E14" s="14" t="s">
        <v>79</v>
      </c>
      <c r="F14" s="14" t="s">
        <v>80</v>
      </c>
      <c r="G14" s="14" t="s">
        <v>81</v>
      </c>
      <c r="H14" s="11" t="s">
        <v>96</v>
      </c>
      <c r="I14" s="12" t="s">
        <v>83</v>
      </c>
      <c r="J14" s="15" t="s">
        <v>95</v>
      </c>
      <c r="K14" s="15"/>
      <c r="L14" s="12" t="s">
        <v>17</v>
      </c>
      <c r="M14" s="15"/>
      <c r="N14" s="15"/>
    </row>
    <row r="15" spans="1:14" ht="150" customHeight="1" thickTop="1" thickBot="1" x14ac:dyDescent="0.4">
      <c r="A15" s="8"/>
      <c r="B15" s="8"/>
      <c r="C15" s="13"/>
      <c r="D15" s="14"/>
      <c r="E15" s="14"/>
      <c r="F15" s="14"/>
      <c r="G15" s="14"/>
      <c r="H15" s="15"/>
      <c r="I15" s="16"/>
      <c r="J15" s="15"/>
      <c r="K15" s="15"/>
      <c r="L15" s="16"/>
      <c r="M15" s="15"/>
      <c r="N15" s="15"/>
    </row>
    <row r="16" spans="1:14" ht="150" customHeight="1" thickTop="1" thickBot="1" x14ac:dyDescent="0.4">
      <c r="A16" s="8"/>
      <c r="B16" s="14"/>
      <c r="C16" s="13"/>
      <c r="D16" s="14"/>
      <c r="E16" s="14"/>
      <c r="F16" s="14"/>
      <c r="G16" s="14"/>
      <c r="H16" s="15"/>
      <c r="I16" s="16"/>
      <c r="J16" s="15"/>
      <c r="K16" s="15"/>
      <c r="L16" s="16"/>
      <c r="M16" s="15"/>
      <c r="N16" s="15"/>
    </row>
    <row r="17" spans="1:14" ht="150" customHeight="1" thickTop="1" thickBot="1" x14ac:dyDescent="0.4">
      <c r="A17" s="8"/>
      <c r="B17" s="14"/>
      <c r="C17" s="13"/>
      <c r="D17" s="14"/>
      <c r="E17" s="14"/>
      <c r="F17" s="14"/>
      <c r="G17" s="14"/>
      <c r="H17" s="15"/>
      <c r="I17" s="16"/>
      <c r="J17" s="15"/>
      <c r="K17" s="15"/>
      <c r="L17" s="16"/>
      <c r="M17" s="15"/>
      <c r="N17" s="15"/>
    </row>
    <row r="18" spans="1:14" ht="150" customHeight="1" thickTop="1" thickBot="1" x14ac:dyDescent="0.4">
      <c r="A18" s="13"/>
      <c r="B18" s="14"/>
      <c r="C18" s="13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</row>
    <row r="19" spans="1:14" ht="45" customHeight="1" thickTop="1" x14ac:dyDescent="0.35">
      <c r="A19" s="5"/>
    </row>
    <row r="20" spans="1:14" ht="45" customHeight="1" x14ac:dyDescent="0.35">
      <c r="A20" s="5"/>
    </row>
    <row r="21" spans="1:14" ht="45" customHeight="1" x14ac:dyDescent="0.35">
      <c r="A21" s="5"/>
    </row>
    <row r="22" spans="1:14" ht="45" customHeight="1" x14ac:dyDescent="0.35">
      <c r="A22" s="5"/>
    </row>
    <row r="23" spans="1:14" ht="45" customHeight="1" x14ac:dyDescent="0.35">
      <c r="A23" s="5"/>
    </row>
  </sheetData>
  <autoFilter ref="L3:L14" xr:uid="{6D149986-1BEC-4EAD-BEB8-860585462811}">
    <filterColumn colId="0">
      <colorFilter dxfId="0"/>
    </filterColumn>
  </autoFilter>
  <mergeCells count="3">
    <mergeCell ref="A1:H1"/>
    <mergeCell ref="I1:K1"/>
    <mergeCell ref="L1:N1"/>
  </mergeCells>
  <phoneticPr fontId="9" type="noConversion"/>
  <conditionalFormatting sqref="I2:I17">
    <cfRule type="cellIs" dxfId="18" priority="13" operator="equal">
      <formula>"Not Executed"</formula>
    </cfRule>
    <cfRule type="cellIs" dxfId="17" priority="14" operator="equal">
      <formula>"PASS"</formula>
    </cfRule>
    <cfRule type="cellIs" dxfId="16" priority="15" operator="equal">
      <formula>"FAIL"</formula>
    </cfRule>
  </conditionalFormatting>
  <conditionalFormatting sqref="I3:I17">
    <cfRule type="cellIs" dxfId="15" priority="16" operator="equal">
      <formula>"Default"</formula>
    </cfRule>
    <cfRule type="cellIs" dxfId="14" priority="17" operator="equal">
      <formula>"fail"</formula>
    </cfRule>
    <cfRule type="cellIs" dxfId="13" priority="18" operator="equal">
      <formula>"pass"</formula>
    </cfRule>
  </conditionalFormatting>
  <conditionalFormatting sqref="J2:K2">
    <cfRule type="cellIs" dxfId="12" priority="10" operator="equal">
      <formula>"Not Executed"</formula>
    </cfRule>
    <cfRule type="cellIs" dxfId="11" priority="11" operator="equal">
      <formula>"PASS"</formula>
    </cfRule>
    <cfRule type="cellIs" dxfId="10" priority="12" operator="equal">
      <formula>"FAIL"</formula>
    </cfRule>
  </conditionalFormatting>
  <conditionalFormatting sqref="L2:L17">
    <cfRule type="cellIs" dxfId="9" priority="1" operator="equal">
      <formula>"Not Executed"</formula>
    </cfRule>
    <cfRule type="cellIs" dxfId="8" priority="2" operator="equal">
      <formula>"PASS"</formula>
    </cfRule>
    <cfRule type="cellIs" dxfId="7" priority="3" operator="equal">
      <formula>"FAIL"</formula>
    </cfRule>
  </conditionalFormatting>
  <conditionalFormatting sqref="L3:L17">
    <cfRule type="cellIs" dxfId="6" priority="4" operator="equal">
      <formula>"Default"</formula>
    </cfRule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M2:N2">
    <cfRule type="cellIs" dxfId="3" priority="7" operator="equal">
      <formula>"Not Executed"</formula>
    </cfRule>
    <cfRule type="cellIs" dxfId="2" priority="8" operator="equal">
      <formula>"PASS"</formula>
    </cfRule>
    <cfRule type="cellIs" dxfId="1" priority="9" operator="equal">
      <formula>"FAIL"</formula>
    </cfRule>
  </conditionalFormatting>
  <dataValidations count="1">
    <dataValidation type="list" allowBlank="1" showInputMessage="1" showErrorMessage="1" sqref="I3:I14 L3:L14" xr:uid="{DF9BF969-6E47-47F0-AE8E-1764CDEDF07A}">
      <formula1>"Not Executed,PASS,FAIL"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2024-01-05T19:38:17Z</dcterms:modified>
</cp:coreProperties>
</file>