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mc:AlternateContent xmlns:mc="http://schemas.openxmlformats.org/markup-compatibility/2006">
    <mc:Choice Requires="x15">
      <x15ac:absPath xmlns:x15ac="http://schemas.microsoft.com/office/spreadsheetml/2010/11/ac" url="C:\Users\Badri\Documents\GitHub\Manual-Testing\Guru99\3 - Design &amp; Execution\"/>
    </mc:Choice>
  </mc:AlternateContent>
  <xr:revisionPtr revIDLastSave="0" documentId="13_ncr:1_{A763D300-7E57-4F61-8D92-95C566F97BC6}" xr6:coauthVersionLast="47" xr6:coauthVersionMax="47" xr10:uidLastSave="{00000000-0000-0000-0000-000000000000}"/>
  <bookViews>
    <workbookView xWindow="-110" yWindow="-110" windowWidth="19420" windowHeight="11020" xr2:uid="{00000000-000D-0000-FFFF-FFFF00000000}"/>
  </bookViews>
  <sheets>
    <sheet name="Dashboard" sheetId="3" r:id="rId1"/>
    <sheet name="Login &amp; Logout" sheetId="1" r:id="rId2"/>
    <sheet name="New customer" sheetId="2" r:id="rId3"/>
    <sheet name="Edit customer" sheetId="4" r:id="rId4"/>
    <sheet name="Delete customer" sheetId="5" r:id="rId5"/>
    <sheet name="New account" sheetId="6" r:id="rId6"/>
    <sheet name="Mini statment"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 i="3" l="1"/>
  <c r="R6" i="3"/>
  <c r="Q5" i="3"/>
  <c r="Q6" i="3"/>
  <c r="P5" i="3"/>
  <c r="P6" i="3"/>
  <c r="O5" i="3"/>
  <c r="C10" i="3" l="1"/>
  <c r="C7" i="3"/>
  <c r="C9" i="3" l="1"/>
  <c r="C8" i="3"/>
  <c r="K1" i="1"/>
</calcChain>
</file>

<file path=xl/sharedStrings.xml><?xml version="1.0" encoding="utf-8"?>
<sst xmlns="http://schemas.openxmlformats.org/spreadsheetml/2006/main" count="860" uniqueCount="383">
  <si>
    <t>ID</t>
  </si>
  <si>
    <t>Test Scenario</t>
  </si>
  <si>
    <t>Test Case</t>
  </si>
  <si>
    <t>Test Steps</t>
  </si>
  <si>
    <t>Expected</t>
  </si>
  <si>
    <t>Actual</t>
  </si>
  <si>
    <t>Status</t>
  </si>
  <si>
    <t>Test Data</t>
  </si>
  <si>
    <t>Verify with valid ID &amp; Password</t>
  </si>
  <si>
    <t>1) website is opened
2) Login page opened</t>
  </si>
  <si>
    <t>Precondition</t>
  </si>
  <si>
    <t>id = mngr533671
password = aruvete</t>
  </si>
  <si>
    <t xml:space="preserve">1) open login page
2) Click on the ID testbox &amp; enter the ID
3) Click on the password textbox &amp; enter Password
4) Click on the submit button
</t>
  </si>
  <si>
    <t>1) page opened
2) ID entered
3) password entered
4) succeful login message appear</t>
  </si>
  <si>
    <t>Project Name</t>
  </si>
  <si>
    <t>Created By</t>
  </si>
  <si>
    <t>Date</t>
  </si>
  <si>
    <t>GURU99_Bank</t>
  </si>
  <si>
    <t>Mohamed Elbadri</t>
  </si>
  <si>
    <t>20/10/2023</t>
  </si>
  <si>
    <t>Data</t>
  </si>
  <si>
    <t>#</t>
  </si>
  <si>
    <t>Total TC</t>
  </si>
  <si>
    <t>PASS</t>
  </si>
  <si>
    <t>Fail</t>
  </si>
  <si>
    <t>TC_Login_001</t>
  </si>
  <si>
    <t>TC_Login_002</t>
  </si>
  <si>
    <t>Verify manager login</t>
  </si>
  <si>
    <t>Verify with valid ID &amp; blank
 Password</t>
  </si>
  <si>
    <t xml:space="preserve">id = mngr533671
password = </t>
  </si>
  <si>
    <t>As Expected
As Expected
As Expected
As Expected</t>
  </si>
  <si>
    <t>TC_Login_003</t>
  </si>
  <si>
    <t>TC_Login_004</t>
  </si>
  <si>
    <t>Verify with blank ID &amp; valid
 Password</t>
  </si>
  <si>
    <t>Verify with valid ID &amp; wrong
 Password</t>
  </si>
  <si>
    <t>id =
password = aruvete</t>
  </si>
  <si>
    <t>id = mngr533671
password = momo</t>
  </si>
  <si>
    <t>TC_Login_005</t>
  </si>
  <si>
    <t>Verify with wrong ID &amp; wrong
 Password</t>
  </si>
  <si>
    <t>id = KOKO
password = momo</t>
  </si>
  <si>
    <t>1) page opened
2) ID entered
3) password entered
4) unsucceful login message appear</t>
  </si>
  <si>
    <t>TC_Logout_1</t>
  </si>
  <si>
    <t>Verify manager logout</t>
  </si>
  <si>
    <t>Verify manager can logout</t>
  </si>
  <si>
    <t>1) website is opened
2) previosly logedin</t>
  </si>
  <si>
    <t xml:space="preserve">1) open Home page
2) Click on logout button
</t>
  </si>
  <si>
    <t>1) page opened
2) succeful logout message appear</t>
  </si>
  <si>
    <t>TC_New
Customer_01</t>
  </si>
  <si>
    <t>Verify manager add 
new customer</t>
  </si>
  <si>
    <t>Verify add new customer with 
valid name, valid address
valid city, valid state
valid pin, valid phone no.
valid email, valid birth date
,valid gender.</t>
  </si>
  <si>
    <t>1) website is opened
2) manager previosly logedin
3)home page opened</t>
  </si>
  <si>
    <t>name = koko
gender = male
BirtDate = 1/1/1999
address = kafr tohormos
city = giza
state = faysal
pin = 123456
phone = 01000
email = koko@lolo.com</t>
  </si>
  <si>
    <t xml:space="preserve">1) click on new customer tab on the left of the screen
2) click on name textbox and enter customer name
3) click on gender radio button and choose one option
4) click on birthdate textbox and choose the birthdate
5) click on the address textbox and enter the address
6) click on the city textbox and enter the city info
7) click on the state textbox and enter the state info
8) click on pin textbox and enter the pin code
9) click on the phone textbox and enter the phone
10) click on the emailid textbox and enter the info
11) click on the submit button
</t>
  </si>
  <si>
    <t>1) page opened
2) name entered
3) gender entered
4) birthdate entered
5) address entered
6) city entered
7) state entered
8) pin entered
9) phone entered
10) emailid entered
11) succeful message appear</t>
  </si>
  <si>
    <t>TC_New
Customer_02</t>
  </si>
  <si>
    <t>name = 98koko
gender = male
BirtDate = 1/1/1999
address = kafr tohormos
city = giza
state = faysal
pin = 123456
phone = 01000
email = koko@lolo.com</t>
  </si>
  <si>
    <t>1) page opened
2) name entered
3) gender entered
4) birthdate entered
5) address entered
6) city entered
7) state entered
8) pin entered
9) phone entered
10) emailid entered
11) unsucceful message appear</t>
  </si>
  <si>
    <t>TC_New
Customer_03</t>
  </si>
  <si>
    <t>name = #koko%
gender = male
BirtDate = 1/1/1999
address = kafr tohormos
city = giza
state = faysal
pin = 123456
phone = 01000
email = koko@lolo.com</t>
  </si>
  <si>
    <t>TC_New
Customer_04</t>
  </si>
  <si>
    <t>name =   koko
gender = male
BirtDate = 1/1/1999
address = kafr tohormos
city = giza
state = faysal
pin = 123456
phone = 01000
email = koko@lolo.com</t>
  </si>
  <si>
    <t>TC_New
Customer_05</t>
  </si>
  <si>
    <t>name =   
gender = male
BirtDate = 1/1/1999
address = kafr tohormos
city = giza
state = faysal
pin = 123456
phone = 01000
email = koko@lolo.com</t>
  </si>
  <si>
    <t>TC_New
Customer_06</t>
  </si>
  <si>
    <t>name = koko
gender = male
BirtDate = 1/1/1999
address =   kafr tohormos
city = giza
state = faysal
pin = 123456
phone = 01000
email = koko@lolo.com</t>
  </si>
  <si>
    <t>Not Executed</t>
  </si>
  <si>
    <t>FAIL</t>
  </si>
  <si>
    <t>Verify add new customer with 
invalid name(contain numbers), valid address
valid city, valid state
valid pin, valid phone no.
valid email, valid birth date
,valid gender.</t>
  </si>
  <si>
    <t>Verify add new customer with 
invalid name(containes special characters), valid address
valid city, valid state
valid pin, valid phone no.
valid email, valid birth date
,valid gender.</t>
  </si>
  <si>
    <t>Verify add new customer with 
invalid name(start with space), valid address
valid city, valid state
valid pin, valid phone no.
valid email, valid birth date
,valid gender.</t>
  </si>
  <si>
    <t>Verify add new customer with 
invalid name(left blank), valid address
valid city, valid state
valid pin, valid phone no.
valid email, valid birth date
,valid gender.</t>
  </si>
  <si>
    <t>Verify add new customer with 
valid name, invalid address(start with space)
valid city, valid state
valid pin, valid phone no.
valid email, valid birth date
,valid gender.</t>
  </si>
  <si>
    <t>TC_New
Customer_07</t>
  </si>
  <si>
    <t>Verify add new customer with 
valid name, invalid address(containes special characters)
valid city, valid state
valid pin, valid phone no.
valid email, valid birth date
,valid gender.</t>
  </si>
  <si>
    <t>name = koko
gender = male
BirtDate = 1/1/1999
address =  &amp;kafr tohormos
city = giza
state = faysal
pin = 123456
phone = 01000
email = koko@lolo.com</t>
  </si>
  <si>
    <t>TC_New
Customer_08</t>
  </si>
  <si>
    <t>Verify add new customer with 
valid name, invalid address(left blank)
valid city, valid state
valid pin, valid phone no.
valid email, valid birth date
,valid gender.</t>
  </si>
  <si>
    <t>name = koko
gender = male
BirtDate = 1/1/1999
address =  
city = giza
state = faysal
pin = 123456
phone = 01000
email = koko@lolo.com</t>
  </si>
  <si>
    <t>TC_New
Customer_09</t>
  </si>
  <si>
    <t>Verify add new customer with 
valid name, valid address
invalid city(left blank), valid state
valid pin, valid phone no.
valid email, valid birth date
,valid gender.</t>
  </si>
  <si>
    <t>Verify add new customer with 
valid name, valid address
invalid city(containes special characters), valid state
valid pin, valid phone no.
valid email, valid birth date
,valid gender.</t>
  </si>
  <si>
    <t>name = koko
gender = male
BirtDate = 1/1/1999
address =  kafr
city = 
state = faysal
pin = 123456
phone = 01000
email = koko@lolo.com</t>
  </si>
  <si>
    <t>name = koko
gender = male
BirtDate = 1/1/1999
address =  kafr
city = %&amp;giza
state = faysal
pin = 123456
phone = 01000
email = koko@lolo.com</t>
  </si>
  <si>
    <t>Verify add new customer with 
valid name, valid address
invalid city(start with space), valid state
valid pin, valid phone no.
valid email, valid birth date
,valid gender.</t>
  </si>
  <si>
    <t>name = koko
gender = male
BirtDate = 1/1/1999
address =  kafr
city =  giza
state = faysal
pin = 123456
phone = 01000
email = koko@lolo.com</t>
  </si>
  <si>
    <t>TC_New
Customer_010</t>
  </si>
  <si>
    <t>TC_New
Customer_11</t>
  </si>
  <si>
    <t>TC_New
Customer_12</t>
  </si>
  <si>
    <t>Verify add new customer with 
valid name, valid address
invalid city(containes numbers), valid state
valid pin, valid phone no.
valid email, valid birth date
,valid gender.</t>
  </si>
  <si>
    <t>name = koko
gender = male
BirtDate = 1/1/1999
address =  kafr
city = g903iza
state = faysal
pin = 123456
phone = 01000
email = koko@lolo.com</t>
  </si>
  <si>
    <t>TC_New
Customer_13</t>
  </si>
  <si>
    <t>Verify telephone field with valid data</t>
  </si>
  <si>
    <t>1) page opened
2) name entered
3) gender entered
4) birthdate entered
5) address entered
6) city entered
7) state entered
8) pin entered
9) phone entered
10) emailid entered
11) succeful message appear(new customer added)</t>
  </si>
  <si>
    <t>TC_New
Customer_14</t>
  </si>
  <si>
    <t>Verify telephone field with invalid data containes special characters</t>
  </si>
  <si>
    <t>1) page opened
2) name entered
3) gender entered
4) birthdate entered
5) address entered
6) city entered
7) state entered
8) pin entered
9) phone entered
10) emailid entered
11) unsucceful message appear(phone number containes special character)</t>
  </si>
  <si>
    <t>TC_New
Customer_15</t>
  </si>
  <si>
    <t>Verify telephone field with invalid data start with space</t>
  </si>
  <si>
    <t>1) page opened
2) name entered
3) gender entered
4) birthdate entered
5) address entered
6) city entered
7) state entered
8) pin entered
9) phone entered
10) emailid entered
11) unsucceful message appear(phone number start with space)</t>
  </si>
  <si>
    <t>TC_New
Customer_16</t>
  </si>
  <si>
    <t>Verify telephone field with invalid data (field is blank)</t>
  </si>
  <si>
    <t>1) page opened
2) name entered
3) gender entered
4) birthdate entered
5) address entered
6) city entered
7) state entered
8) pin entered
9) phone entered
10) emailid entered
11) unsucceful message appear(phone number field can not be blank)</t>
  </si>
  <si>
    <t>TC_New
Customer_17</t>
  </si>
  <si>
    <t>Verify email field with invalid data containes special characters</t>
  </si>
  <si>
    <t>TC_New
Customer_18</t>
  </si>
  <si>
    <t>Verify email field with invalid data (field is blank)</t>
  </si>
  <si>
    <t>1) page opened
2) name entered
3) gender entered
4) birthdate entered
5) address entered
6) city entered
7) state entered
8) pin entered
9) phone entered
10) emailid entered
11) unsucceful message appear(email field can not be blanked)</t>
  </si>
  <si>
    <t>TC_New
Customer_19</t>
  </si>
  <si>
    <t>Verify email field with valid data</t>
  </si>
  <si>
    <t>1) page opened
2) name entered
3) gender entered
4) birthdate entered
5) address entered
6) city entered
7) state entered
8) pin entered
9) phone entered
10) emailid entered
11) succefull message appear(customer added)</t>
  </si>
  <si>
    <t>TC_New
Customer_20</t>
  </si>
  <si>
    <t>Verify email field with invalid data</t>
  </si>
  <si>
    <t>1) page opened
2) name entered
3) gender entered
4) birthdate entered
5) address entered
6) city entered
7) state entered
8) pin entered
9) phone entered
10) emailid entered
11)unsuccefull message appear(email is invalid)</t>
  </si>
  <si>
    <t>expected message "can not start with space", Actual "numbers are not allowed"</t>
  </si>
  <si>
    <t>As Expected</t>
  </si>
  <si>
    <t>TC_New
Customer_21</t>
  </si>
  <si>
    <t>Verify state field with invalid data (containes special symbol)</t>
  </si>
  <si>
    <t xml:space="preserve">name = koko
gender = male
BirtDate = 1/1/1999
address =  kafr
city = giza
state = %faysal
pin = 123456
phone = 01000
email = koko@lolo.com
</t>
  </si>
  <si>
    <t xml:space="preserve">name = koko
gender = male
BirtDate = 1/1/1999
address =  kafr
city = giza
state = faysal
pin = 123456
phone = 01000
email = koko@lolo.com
</t>
  </si>
  <si>
    <t xml:space="preserve">name = koko
gender = male
BirtDate = 1/1/1999
address =  kafr
city = giza
state = faysal
pin = 123456
phone = 01000
email = </t>
  </si>
  <si>
    <t>name = koko
gender = male
BirtDate = 1/1/1999
address =  kafr
city = giza
state = faysal
pin = 123456
phone = 01000
email = k%oko@lolo.com
email = $koko@lolo.com
email = koko*@lolo.com</t>
  </si>
  <si>
    <t>name = koko
gender = male
BirtDate = 1/1/1999
address =  kafr
city = giza
state = faysal
pin = 123456
phone = email = koko@lolo.com</t>
  </si>
  <si>
    <t>name = koko
gender = male
BirtDate = 1/1/1999
address =  kafr
city = giza
state = faysal
pin = 123456
phone =  01000
email = koko@lolo.com</t>
  </si>
  <si>
    <t>name = koko
gender = male
BirtDate = 1/1/1999
address =  kafr
city = giza
state = faysal
pin = 123456
phone = #01000
phone = 01000&amp;
phone = 010*00
email = koko@lolo.com</t>
  </si>
  <si>
    <t>name = koko
gender = male
BirtDate = 1/1/1999
address =  kafr
city = giza
state = faysal
pin = 123456
phone = 01000
email = koko@lolo.com</t>
  </si>
  <si>
    <t>error message appear "state field can not have any special characters"</t>
  </si>
  <si>
    <t>TC_New
Customer_22</t>
  </si>
  <si>
    <t>Verify state field with invalid data (containes numbers)</t>
  </si>
  <si>
    <t xml:space="preserve">name = koko
gender = male
BirtDate = 1/1/1999
address =  kafr
city = giza
state = 98faysal
pin = 123456
phone = 01000
email = koko@lolo.com
</t>
  </si>
  <si>
    <t>error message appear "state field can not have any number"</t>
  </si>
  <si>
    <t>TC_New
Customer_23</t>
  </si>
  <si>
    <t>Verify state field with invalid data (start with space)</t>
  </si>
  <si>
    <t xml:space="preserve">name = koko
gender = male
BirtDate = 1/1/1999
address =  kafr
city = giza
state =  faysal
pin = 123456
phone = 01000
email = koko@lolo.com
</t>
  </si>
  <si>
    <t>error message appear "state field can not start with space"</t>
  </si>
  <si>
    <t>TC_New
Customer_24</t>
  </si>
  <si>
    <t>Verify state field with invalid data (be blank)</t>
  </si>
  <si>
    <t xml:space="preserve">name = koko
gender = male
BirtDate = 1/1/1999
address =  kafr
city = giza
state = 
pin = 123456
phone = 01000
email = koko@lolo.com
</t>
  </si>
  <si>
    <t>error message appear "state field can not be blank"</t>
  </si>
  <si>
    <t>TC_New
Customer_25</t>
  </si>
  <si>
    <t>Verify state field with valid data</t>
  </si>
  <si>
    <t>message appear customer added succefully</t>
  </si>
  <si>
    <t>TC_New
Customer_26</t>
  </si>
  <si>
    <t>Verify pin field with valid data</t>
  </si>
  <si>
    <t>TC_New
Customer_27</t>
  </si>
  <si>
    <t>Verify pin field with invalid data (containes special character)</t>
  </si>
  <si>
    <t xml:space="preserve">name = koko
gender = male
BirtDate = 1/1/1999
address =  kafr
city = giza
state = faysal
pin = 1#23456
phone = 01000
email = koko@lolo.com
</t>
  </si>
  <si>
    <t>error message appeared "pin field can not have special character"</t>
  </si>
  <si>
    <t>TC_New
Customer_28</t>
  </si>
  <si>
    <t>Verify pin field with invalid data (start with space)</t>
  </si>
  <si>
    <t xml:space="preserve">name = koko
gender = male
BirtDate = 1/1/1999
address =  kafr
city = giza
state = faysal
pin =  123456
phone = 01000
email = koko@lolo.com
</t>
  </si>
  <si>
    <t>error message appeared "pin field can not start with space"</t>
  </si>
  <si>
    <t>TC_New
Customer_29</t>
  </si>
  <si>
    <t>Verify pin field with invalid data (left blank)</t>
  </si>
  <si>
    <t xml:space="preserve">name = koko
gender = male
BirtDate = 1/1/1999
address =  kafr
city = giza
state = faysal
pin =  
phone = 01000
email = koko@lolo.com
</t>
  </si>
  <si>
    <t>error message appeared "pin field can not be blank"</t>
  </si>
  <si>
    <t>TC_New
Customer_30</t>
  </si>
  <si>
    <t xml:space="preserve">Verify new customer fields labels </t>
  </si>
  <si>
    <t>Verify field labels match the SRS document</t>
  </si>
  <si>
    <t xml:space="preserve">cross check the field labels and make shure it matches the SRS documents
</t>
  </si>
  <si>
    <t>labels match the SRS document</t>
  </si>
  <si>
    <t>expected message "can not start with space", Actual "nothing appears"</t>
  </si>
  <si>
    <t>expected message "field can not have any special character" actual "nothing appears"</t>
  </si>
  <si>
    <t>expected message "field can not be blank" actual "nothing appears"</t>
  </si>
  <si>
    <t>nothing appears</t>
  </si>
  <si>
    <t>message special caracters are not allowed</t>
  </si>
  <si>
    <t xml:space="preserve">name = koko
gender = male
BirtDate = 1/1/1999
address =  kafr
city = giza
state = faysal
pin = 123456
phone = 01000
email = koko@lolo.co
email = @lolo.com
email = kokololo.com
email = koko@lolo
</t>
  </si>
  <si>
    <t>expected error message for this email "koko@lolo.co" actual accept it</t>
  </si>
  <si>
    <t>not detected</t>
  </si>
  <si>
    <t>Verify Login &amp; Logout (Suite)</t>
  </si>
  <si>
    <t xml:space="preserve">1 - Verify Manager can Login &amp; Logout (Sub-Suite)								</t>
  </si>
  <si>
    <t xml:space="preserve">2 - Verify Customer can Login &amp; Logout (Sub-Suite)								</t>
  </si>
  <si>
    <t>As Expected
As Expected</t>
  </si>
  <si>
    <t>Priority</t>
  </si>
  <si>
    <t>high</t>
  </si>
  <si>
    <t>TC_Login_006</t>
  </si>
  <si>
    <t>TC_Login_007</t>
  </si>
  <si>
    <t>TC_Login_008</t>
  </si>
  <si>
    <t>TC_Login_009</t>
  </si>
  <si>
    <t>TC_Login_010</t>
  </si>
  <si>
    <t>TC_Logout_2</t>
  </si>
  <si>
    <t>Verify customer login</t>
  </si>
  <si>
    <t>Verify customer logout</t>
  </si>
  <si>
    <t>hish</t>
  </si>
  <si>
    <t>Verify Manager adding new customer (Suite)</t>
  </si>
  <si>
    <t>Verify Edit customer module (Suite)</t>
  </si>
  <si>
    <t>TC_form_001</t>
  </si>
  <si>
    <t xml:space="preserve">1 - Verify Manager can access Edit Customer form (Sub-Suite)								</t>
  </si>
  <si>
    <t>Verify with valid ID</t>
  </si>
  <si>
    <t>1) website is opened
2) Previously manager loged in</t>
  </si>
  <si>
    <t>id = 123456</t>
  </si>
  <si>
    <t>TC_form_002</t>
  </si>
  <si>
    <t>Verify with ID containes special character</t>
  </si>
  <si>
    <t>id = 12345%
id = #12345</t>
  </si>
  <si>
    <t>TC_form_003</t>
  </si>
  <si>
    <t>TC_form_004</t>
  </si>
  <si>
    <t>TC_form_005</t>
  </si>
  <si>
    <t>Verify with ID containes character</t>
  </si>
  <si>
    <t>id = 12345f
id = r12346</t>
  </si>
  <si>
    <t>Verify with ID start with space</t>
  </si>
  <si>
    <t>id =  12345</t>
  </si>
  <si>
    <t>Verify with invalid ID</t>
  </si>
  <si>
    <t xml:space="preserve">id = 654321
</t>
  </si>
  <si>
    <t>error message appears that tell the user that ID can not have special character</t>
  </si>
  <si>
    <t>error message appears that tell the user that ID can not have character</t>
  </si>
  <si>
    <t>error message appears that tell the user that ID can not start with space</t>
  </si>
  <si>
    <t>error message appears that till the user that the customer ID is wrong</t>
  </si>
  <si>
    <t>medium</t>
  </si>
  <si>
    <t>low(usabilty bug)</t>
  </si>
  <si>
    <t>1) website is opened
2) Previously manager loged in
3) customer account is previously created</t>
  </si>
  <si>
    <t xml:space="preserve">1 - Verify Manager can Edit customer info (Sub-Suite)								</t>
  </si>
  <si>
    <t>Verify manager can access
 edit customer form</t>
  </si>
  <si>
    <t xml:space="preserve">Verify Edit_Customer fields labels </t>
  </si>
  <si>
    <t>TC_Edit_Customer_01</t>
  </si>
  <si>
    <t>TC_Edit
Customer_03</t>
  </si>
  <si>
    <t>TC_Edit
Customer_04</t>
  </si>
  <si>
    <t>TC_Edit
Customer_05</t>
  </si>
  <si>
    <t>TC_Edit
Customer_06</t>
  </si>
  <si>
    <t>TC_Edit
Customer_07</t>
  </si>
  <si>
    <t>TC_Edit
Customer_08</t>
  </si>
  <si>
    <t>TC_Edit
Customer_09</t>
  </si>
  <si>
    <t>TC_Edit
Customer_010</t>
  </si>
  <si>
    <t>TC_Edit
Customer_11</t>
  </si>
  <si>
    <t>TC_Edit
Customer_12</t>
  </si>
  <si>
    <t>TC_Edit
Customer_13</t>
  </si>
  <si>
    <t>TC_Edit
Customer_14</t>
  </si>
  <si>
    <t>TC_Edit
Customer_15</t>
  </si>
  <si>
    <t>TC_Edit
Customer_16</t>
  </si>
  <si>
    <t>TC_Edit
Customer_17</t>
  </si>
  <si>
    <t>TC_Edit
Customer_18</t>
  </si>
  <si>
    <t>TC_Edit
Customer_19</t>
  </si>
  <si>
    <t>TC_Edit
Customer_20</t>
  </si>
  <si>
    <t>TC_Edit
Customer_21</t>
  </si>
  <si>
    <t>TC_Edit
Customer_22</t>
  </si>
  <si>
    <t>TC_Edit
Customer_23</t>
  </si>
  <si>
    <t>TC_Edit
Customer_24</t>
  </si>
  <si>
    <t>TC_Edit
Customer_25</t>
  </si>
  <si>
    <t>TC_Edit
Customer_02</t>
  </si>
  <si>
    <t>Edit_customer page opened succefully</t>
  </si>
  <si>
    <t>Verify manager can
Edit_Customer info</t>
  </si>
  <si>
    <t>Verify Edit customer address with valid data</t>
  </si>
  <si>
    <t xml:space="preserve">address = kafr tohormos
</t>
  </si>
  <si>
    <t>Verify Edit customer address with blank address field</t>
  </si>
  <si>
    <t>Verify Edit customer address with address start with space</t>
  </si>
  <si>
    <t>Verify Edit customer address with address containes special characters</t>
  </si>
  <si>
    <t>Verify Edit customer city with blank city field</t>
  </si>
  <si>
    <t>Verify Edit customer city with city start with space</t>
  </si>
  <si>
    <t>Verify Edit customer city with city containes special characters</t>
  </si>
  <si>
    <t>Verify Edit customer city with city name containes numbers</t>
  </si>
  <si>
    <t>Verify Edit customer state with blank state field</t>
  </si>
  <si>
    <t>Verify Edit customer state with state start with space</t>
  </si>
  <si>
    <t>Verify Edit customer state with state containes special characters</t>
  </si>
  <si>
    <t>Verify Edit customer state with state name containes characters</t>
  </si>
  <si>
    <t>Verify Edit customer telephone with blank telephone field</t>
  </si>
  <si>
    <t>Verify Edit customer telephone with telephone start with space</t>
  </si>
  <si>
    <t>Verify Edit customer telephone with telephone containes special characters</t>
  </si>
  <si>
    <t>Verify Edit customer telephone with telephone name containes characters</t>
  </si>
  <si>
    <t>Verify Edit customer PIN with blank PIN field</t>
  </si>
  <si>
    <t>Verify Edit customer PIN with PIN start with space</t>
  </si>
  <si>
    <t>Verify Edit customer PIN with PIN containes special characters</t>
  </si>
  <si>
    <t>Verify Edit customer PIN with PIN containes characters</t>
  </si>
  <si>
    <t>Verify Edit customer PIN with PIN less than 6 digits</t>
  </si>
  <si>
    <t>Verify Edit customer email with blank email field</t>
  </si>
  <si>
    <t>Verify Edit customer email with email start with space</t>
  </si>
  <si>
    <t>Verify Edit customer email with invalid email</t>
  </si>
  <si>
    <t>address =  kafr tohormos</t>
  </si>
  <si>
    <t>address = &amp;kafr tohormos
address = kafr tohormos*</t>
  </si>
  <si>
    <t xml:space="preserve">city = </t>
  </si>
  <si>
    <t xml:space="preserve">address = </t>
  </si>
  <si>
    <t>city =  gize</t>
  </si>
  <si>
    <t>city = &amp;gize
city =  gize$</t>
  </si>
  <si>
    <t>city =  9ize
city =  giz8e</t>
  </si>
  <si>
    <t xml:space="preserve">state = </t>
  </si>
  <si>
    <t xml:space="preserve">telephone = </t>
  </si>
  <si>
    <t xml:space="preserve">PIN = </t>
  </si>
  <si>
    <t xml:space="preserve">PIN = 123
PIN = 1234567
PIN = 1
</t>
  </si>
  <si>
    <t xml:space="preserve">email = </t>
  </si>
  <si>
    <t xml:space="preserve"> </t>
  </si>
  <si>
    <t>email =  koko@lolo.com</t>
  </si>
  <si>
    <t>email = @lolo.com
email = koko@lolo.
Email = lolo.com
email = koko@lolo.coom</t>
  </si>
  <si>
    <t>PIN =  123456</t>
  </si>
  <si>
    <t>PIN = $123456
PIN = 123456@</t>
  </si>
  <si>
    <t>PIN = H123456
PIN = 123456U</t>
  </si>
  <si>
    <t>tele = $123456
tele = 123456@</t>
  </si>
  <si>
    <t>tele = H123456
tele = 123456U</t>
  </si>
  <si>
    <t>tele =  123456</t>
  </si>
  <si>
    <t>state = &amp;gize
state =  gize$</t>
  </si>
  <si>
    <t>state =  9ize
state =  giz8e</t>
  </si>
  <si>
    <t>state =  gize</t>
  </si>
  <si>
    <t>1) enter all required fields
2) click submit button</t>
  </si>
  <si>
    <t>message appears that tell the user that the address is changed succesfully</t>
  </si>
  <si>
    <t>message appears that tell the user that the address field can not be blank</t>
  </si>
  <si>
    <t>message appears that tell the user that the city field can not be blank</t>
  </si>
  <si>
    <t>message appears that tell the user that the state field can not be blank</t>
  </si>
  <si>
    <t>message appears that tell the user that the telephone field can not be blank</t>
  </si>
  <si>
    <t>message appears that tell the user that the PIN field can not be blank</t>
  </si>
  <si>
    <t>message appears that tell the user that the address field can not start with space</t>
  </si>
  <si>
    <t>message appears that tell the user that the city field can not start with space</t>
  </si>
  <si>
    <t>message appears that tell the user that the state field can not start with space</t>
  </si>
  <si>
    <t>message appears that tell the user that the telephone field can not start with space</t>
  </si>
  <si>
    <t>message appears that tell the user that the address field can not containes special characters</t>
  </si>
  <si>
    <t>message appears that tell the user that the city field can not containes special characters</t>
  </si>
  <si>
    <t>message appears that tell the user that the state field can not containes special characters</t>
  </si>
  <si>
    <t>message appears that tell the user that the telephone field can not containes special characters</t>
  </si>
  <si>
    <t>message appears that tell the user that the city field can not containes numbers</t>
  </si>
  <si>
    <t>message appears that tell the user that the state field can not containes numbers</t>
  </si>
  <si>
    <t>message appears that tell the user that the telephone field can not containes characters</t>
  </si>
  <si>
    <t>message appears that tell the user that the PIN field can not start with space</t>
  </si>
  <si>
    <t>message appears that tell the user that the PIN field can not containes special characters</t>
  </si>
  <si>
    <t>message appears that tell the user that the PIN field can not containes characters</t>
  </si>
  <si>
    <t>message appears that tell the user that the PIN field can not be less or greater that 6 digits</t>
  </si>
  <si>
    <t>message appears that tell the user that the email field can not start with space</t>
  </si>
  <si>
    <t>message appears that tell the user that the email field can not be blank</t>
  </si>
  <si>
    <t>message appears that tell the user that the email you entered is formatlly wrong</t>
  </si>
  <si>
    <t xml:space="preserve">labels match SRS </t>
  </si>
  <si>
    <t>Verify Delete customer module (Suite)</t>
  </si>
  <si>
    <t xml:space="preserve">1 - Verify Manager can Delete Customer  (Sub-Suite)								</t>
  </si>
  <si>
    <t>TC_delete_001</t>
  </si>
  <si>
    <t>TC_delete_002</t>
  </si>
  <si>
    <t>TC_delete_003</t>
  </si>
  <si>
    <t>TC_delete_004</t>
  </si>
  <si>
    <t>TC_delete_005</t>
  </si>
  <si>
    <t>Verify Manager can Delete Customer</t>
  </si>
  <si>
    <t>message appears to the user tell him the customer deleted successfully</t>
  </si>
  <si>
    <t>Verify Add new account module (Suite)</t>
  </si>
  <si>
    <t xml:space="preserve">1 - Verify Manager can add new account to existing customer  (Sub-Suite)								</t>
  </si>
  <si>
    <t>TC_account_001</t>
  </si>
  <si>
    <t xml:space="preserve">Verify Manager can add new account to existing customer								</t>
  </si>
  <si>
    <t>TC_account_002</t>
  </si>
  <si>
    <t>TC_account_003</t>
  </si>
  <si>
    <t>TC_account_004</t>
  </si>
  <si>
    <t>TC_account_005</t>
  </si>
  <si>
    <t>1) website is opened
2) Previously manager loged in
3) customer email is previously created</t>
  </si>
  <si>
    <t xml:space="preserve">1) website is opened
2) manager previosly logedin
3) edit page is opened after pass edit form
4) customer already have an email
</t>
  </si>
  <si>
    <t>TC_statment_001</t>
  </si>
  <si>
    <t>TC_statment_002</t>
  </si>
  <si>
    <t>TC_statment_003</t>
  </si>
  <si>
    <t>TC_statment_004</t>
  </si>
  <si>
    <t>TC_statment_005</t>
  </si>
  <si>
    <t>Verify see mini statment module (Suite)</t>
  </si>
  <si>
    <t xml:space="preserve">1 - Verify Manager can see mini statments of existing customer accounts  (Sub-Suite)								</t>
  </si>
  <si>
    <t>Verify Manager can see mini statments of existing customer accounts</t>
  </si>
  <si>
    <t>Verify with ID blank field</t>
  </si>
  <si>
    <t xml:space="preserve">id =  </t>
  </si>
  <si>
    <t>1) website is opened
2) Previously manager loged in
3) customer account is created</t>
  </si>
  <si>
    <t>minin statement successfully appears</t>
  </si>
  <si>
    <t>error message appears that tell the user that ID can not be blank</t>
  </si>
  <si>
    <t>TC_account_006</t>
  </si>
  <si>
    <t>Verify with blank ID field</t>
  </si>
  <si>
    <t>error message appears that tell the user that ID field can not be blank</t>
  </si>
  <si>
    <t>Choose Module</t>
  </si>
  <si>
    <t>New Customer</t>
  </si>
  <si>
    <t>Full Project</t>
  </si>
  <si>
    <t>Column1</t>
  </si>
  <si>
    <t>Sum</t>
  </si>
  <si>
    <t>Average</t>
  </si>
  <si>
    <t>Running Total</t>
  </si>
  <si>
    <t>Count</t>
  </si>
  <si>
    <t>Specific Module</t>
  </si>
  <si>
    <t>Cycle 1</t>
  </si>
  <si>
    <t>Defect ID</t>
  </si>
  <si>
    <t>Describtion</t>
  </si>
  <si>
    <t>bug_1</t>
  </si>
  <si>
    <t>bug_2</t>
  </si>
  <si>
    <t>bug_3</t>
  </si>
  <si>
    <t>bug_4</t>
  </si>
  <si>
    <t>bug_5</t>
  </si>
  <si>
    <t>bug_6</t>
  </si>
  <si>
    <t>bug_7</t>
  </si>
  <si>
    <t>bug_8</t>
  </si>
  <si>
    <t>bug_9</t>
  </si>
  <si>
    <t>bug</t>
  </si>
  <si>
    <t>Manager try to add new customer but there is
a bug appears while filling the customer form in 
the name field when the first character is space</t>
  </si>
  <si>
    <t>Manager try to add new customer but there is
a bug appears while filling the customer form in 
the address field when the first character is space</t>
  </si>
  <si>
    <t>Manager try to add new customer but there is
a bug appears while filling the customer form in 
the address field when it containes spesial characters</t>
  </si>
  <si>
    <t>Manager try to add new customer but there is
a bug appears while filling the customer form in 
the address field when it left blank</t>
  </si>
  <si>
    <t>Manager try to add new customer but there is
a bug appears while filling the customer form in 
the city field start with space</t>
  </si>
  <si>
    <t>Manager try to add new customer but there is
a bug appears while filling the customer form in 
the phone number field start with space</t>
  </si>
  <si>
    <t>Manager try to add new customer but there is
a bug appears while filling the customer form in 
the email field enter invalid data</t>
  </si>
  <si>
    <t>Manager try to add new customer but there is
a bug appears while filling the customer form in 
the state field start with space</t>
  </si>
  <si>
    <t>Manager try to add new customer but there is
a bug appears while filling the customer form in 
the pin field start with space</t>
  </si>
  <si>
    <t>Pass</t>
  </si>
  <si>
    <t>Cycle 2</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</si>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</sst>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Calibri"/>
      <family val="2"/>
      <scheme val="minor"/>
    </font>
    <font>
      <sz val="11"/>
      <color theme="1"/>
      <name val="Calibri"/>
      <family val="2"/>
      <scheme val="minor"/>
    </font>
    <font>
      <b/>
      <sz val="11"/>
      <color theme="0"/>
      <name val="Calibri"/>
      <family val="2"/>
      <scheme val="minor"/>
    </font>
    <font>
      <sz val="8"/>
      <name val="Calibri"/>
      <family val="2"/>
      <scheme val="minor"/>
    </font>
    <font>
      <b/>
      <sz val="12"/>
      <color theme="0"/>
      <name val="Calibri"/>
      <family val="2"/>
      <scheme val="minor"/>
    </font>
    <font>
      <b/>
      <sz val="16"/>
      <color theme="0"/>
      <name val="Calibri"/>
      <family val="2"/>
      <scheme val="minor"/>
    </font>
    <font>
      <b/>
      <sz val="14"/>
      <color theme="0"/>
      <name val="Calibri"/>
      <family val="2"/>
      <scheme val="minor"/>
    </font>
    <font>
      <b/>
      <sz val="18"/>
      <color theme="0"/>
      <name val="Calibri"/>
      <family val="2"/>
      <scheme val="minor"/>
    </font>
    <font>
      <b/>
      <sz val="24"/>
      <color theme="0"/>
      <name val="Agency FB"/>
      <family val="2"/>
    </font>
    <font>
      <b/>
      <sz val="26"/>
      <color theme="0"/>
      <name val="Agency FB"/>
      <family val="2"/>
    </font>
    <font>
      <b/>
      <sz val="28"/>
      <color theme="0"/>
      <name val="Agency FB"/>
      <family val="2"/>
    </font>
    <font>
      <b/>
      <sz val="20"/>
      <color theme="0"/>
      <name val="Calibri"/>
      <family val="2"/>
      <scheme val="minor"/>
    </font>
    <font>
      <b/>
      <sz val="14"/>
      <color theme="1"/>
      <name val="Agency FB"/>
      <family val="2"/>
    </font>
  </fonts>
  <fills count="11">
    <fill>
      <patternFill patternType="none"/>
    </fill>
    <fill>
      <patternFill patternType="gray125"/>
    </fill>
    <fill>
      <patternFill patternType="darkGray">
        <bgColor theme="1" tint="0.14996795556505021"/>
      </patternFill>
    </fill>
    <fill>
      <patternFill patternType="solid">
        <fgColor theme="1" tint="0.14993743705557422"/>
        <bgColor indexed="64"/>
      </patternFill>
    </fill>
    <fill>
      <patternFill patternType="solid">
        <fgColor theme="9" tint="-0.499984740745262"/>
        <bgColor indexed="64"/>
      </patternFill>
    </fill>
    <fill>
      <patternFill patternType="solid">
        <fgColor theme="7" tint="-0.499984740745262"/>
        <bgColor indexed="64"/>
      </patternFill>
    </fill>
    <fill>
      <patternFill patternType="mediumGray">
        <bgColor theme="4" tint="0.39994506668294322"/>
      </patternFill>
    </fill>
    <fill>
      <patternFill patternType="mediumGray">
        <bgColor theme="9" tint="-0.24994659260841701"/>
      </patternFill>
    </fill>
    <fill>
      <patternFill patternType="solid">
        <fgColor theme="1" tint="0.34998626667073579"/>
        <bgColor indexed="64"/>
      </patternFill>
    </fill>
    <fill>
      <patternFill patternType="solid">
        <fgColor theme="7" tint="-0.249977111117893"/>
        <bgColor indexed="64"/>
      </patternFill>
    </fill>
    <fill>
      <patternFill patternType="solid">
        <fgColor rgb="FF7030A0"/>
        <bgColor indexed="64"/>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style="double">
        <color rgb="FF3F3F3F"/>
      </top>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
      <left/>
      <right/>
      <top style="double">
        <color rgb="FF3F3F3F"/>
      </top>
      <bottom/>
      <diagonal/>
    </border>
    <border>
      <left/>
      <right style="double">
        <color rgb="FF3F3F3F"/>
      </right>
      <top style="double">
        <color rgb="FF3F3F3F"/>
      </top>
      <bottom/>
      <diagonal/>
    </border>
    <border>
      <left style="medium">
        <color theme="0" tint="-4.9989318521683403E-2"/>
      </left>
      <right/>
      <top style="medium">
        <color theme="0" tint="-4.9989318521683403E-2"/>
      </top>
      <bottom/>
      <diagonal/>
    </border>
    <border>
      <left/>
      <right/>
      <top style="medium">
        <color theme="0" tint="-4.9989318521683403E-2"/>
      </top>
      <bottom/>
      <diagonal/>
    </border>
    <border>
      <left/>
      <right style="medium">
        <color theme="0" tint="-4.9989318521683403E-2"/>
      </right>
      <top style="medium">
        <color theme="0" tint="-4.9989318521683403E-2"/>
      </top>
      <bottom/>
      <diagonal/>
    </border>
    <border>
      <left style="medium">
        <color theme="0" tint="-4.9989318521683403E-2"/>
      </left>
      <right/>
      <top/>
      <bottom/>
      <diagonal/>
    </border>
    <border>
      <left/>
      <right style="medium">
        <color theme="0" tint="-4.9989318521683403E-2"/>
      </right>
      <top/>
      <bottom/>
      <diagonal/>
    </border>
    <border>
      <left style="medium">
        <color theme="0" tint="-4.9989318521683403E-2"/>
      </left>
      <right/>
      <top/>
      <bottom style="medium">
        <color theme="0" tint="-4.9989318521683403E-2"/>
      </bottom>
      <diagonal/>
    </border>
    <border>
      <left/>
      <right/>
      <top/>
      <bottom style="medium">
        <color theme="0" tint="-4.9989318521683403E-2"/>
      </bottom>
      <diagonal/>
    </border>
    <border>
      <left/>
      <right style="medium">
        <color theme="0" tint="-4.9989318521683403E-2"/>
      </right>
      <top/>
      <bottom style="medium">
        <color theme="0" tint="-4.9989318521683403E-2"/>
      </bottom>
      <diagonal/>
    </border>
  </borders>
  <cellStyleXfs count="3">
    <xf numFmtId="0" fontId="0" fillId="0" borderId="0"/>
    <xf numFmtId="0" fontId="1" fillId="3" borderId="0" applyFont="0" applyAlignment="0">
      <alignment horizontal="center"/>
    </xf>
    <xf numFmtId="0" fontId="2" fillId="2" borderId="1" applyBorder="0" applyAlignment="0"/>
  </cellStyleXfs>
  <cellXfs count="50">
    <xf numFmtId="0" fontId="0" fillId="0" borderId="0" xfId="0"/>
    <xf numFmtId="0" fontId="2" fillId="2" borderId="1" xfId="2" applyAlignment="1">
      <alignment horizontal="center"/>
    </xf>
    <xf numFmtId="0" fontId="2" fillId="2" borderId="1" xfId="2" applyAlignment="1"/>
    <xf numFmtId="0" fontId="2" fillId="2" borderId="1" xfId="2" applyAlignment="1">
      <alignment horizontal="left" vertical="center" wrapText="1"/>
    </xf>
    <xf numFmtId="0" fontId="2" fillId="3" borderId="0" xfId="1" applyFont="1" applyAlignment="1">
      <alignment horizontal="center" vertical="center"/>
    </xf>
    <xf numFmtId="0" fontId="2" fillId="4" borderId="0" xfId="1" applyFont="1" applyFill="1" applyAlignment="1">
      <alignment horizontal="center"/>
    </xf>
    <xf numFmtId="0" fontId="2" fillId="5" borderId="0" xfId="1" applyFont="1" applyFill="1" applyAlignment="1">
      <alignment horizontal="center"/>
    </xf>
    <xf numFmtId="0" fontId="2" fillId="2" borderId="2" xfId="2" applyBorder="1" applyAlignment="1">
      <alignment horizontal="left" vertical="center"/>
    </xf>
    <xf numFmtId="0" fontId="2" fillId="2" borderId="2" xfId="2" applyBorder="1" applyAlignment="1">
      <alignment horizontal="left" vertical="center" wrapText="1"/>
    </xf>
    <xf numFmtId="0" fontId="2" fillId="2" borderId="2" xfId="2" applyBorder="1" applyAlignment="1">
      <alignment horizontal="center" vertical="center"/>
    </xf>
    <xf numFmtId="0" fontId="2" fillId="2" borderId="2" xfId="2" applyBorder="1" applyAlignment="1">
      <alignment horizontal="center" vertical="center" wrapText="1"/>
    </xf>
    <xf numFmtId="0" fontId="4" fillId="2" borderId="2" xfId="2" applyFont="1" applyBorder="1" applyAlignment="1">
      <alignment horizontal="center" vertical="center" wrapText="1"/>
    </xf>
    <xf numFmtId="0" fontId="4" fillId="2" borderId="2" xfId="2" applyFont="1" applyBorder="1" applyAlignment="1">
      <alignment horizontal="left" vertical="center" wrapText="1"/>
    </xf>
    <xf numFmtId="0" fontId="4" fillId="3" borderId="0" xfId="1" applyFont="1" applyAlignment="1">
      <alignment horizontal="center" vertical="center"/>
    </xf>
    <xf numFmtId="0" fontId="5" fillId="4" borderId="0" xfId="1" applyFont="1" applyFill="1" applyAlignment="1">
      <alignment horizontal="center"/>
    </xf>
    <xf numFmtId="0" fontId="2" fillId="3" borderId="0" xfId="1" applyFont="1" applyAlignment="1"/>
    <xf numFmtId="0" fontId="2" fillId="2" borderId="1" xfId="2" applyBorder="1" applyAlignment="1">
      <alignment horizontal="left" vertical="center"/>
    </xf>
    <xf numFmtId="0" fontId="2" fillId="2" borderId="1" xfId="2" applyBorder="1" applyAlignment="1">
      <alignment horizontal="center" vertical="center"/>
    </xf>
    <xf numFmtId="0" fontId="2" fillId="2" borderId="1" xfId="2" applyBorder="1" applyAlignment="1">
      <alignment horizontal="center" vertical="center" wrapText="1"/>
    </xf>
    <xf numFmtId="0" fontId="2" fillId="2" borderId="1" xfId="2" applyBorder="1" applyAlignment="1">
      <alignment horizontal="left" vertical="center" wrapText="1"/>
    </xf>
    <xf numFmtId="0" fontId="2" fillId="2" borderId="0" xfId="2" applyBorder="1" applyAlignment="1"/>
    <xf numFmtId="0" fontId="2" fillId="2" borderId="0" xfId="2" applyBorder="1" applyAlignment="1">
      <alignment horizontal="center" vertical="center"/>
    </xf>
    <xf numFmtId="0" fontId="2" fillId="2" borderId="0" xfId="2" applyBorder="1" applyAlignment="1">
      <alignment horizontal="center"/>
    </xf>
    <xf numFmtId="0" fontId="2" fillId="2" borderId="0" xfId="2" applyBorder="1" applyAlignment="1">
      <alignment horizontal="center" vertical="center" wrapText="1"/>
    </xf>
    <xf numFmtId="0" fontId="4" fillId="2" borderId="1" xfId="2" applyFont="1" applyBorder="1" applyAlignment="1">
      <alignment horizontal="center" vertical="center"/>
    </xf>
    <xf numFmtId="0" fontId="4" fillId="2" borderId="1" xfId="2" applyFont="1" applyBorder="1" applyAlignment="1">
      <alignment horizontal="center" vertical="center" wrapText="1"/>
    </xf>
    <xf numFmtId="0" fontId="4" fillId="2" borderId="1" xfId="2" applyFont="1" applyAlignment="1">
      <alignment horizontal="center" vertical="center" wrapText="1"/>
    </xf>
    <xf numFmtId="0" fontId="6" fillId="4" borderId="0" xfId="1" applyFont="1" applyFill="1" applyAlignment="1">
      <alignment horizontal="center"/>
    </xf>
    <xf numFmtId="0" fontId="6" fillId="2" borderId="0" xfId="2" applyFont="1" applyBorder="1" applyAlignment="1"/>
    <xf numFmtId="0" fontId="8" fillId="3" borderId="0" xfId="1" applyFont="1" applyAlignment="1">
      <alignment horizontal="center"/>
    </xf>
    <xf numFmtId="0" fontId="9" fillId="3" borderId="0" xfId="1" applyFont="1" applyAlignment="1">
      <alignment horizontal="center"/>
    </xf>
    <xf numFmtId="0" fontId="10" fillId="8" borderId="8" xfId="1" applyFont="1" applyFill="1" applyBorder="1" applyAlignment="1">
      <alignment horizontal="center" vertical="center"/>
    </xf>
    <xf numFmtId="0" fontId="10" fillId="8" borderId="9" xfId="1" applyFont="1" applyFill="1" applyBorder="1" applyAlignment="1">
      <alignment horizontal="center" vertical="center"/>
    </xf>
    <xf numFmtId="0" fontId="10" fillId="8" borderId="10" xfId="1" applyFont="1" applyFill="1" applyBorder="1" applyAlignment="1">
      <alignment horizontal="center" vertical="center"/>
    </xf>
    <xf numFmtId="0" fontId="10" fillId="8" borderId="11" xfId="1" applyFont="1" applyFill="1" applyBorder="1" applyAlignment="1">
      <alignment horizontal="center" vertical="center"/>
    </xf>
    <xf numFmtId="0" fontId="10" fillId="8" borderId="0" xfId="1" applyFont="1" applyFill="1" applyAlignment="1">
      <alignment horizontal="center" vertical="center"/>
    </xf>
    <xf numFmtId="0" fontId="10" fillId="8" borderId="12" xfId="1" applyFont="1" applyFill="1" applyBorder="1" applyAlignment="1">
      <alignment horizontal="center" vertical="center"/>
    </xf>
    <xf numFmtId="0" fontId="10" fillId="8" borderId="13" xfId="1" applyFont="1" applyFill="1" applyBorder="1" applyAlignment="1">
      <alignment horizontal="center" vertical="center"/>
    </xf>
    <xf numFmtId="0" fontId="10" fillId="8" borderId="14" xfId="1" applyFont="1" applyFill="1" applyBorder="1" applyAlignment="1">
      <alignment horizontal="center" vertical="center"/>
    </xf>
    <xf numFmtId="0" fontId="10" fillId="8" borderId="15" xfId="1" applyFont="1" applyFill="1" applyBorder="1" applyAlignment="1">
      <alignment horizontal="center" vertical="center"/>
    </xf>
    <xf numFmtId="0" fontId="7" fillId="7" borderId="6" xfId="2" applyFont="1" applyFill="1" applyBorder="1" applyAlignment="1">
      <alignment horizontal="center"/>
    </xf>
    <xf numFmtId="0" fontId="7" fillId="7" borderId="7" xfId="2" applyFont="1" applyFill="1" applyBorder="1" applyAlignment="1">
      <alignment horizontal="center"/>
    </xf>
    <xf numFmtId="0" fontId="7" fillId="6" borderId="3" xfId="2" applyFont="1" applyFill="1" applyBorder="1" applyAlignment="1">
      <alignment horizontal="center"/>
    </xf>
    <xf numFmtId="0" fontId="7" fillId="6" borderId="4" xfId="2" applyFont="1" applyFill="1" applyBorder="1" applyAlignment="1">
      <alignment horizontal="center"/>
    </xf>
    <xf numFmtId="0" fontId="7" fillId="6" borderId="5" xfId="2" applyFont="1" applyFill="1" applyBorder="1" applyAlignment="1">
      <alignment horizontal="center"/>
    </xf>
    <xf numFmtId="0" fontId="11" fillId="9" borderId="0" xfId="2" applyFont="1" applyFill="1" applyBorder="1" applyAlignment="1">
      <alignment horizontal="center"/>
    </xf>
    <xf numFmtId="0" fontId="11" fillId="10" borderId="0" xfId="2" applyFont="1" applyFill="1" applyBorder="1" applyAlignment="1">
      <alignment horizontal="center"/>
    </xf>
    <xf numFmtId="0" fontId="5" fillId="4" borderId="0" xfId="1" applyFont="1" applyFill="1" applyAlignment="1">
      <alignment horizontal="center" vertical="center"/>
    </xf>
    <xf numFmtId="0" fontId="11" fillId="2" borderId="2" xfId="2" applyFont="1" applyBorder="1" applyAlignment="1">
      <alignment horizontal="center" vertical="center" wrapText="1"/>
    </xf>
    <xf numFmtId="0" fontId="12" fillId="0" borderId="0" xfId="0" applyFont="1" applyAlignment="1">
      <alignment horizontal="center" vertical="center"/>
    </xf>
  </cellXfs>
  <cellStyles count="3">
    <cellStyle name="Normal" xfId="0" builtinId="0"/>
    <cellStyle name="Style 1" xfId="1" xr:uid="{48540A74-5A38-46CE-A885-A7DEB07E9381}"/>
    <cellStyle name="Style 2" xfId="2" xr:uid="{C54BD104-D706-4CC8-B1AF-F972C2684223}"/>
  </cellStyles>
  <dxfs count="10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strike val="0"/>
        <outline val="0"/>
        <shadow val="0"/>
        <u val="none"/>
        <vertAlign val="baseline"/>
        <sz val="14"/>
        <color theme="1"/>
        <name val="Agency FB"/>
        <family val="2"/>
        <scheme val="none"/>
      </font>
      <numFmt numFmtId="0" formatCode="General"/>
      <alignment horizontal="center" vertical="center" textRotation="0" wrapText="0" indent="0" justifyLastLine="0" shrinkToFit="0" readingOrder="0"/>
    </dxf>
    <dxf>
      <font>
        <b/>
        <strike val="0"/>
        <outline val="0"/>
        <shadow val="0"/>
        <u val="none"/>
        <vertAlign val="baseline"/>
        <sz val="14"/>
        <color theme="1"/>
        <name val="Agency FB"/>
        <family val="2"/>
        <scheme val="none"/>
      </font>
      <numFmt numFmtId="0" formatCode="General"/>
      <alignment horizontal="center" vertical="center" textRotation="0" wrapText="0" indent="0" justifyLastLine="0" shrinkToFit="0" readingOrder="0"/>
    </dxf>
    <dxf>
      <font>
        <b/>
        <strike val="0"/>
        <outline val="0"/>
        <shadow val="0"/>
        <u val="none"/>
        <vertAlign val="baseline"/>
        <sz val="14"/>
        <color theme="1"/>
        <name val="Agency FB"/>
        <family val="2"/>
        <scheme val="none"/>
      </font>
      <numFmt numFmtId="0" formatCode="General"/>
      <alignment horizontal="center" vertical="center" textRotation="0" wrapText="0" indent="0" justifyLastLine="0" shrinkToFit="0" readingOrder="0"/>
    </dxf>
    <dxf>
      <font>
        <b/>
        <strike val="0"/>
        <outline val="0"/>
        <shadow val="0"/>
        <u val="none"/>
        <vertAlign val="baseline"/>
        <sz val="14"/>
        <color theme="1"/>
        <name val="Agency FB"/>
        <family val="2"/>
        <scheme val="none"/>
      </font>
      <numFmt numFmtId="0" formatCode="General"/>
      <alignment horizontal="center" vertical="center" textRotation="0" wrapText="0" indent="0" justifyLastLine="0" shrinkToFit="0" readingOrder="0"/>
    </dxf>
    <dxf>
      <font>
        <b/>
        <strike val="0"/>
        <outline val="0"/>
        <shadow val="0"/>
        <u val="none"/>
        <vertAlign val="baseline"/>
        <sz val="14"/>
        <color theme="1"/>
        <name val="Agency FB"/>
        <family val="2"/>
        <scheme val="none"/>
      </font>
      <alignment horizontal="center" vertical="center" textRotation="0" wrapText="0" indent="0" justifyLastLine="0" shrinkToFit="0" readingOrder="0"/>
    </dxf>
    <dxf>
      <font>
        <strike val="0"/>
        <outline val="0"/>
        <shadow val="0"/>
        <u val="none"/>
        <vertAlign val="baseline"/>
        <sz val="14"/>
        <color theme="1"/>
        <name val="Agency FB"/>
        <family val="2"/>
        <scheme val="none"/>
      </font>
      <alignment horizontal="center" vertical="center" textRotation="0" wrapText="0" indent="0" justifyLastLine="0" shrinkToFit="0" readingOrder="0"/>
    </dxf>
    <dxf>
      <font>
        <b/>
        <strike val="0"/>
        <outline val="0"/>
        <shadow val="0"/>
        <u val="none"/>
        <vertAlign val="baseline"/>
        <sz val="14"/>
        <color theme="1"/>
        <name val="Agency FB"/>
        <family val="2"/>
        <scheme val="none"/>
      </font>
      <alignment horizontal="center" vertical="center" textRotation="0" wrapText="0" indent="0" justifyLastLine="0" shrinkToFit="0" readingOrder="0"/>
    </dxf>
    <dxf>
      <font>
        <b/>
        <strike val="0"/>
        <outline val="0"/>
        <shadow val="0"/>
        <u val="none"/>
        <vertAlign val="baseline"/>
        <sz val="14"/>
        <color theme="1"/>
        <name val="Agency FB"/>
        <family val="2"/>
        <scheme val="none"/>
      </font>
      <alignment horizontal="center" vertical="center" textRotation="0" wrapText="0" indent="0" justifyLastLine="0" shrinkToFit="0" readingOrder="0"/>
    </dxf>
    <dxf>
      <font>
        <b/>
        <i val="0"/>
        <strike val="0"/>
        <condense val="0"/>
        <extend val="0"/>
        <outline val="0"/>
        <shadow val="0"/>
        <u val="none"/>
        <vertAlign val="baseline"/>
        <sz val="16"/>
        <color theme="1"/>
        <name val="Agency FB"/>
        <family val="2"/>
        <scheme val="none"/>
      </font>
    </dxf>
    <dxf>
      <font>
        <b/>
        <i val="0"/>
        <strike val="0"/>
        <condense val="0"/>
        <extend val="0"/>
        <outline val="0"/>
        <shadow val="0"/>
        <u val="none"/>
        <vertAlign val="baseline"/>
        <sz val="16"/>
        <color theme="1"/>
        <name val="Agency FB"/>
        <family val="2"/>
        <scheme val="none"/>
      </font>
    </dxf>
    <dxf>
      <alignment horizontal="center"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border outline="0">
        <left style="double">
          <color rgb="FF3F3F3F"/>
        </left>
      </border>
    </dxf>
    <dxf>
      <alignment horizontal="center" vertical="center" textRotation="0" wrapText="0" indent="0" justifyLastLine="0" shrinkToFit="0" readingOrder="0"/>
      <border outline="0">
        <left style="double">
          <color rgb="FF3F3F3F"/>
        </left>
      </border>
    </dxf>
    <dxf>
      <alignment horizontal="center" vertical="center" textRotation="0" wrapText="0" indent="0" justifyLastLine="0" shrinkToFit="0" readingOrder="0"/>
      <border outline="0">
        <right style="double">
          <color rgb="FF3F3F3F"/>
        </right>
      </border>
    </dxf>
    <dxf>
      <alignment horizontal="left" vertical="center" textRotation="0" wrapText="0" indent="0" justifyLastLine="0" shrinkToFit="0" readingOrder="0"/>
      <border outline="0">
        <right style="double">
          <color rgb="FF3F3F3F"/>
        </right>
      </border>
    </dxf>
    <dxf>
      <alignment horizontal="left" vertical="center" textRotation="0" wrapText="1" indent="0" justifyLastLine="0" shrinkToFit="0" readingOrder="0"/>
    </dxf>
    <dxf>
      <fill>
        <patternFill patternType="solid">
          <fgColor indexed="64"/>
          <bgColor theme="9" tint="-0.499984740745262"/>
        </patternFill>
      </fill>
      <alignment horizontal="center" vertical="bottom" textRotation="0" wrapText="0" indent="0" justifyLastLine="0" shrinkToFit="0" readingOrder="0"/>
    </dxf>
    <dxf>
      <alignment horizontal="center"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border outline="0">
        <left style="double">
          <color rgb="FF3F3F3F"/>
        </left>
      </border>
    </dxf>
    <dxf>
      <alignment horizontal="center" vertical="center" textRotation="0" wrapText="0" indent="0" justifyLastLine="0" shrinkToFit="0" readingOrder="0"/>
      <border outline="0">
        <left style="double">
          <color rgb="FF3F3F3F"/>
        </left>
      </border>
    </dxf>
    <dxf>
      <alignment horizontal="center" vertical="center" textRotation="0" wrapText="0" indent="0" justifyLastLine="0" shrinkToFit="0" readingOrder="0"/>
      <border outline="0">
        <right style="double">
          <color rgb="FF3F3F3F"/>
        </right>
      </border>
    </dxf>
    <dxf>
      <alignment horizontal="left" vertical="center" textRotation="0" wrapText="0" indent="0" justifyLastLine="0" shrinkToFit="0" readingOrder="0"/>
      <border outline="0">
        <right style="double">
          <color rgb="FF3F3F3F"/>
        </right>
      </border>
    </dxf>
    <dxf>
      <alignment horizontal="left" vertical="center" textRotation="0" wrapText="1" indent="0" justifyLastLine="0" shrinkToFit="0" readingOrder="0"/>
    </dxf>
    <dxf>
      <fill>
        <patternFill patternType="solid">
          <fgColor indexed="64"/>
          <bgColor theme="9" tint="-0.49998474074526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7" tint="0.39997558519241921"/>
        </patternFill>
      </fill>
      <alignment horizontal="center" vertical="bottom" textRotation="0" wrapText="0" indent="0" justifyLastLine="0" shrinkToFit="0" readingOrder="0"/>
    </dxf>
    <dxf>
      <alignment horizontal="center" vertical="bottom" textRotation="0" wrapText="0" indent="0" justifyLastLine="0" shrinkToFit="0" readingOrder="0"/>
    </dxf>
    <dxf>
      <border>
        <left style="double">
          <color auto="1"/>
        </left>
        <right style="double">
          <color auto="1"/>
        </right>
        <top style="double">
          <color auto="1"/>
        </top>
        <bottom style="double">
          <color auto="1"/>
        </bottom>
        <vertical style="double">
          <color auto="1"/>
        </vertical>
        <horizontal style="double">
          <color auto="1"/>
        </horizontal>
      </border>
    </dxf>
  </dxfs>
  <tableStyles count="1" defaultTableStyle="TableStyleMedium2" defaultPivotStyle="PivotStyleLight16">
    <tableStyle name="Table Style 1" pivot="0" count="1" xr9:uid="{AB4FE4A9-2E76-4B1F-81EF-FEC07E8E0282}">
      <tableStyleElement type="wholeTable" dxfId="103"/>
    </tableStyle>
  </tableStyles>
  <colors>
    <mruColors>
      <color rgb="FF262626"/>
      <color rgb="FFC495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0"/>
          <c:order val="0"/>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D6C6-4F4F-ACCC-9A6E69E6F573}"/>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D6C6-4F4F-ACCC-9A6E69E6F573}"/>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D6C6-4F4F-ACCC-9A6E69E6F573}"/>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D6C6-4F4F-ACCC-9A6E69E6F5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Dashboard!$B$7:$B$10</c:f>
              <c:strCache>
                <c:ptCount val="4"/>
                <c:pt idx="0">
                  <c:v>Total TC</c:v>
                </c:pt>
                <c:pt idx="1">
                  <c:v>PASS</c:v>
                </c:pt>
                <c:pt idx="2">
                  <c:v>Fail</c:v>
                </c:pt>
                <c:pt idx="3">
                  <c:v>Not Executed</c:v>
                </c:pt>
              </c:strCache>
            </c:strRef>
          </c:cat>
          <c:val>
            <c:numRef>
              <c:f>Dashboard!$C$7:$C$10</c:f>
              <c:numCache>
                <c:formatCode>General</c:formatCode>
                <c:ptCount val="4"/>
                <c:pt idx="0">
                  <c:v>88</c:v>
                </c:pt>
                <c:pt idx="1">
                  <c:v>32</c:v>
                </c:pt>
                <c:pt idx="2">
                  <c:v>10</c:v>
                </c:pt>
                <c:pt idx="3">
                  <c:v>46</c:v>
                </c:pt>
              </c:numCache>
            </c:numRef>
          </c:val>
          <c:extLst>
            <c:ext xmlns:c16="http://schemas.microsoft.com/office/drawing/2014/chart" uri="{C3380CC4-5D6E-409C-BE32-E72D297353CC}">
              <c16:uniqueId val="{00000000-59C5-499D-A7DC-CA8D15D8BE6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Dashboard!$B$7:$B$10</c:f>
              <c:strCache>
                <c:ptCount val="4"/>
                <c:pt idx="0">
                  <c:v>Total TC</c:v>
                </c:pt>
                <c:pt idx="1">
                  <c:v>PASS</c:v>
                </c:pt>
                <c:pt idx="2">
                  <c:v>Fail</c:v>
                </c:pt>
                <c:pt idx="3">
                  <c:v>Not Executed</c:v>
                </c:pt>
              </c:strCache>
            </c:strRef>
          </c:cat>
          <c:val>
            <c:numRef>
              <c:f>Dashboard!$C$7:$C$10</c:f>
              <c:numCache>
                <c:formatCode>General</c:formatCode>
                <c:ptCount val="4"/>
                <c:pt idx="0">
                  <c:v>88</c:v>
                </c:pt>
                <c:pt idx="1">
                  <c:v>32</c:v>
                </c:pt>
                <c:pt idx="2">
                  <c:v>10</c:v>
                </c:pt>
                <c:pt idx="3">
                  <c:v>46</c:v>
                </c:pt>
              </c:numCache>
            </c:numRef>
          </c:val>
          <c:extLst>
            <c:ext xmlns:c16="http://schemas.microsoft.com/office/drawing/2014/chart" uri="{C3380CC4-5D6E-409C-BE32-E72D297353CC}">
              <c16:uniqueId val="{00000000-2211-49B1-A7E3-5205B1B75480}"/>
            </c:ext>
          </c:extLst>
        </c:ser>
        <c:dLbls>
          <c:showLegendKey val="0"/>
          <c:showVal val="0"/>
          <c:showCatName val="0"/>
          <c:showSerName val="0"/>
          <c:showPercent val="0"/>
          <c:showBubbleSize val="0"/>
        </c:dLbls>
        <c:gapWidth val="95"/>
        <c:gapDepth val="95"/>
        <c:shape val="box"/>
        <c:axId val="1421081776"/>
        <c:axId val="1405481183"/>
        <c:axId val="0"/>
      </c:bar3DChart>
      <c:catAx>
        <c:axId val="1421081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5481183"/>
        <c:crosses val="autoZero"/>
        <c:auto val="1"/>
        <c:lblAlgn val="ctr"/>
        <c:lblOffset val="100"/>
        <c:noMultiLvlLbl val="0"/>
      </c:catAx>
      <c:valAx>
        <c:axId val="1405481183"/>
        <c:scaling>
          <c:orientation val="minMax"/>
        </c:scaling>
        <c:delete val="0"/>
        <c:axPos val="l"/>
        <c:majorGridlines>
          <c:spPr>
            <a:ln w="9525" cap="flat" cmpd="sng" algn="ctr">
              <a:solidFill>
                <a:schemeClr val="dk1">
                  <a:lumMod val="50000"/>
                  <a:lumOff val="5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10817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Dashboard!$N$5</c:f>
              <c:strCache>
                <c:ptCount val="1"/>
                <c:pt idx="0">
                  <c:v>Cycle 1</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Dashboard!$O$4:$R$4</c:f>
              <c:strCache>
                <c:ptCount val="4"/>
                <c:pt idx="0">
                  <c:v>Total TC</c:v>
                </c:pt>
                <c:pt idx="1">
                  <c:v>Pass</c:v>
                </c:pt>
                <c:pt idx="2">
                  <c:v>Fail</c:v>
                </c:pt>
                <c:pt idx="3">
                  <c:v>Not Executed</c:v>
                </c:pt>
              </c:strCache>
            </c:strRef>
          </c:cat>
          <c:val>
            <c:numRef>
              <c:f>Dashboard!$O$5:$R$5</c:f>
              <c:numCache>
                <c:formatCode>General</c:formatCode>
                <c:ptCount val="4"/>
                <c:pt idx="0">
                  <c:v>30</c:v>
                </c:pt>
                <c:pt idx="1">
                  <c:v>20</c:v>
                </c:pt>
                <c:pt idx="2">
                  <c:v>10</c:v>
                </c:pt>
                <c:pt idx="3">
                  <c:v>0</c:v>
                </c:pt>
              </c:numCache>
            </c:numRef>
          </c:val>
          <c:extLst>
            <c:ext xmlns:c16="http://schemas.microsoft.com/office/drawing/2014/chart" uri="{C3380CC4-5D6E-409C-BE32-E72D297353CC}">
              <c16:uniqueId val="{00000000-5B08-4761-9138-981DA8DC89D6}"/>
            </c:ext>
          </c:extLst>
        </c:ser>
        <c:ser>
          <c:idx val="1"/>
          <c:order val="1"/>
          <c:tx>
            <c:strRef>
              <c:f>Dashboard!$N$6</c:f>
              <c:strCache>
                <c:ptCount val="1"/>
                <c:pt idx="0">
                  <c:v>Cycle 2</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Dashboard!$O$4:$R$4</c:f>
              <c:strCache>
                <c:ptCount val="4"/>
                <c:pt idx="0">
                  <c:v>Total TC</c:v>
                </c:pt>
                <c:pt idx="1">
                  <c:v>Pass</c:v>
                </c:pt>
                <c:pt idx="2">
                  <c:v>Fail</c:v>
                </c:pt>
                <c:pt idx="3">
                  <c:v>Not Executed</c:v>
                </c:pt>
              </c:strCache>
            </c:strRef>
          </c:cat>
          <c:val>
            <c:numRef>
              <c:f>Dashboard!$O$6:$R$6</c:f>
              <c:numCache>
                <c:formatCode>General</c:formatCode>
                <c:ptCount val="4"/>
                <c:pt idx="0">
                  <c:v>0</c:v>
                </c:pt>
                <c:pt idx="1">
                  <c:v>28</c:v>
                </c:pt>
                <c:pt idx="2">
                  <c:v>1</c:v>
                </c:pt>
                <c:pt idx="3">
                  <c:v>1</c:v>
                </c:pt>
              </c:numCache>
            </c:numRef>
          </c:val>
          <c:extLst>
            <c:ext xmlns:c16="http://schemas.microsoft.com/office/drawing/2014/chart" uri="{C3380CC4-5D6E-409C-BE32-E72D297353CC}">
              <c16:uniqueId val="{00000001-5B08-4761-9138-981DA8DC89D6}"/>
            </c:ext>
          </c:extLst>
        </c:ser>
        <c:dLbls>
          <c:showLegendKey val="0"/>
          <c:showVal val="0"/>
          <c:showCatName val="0"/>
          <c:showSerName val="0"/>
          <c:showPercent val="0"/>
          <c:showBubbleSize val="0"/>
        </c:dLbls>
        <c:gapWidth val="100"/>
        <c:overlap val="-24"/>
        <c:axId val="305900576"/>
        <c:axId val="1308331152"/>
      </c:barChart>
      <c:catAx>
        <c:axId val="305900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8331152"/>
        <c:crosses val="autoZero"/>
        <c:auto val="1"/>
        <c:lblAlgn val="ctr"/>
        <c:lblOffset val="100"/>
        <c:noMultiLvlLbl val="0"/>
      </c:catAx>
      <c:valAx>
        <c:axId val="13083311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5900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125895</xdr:colOff>
      <xdr:row>8</xdr:row>
      <xdr:rowOff>81344</xdr:rowOff>
    </xdr:from>
    <xdr:to>
      <xdr:col>10</xdr:col>
      <xdr:colOff>147876</xdr:colOff>
      <xdr:row>25</xdr:row>
      <xdr:rowOff>113082</xdr:rowOff>
    </xdr:to>
    <xdr:graphicFrame macro="">
      <xdr:nvGraphicFramePr>
        <xdr:cNvPr id="4" name="Chart 3">
          <a:extLst>
            <a:ext uri="{FF2B5EF4-FFF2-40B4-BE49-F238E27FC236}">
              <a16:creationId xmlns:a16="http://schemas.microsoft.com/office/drawing/2014/main" id="{FF3D2198-0043-C46B-35F4-FB8131692C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469725</xdr:colOff>
      <xdr:row>11</xdr:row>
      <xdr:rowOff>142783</xdr:rowOff>
    </xdr:from>
    <xdr:to>
      <xdr:col>3</xdr:col>
      <xdr:colOff>365342</xdr:colOff>
      <xdr:row>25</xdr:row>
      <xdr:rowOff>130480</xdr:rowOff>
    </xdr:to>
    <xdr:graphicFrame macro="">
      <xdr:nvGraphicFramePr>
        <xdr:cNvPr id="2" name="Chart 1">
          <a:extLst>
            <a:ext uri="{FF2B5EF4-FFF2-40B4-BE49-F238E27FC236}">
              <a16:creationId xmlns:a16="http://schemas.microsoft.com/office/drawing/2014/main" id="{C085170D-35BE-78D7-3382-51682CF30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314892</xdr:colOff>
      <xdr:row>9</xdr:row>
      <xdr:rowOff>163707</xdr:rowOff>
    </xdr:from>
    <xdr:to>
      <xdr:col>18</xdr:col>
      <xdr:colOff>641960</xdr:colOff>
      <xdr:row>24</xdr:row>
      <xdr:rowOff>140743</xdr:rowOff>
    </xdr:to>
    <xdr:graphicFrame macro="">
      <xdr:nvGraphicFramePr>
        <xdr:cNvPr id="6" name="Chart 5">
          <a:extLst>
            <a:ext uri="{FF2B5EF4-FFF2-40B4-BE49-F238E27FC236}">
              <a16:creationId xmlns:a16="http://schemas.microsoft.com/office/drawing/2014/main" id="{00C342FF-B643-34F4-2933-868AFBAF3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08EBF7-A7E1-42D0-B212-AF2B7CCC1922}" name="Table1" displayName="Table1" ref="B3:C10" totalsRowShown="0" headerRowCellStyle="Style 2" dataCellStyle="Style 2">
  <autoFilter ref="B3:C10" xr:uid="{7208EBF7-A7E1-42D0-B212-AF2B7CCC1922}">
    <filterColumn colId="0" hiddenButton="1"/>
    <filterColumn colId="1" hiddenButton="1"/>
  </autoFilter>
  <tableColumns count="2">
    <tableColumn id="1" xr3:uid="{B72A5ACC-2E50-4F97-A328-3FEEF764509B}" name="#" dataDxfId="102" totalsRowDxfId="101" dataCellStyle="Style 2"/>
    <tableColumn id="2" xr3:uid="{7CBB9464-FC05-4E8B-982E-2A12E8025BC6}" name="Data" dataDxfId="100" totalsRowDxfId="99" dataCellStyle="Style 2"/>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C31FF33-E6D9-449A-B3AF-85F8D5422CBE}" name="Table6" displayName="Table6" ref="N4:R6" headerRowDxfId="71" dataDxfId="69" totalsRowDxfId="70">
  <autoFilter ref="N4:R6" xr:uid="{0C31FF33-E6D9-449A-B3AF-85F8D5422CBE}">
    <filterColumn colId="0" hiddenButton="1"/>
    <filterColumn colId="1" hiddenButton="1"/>
    <filterColumn colId="2" hiddenButton="1"/>
    <filterColumn colId="3" hiddenButton="1"/>
    <filterColumn colId="4" hiddenButton="1"/>
  </autoFilter>
  <tableColumns count="5">
    <tableColumn id="1" xr3:uid="{9DBC923E-EFF7-49AB-A2ED-8B79F0C13714}" name="#" totalsRowLabel="Total" dataDxfId="72" totalsRowDxfId="73"/>
    <tableColumn id="2" xr3:uid="{685A5DB2-DC97-4B8B-9E3F-436FCED90CA8}" name="Total TC" dataDxfId="68" totalsRowDxfId="74"/>
    <tableColumn id="3" xr3:uid="{6B64B690-FCDB-4A7F-BD41-E98D9DFFD8BF}" name="Pass" dataDxfId="67"/>
    <tableColumn id="4" xr3:uid="{56ECF0C6-8009-46E6-81D4-A0834F7D6873}" name="Fail" dataDxfId="66">
      <calculatedColumnFormula>IF(G4="New Customer",COUNTIF('New customer'!I:I,"Fail"),IF(G4="Log",COUNTIF('Login &amp; Logout'!J:J,"Fail"),IF(G4="Edit Customer",COUNTIF('Edit customer'!J:J,"Fail"),0)))</calculatedColumnFormula>
    </tableColumn>
    <tableColumn id="5" xr3:uid="{760B8D93-8EBC-4075-8646-91FA6A41FEBD}" name="Not Executed" totalsRowFunction="count" dataDxfId="65">
      <calculatedColumnFormula>IF(G3="New Customer",COUNTIF('New customer'!L:L,"Not Executed"),0)</calculatedColumnFormula>
    </tableColumn>
  </tableColumns>
  <tableStyleInfo name="TableStyleDark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F1DA6A8-0406-40EC-847E-90AA70E693C4}" name="Table24" displayName="Table24" ref="A11:J17" totalsRowShown="0" headerRowDxfId="98" dataDxfId="97" headerRowCellStyle="Style 1" dataCellStyle="Style 2">
  <autoFilter ref="A11:J17" xr:uid="{CF1DA6A8-0406-40EC-847E-90AA70E693C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sortState xmlns:xlrd2="http://schemas.microsoft.com/office/spreadsheetml/2017/richdata2" ref="A12:J17">
    <sortCondition ref="I11:I17"/>
  </sortState>
  <tableColumns count="10">
    <tableColumn id="1" xr3:uid="{3784502C-18CF-41CC-9169-218E5E27D77D}" name="ID" dataDxfId="96" dataCellStyle="Style 2"/>
    <tableColumn id="2" xr3:uid="{5A760E70-50B6-4936-8A81-202B446C838B}" name="Test Scenario" dataDxfId="95" dataCellStyle="Style 2"/>
    <tableColumn id="3" xr3:uid="{3105FEE7-F800-4A41-8C70-539055D79DF8}" name="Test Case" dataDxfId="94" dataCellStyle="Style 2"/>
    <tableColumn id="4" xr3:uid="{17F3EF40-0ABC-40FD-8AAD-25272842DA14}" name="Precondition" dataDxfId="93" dataCellStyle="Style 2"/>
    <tableColumn id="5" xr3:uid="{E8A17FF4-A33A-486C-94E5-39769F7E53E2}" name="Test Data" dataDxfId="92" dataCellStyle="Style 2"/>
    <tableColumn id="6" xr3:uid="{323B91BA-E18F-4ECF-9C24-0DD4448CCFF6}" name="Test Steps" dataDxfId="91" dataCellStyle="Style 2"/>
    <tableColumn id="7" xr3:uid="{F6243F6B-BDD4-4668-B403-E817CA6926E7}" name="Expected" dataDxfId="90" dataCellStyle="Style 2"/>
    <tableColumn id="8" xr3:uid="{11930CB6-CE93-4E81-9284-3985ED7DF1C1}" name="Actual" dataDxfId="89" dataCellStyle="Style 2"/>
    <tableColumn id="10" xr3:uid="{49C1EF10-7281-4C78-A928-5A561D4DE6A5}" name="Priority" dataDxfId="88" dataCellStyle="Style 2"/>
    <tableColumn id="9" xr3:uid="{0EB40056-6AA7-48E7-A87E-9D3D000F5424}" name="Status" dataDxfId="87" dataCellStyle="Style 1"/>
  </tableColumns>
  <tableStyleInfo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5B3D66-4363-45FC-870D-81B4816EA226}" name="Table245" displayName="Table245" ref="A3:J9" totalsRowShown="0" headerRowDxfId="86" dataDxfId="85" headerRowCellStyle="Style 1" dataCellStyle="Style 2">
  <autoFilter ref="A3:J9" xr:uid="{055B3D66-4363-45FC-870D-81B4816EA22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sortState xmlns:xlrd2="http://schemas.microsoft.com/office/spreadsheetml/2017/richdata2" ref="A4:J9">
    <sortCondition ref="I11:I17"/>
  </sortState>
  <tableColumns count="10">
    <tableColumn id="1" xr3:uid="{490ED60D-B8A5-4191-BC26-B6354824686C}" name="ID" dataDxfId="84" dataCellStyle="Style 2"/>
    <tableColumn id="2" xr3:uid="{B56BF91F-C7D9-4050-B849-9236EEDCACBC}" name="Test Scenario" dataDxfId="83" dataCellStyle="Style 2"/>
    <tableColumn id="3" xr3:uid="{39B7B130-5AFE-4189-A4C3-073F436E5FC5}" name="Test Case" dataDxfId="82" dataCellStyle="Style 2"/>
    <tableColumn id="4" xr3:uid="{9752297E-8369-4785-A0E4-A4C176425562}" name="Precondition" dataDxfId="81" dataCellStyle="Style 2"/>
    <tableColumn id="5" xr3:uid="{C718113A-5259-45B0-B023-1F6CEF3B7A64}" name="Test Data" dataDxfId="80" dataCellStyle="Style 2"/>
    <tableColumn id="6" xr3:uid="{46F14A98-4C7F-49A5-9BA9-7EB42A6EEF84}" name="Test Steps" dataDxfId="79" dataCellStyle="Style 2"/>
    <tableColumn id="7" xr3:uid="{FC55A5D5-A5D7-40B8-8BBE-671A13FF1C15}" name="Expected" dataDxfId="78" dataCellStyle="Style 2"/>
    <tableColumn id="8" xr3:uid="{478FFA4B-BD87-44B7-8507-3C6C558FC75A}" name="Actual" dataDxfId="77" dataCellStyle="Style 2"/>
    <tableColumn id="10" xr3:uid="{470D9E79-D922-4F1D-BCB4-F8568775ED56}" name="Priority" dataDxfId="76" dataCellStyle="Style 2"/>
    <tableColumn id="9" xr3:uid="{C0729C5C-2137-4868-8B15-44DA6DAFAFD1}" name="Status" dataDxfId="75" dataCellStyle="Style 1"/>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5E454-6D40-4766-A30A-D6B7E7603A7B}">
  <sheetPr codeName="Sheet2"/>
  <dimension ref="B1:R11"/>
  <sheetViews>
    <sheetView tabSelected="1" zoomScale="73" zoomScaleNormal="100" workbookViewId="0">
      <selection activeCell="G4" sqref="G4:I6"/>
    </sheetView>
  </sheetViews>
  <sheetFormatPr defaultColWidth="9.1796875" defaultRowHeight="14.5" x14ac:dyDescent="0.35"/>
  <cols>
    <col min="1" max="1" width="9.1796875" style="15"/>
    <col min="2" max="3" width="25.7265625" style="15" customWidth="1"/>
    <col min="4" max="7" width="9.1796875" style="15"/>
    <col min="8" max="8" width="23.08984375" style="15" bestFit="1" customWidth="1"/>
    <col min="9" max="13" width="9.1796875" style="15"/>
    <col min="14" max="22" width="10.6328125" style="15" customWidth="1"/>
    <col min="23" max="16384" width="9.1796875" style="15"/>
  </cols>
  <sheetData>
    <row r="1" spans="2:18" ht="32.5" x14ac:dyDescent="0.65">
      <c r="B1" s="30" t="s">
        <v>351</v>
      </c>
      <c r="C1" s="30"/>
      <c r="H1" s="29" t="s">
        <v>349</v>
      </c>
      <c r="N1" s="30" t="s">
        <v>357</v>
      </c>
      <c r="O1" s="30"/>
      <c r="P1" s="30"/>
      <c r="Q1" s="30"/>
      <c r="R1" s="30"/>
    </row>
    <row r="3" spans="2:18" ht="15" thickBot="1" x14ac:dyDescent="0.4">
      <c r="B3" s="6" t="s">
        <v>21</v>
      </c>
      <c r="C3" s="6" t="s">
        <v>20</v>
      </c>
    </row>
    <row r="4" spans="2:18" ht="20" customHeight="1" thickTop="1" thickBot="1" x14ac:dyDescent="0.4">
      <c r="B4" s="6" t="s">
        <v>14</v>
      </c>
      <c r="C4" s="1" t="s">
        <v>17</v>
      </c>
      <c r="G4" s="31" t="s">
        <v>350</v>
      </c>
      <c r="H4" s="32"/>
      <c r="I4" s="33"/>
      <c r="N4" s="49" t="s">
        <v>21</v>
      </c>
      <c r="O4" s="49" t="s">
        <v>22</v>
      </c>
      <c r="P4" s="49" t="s">
        <v>380</v>
      </c>
      <c r="Q4" s="49" t="s">
        <v>24</v>
      </c>
      <c r="R4" s="49" t="s">
        <v>65</v>
      </c>
    </row>
    <row r="5" spans="2:18" ht="20" customHeight="1" thickTop="1" thickBot="1" x14ac:dyDescent="0.4">
      <c r="B5" s="6" t="s">
        <v>15</v>
      </c>
      <c r="C5" s="1" t="s">
        <v>18</v>
      </c>
      <c r="G5" s="34"/>
      <c r="H5" s="35"/>
      <c r="I5" s="36"/>
      <c r="N5" s="49" t="s">
        <v>358</v>
      </c>
      <c r="O5" s="49">
        <f>IF(G4="New Customer",COUNTIF('New customer'!A:A,"*TC*"),IF(G4="Log",COUNTIF('Login &amp; Logout'!A:A,"*TC*"),IF(G4="Edit Customer",COUNTIF('Edit customer'!A:A,"*TC*"),0)))</f>
        <v>30</v>
      </c>
      <c r="P5" s="49">
        <f>IF(G4="New Customer",COUNTIF('New customer'!I:I,"PASS"),IF(G4="Log",COUNTIF('Login &amp; Logout'!J:J,"PASS"),IF(G4="Edit Customer",COUNTIF('Edit customer'!J:J,"PASS"),0)))</f>
        <v>20</v>
      </c>
      <c r="Q5" s="49">
        <f>IF(G4="New Customer",COUNTIF('New customer'!I:I,"Fail"),IF(G4="Log",COUNTIF('Login &amp; Logout'!J:J,"Fail"),IF(G4="Edit Customer",COUNTIF('Edit customer'!J:J,"Fail"),0)))</f>
        <v>10</v>
      </c>
      <c r="R5" s="49">
        <f>IF(G4="New Customer",COUNTIF('New customer'!I:I,"Not Executed"),IF(G4="Log",COUNTIF('Login &amp; Logout'!J:J,"Not Executed"),IF(G4="Edit Customer",COUNTIF('Edit customer'!J:J,"Not Executed"),0)))</f>
        <v>0</v>
      </c>
    </row>
    <row r="6" spans="2:18" ht="20" customHeight="1" thickTop="1" thickBot="1" x14ac:dyDescent="0.4">
      <c r="B6" s="6" t="s">
        <v>16</v>
      </c>
      <c r="C6" s="1" t="s">
        <v>19</v>
      </c>
      <c r="G6" s="37"/>
      <c r="H6" s="38"/>
      <c r="I6" s="39"/>
      <c r="N6" s="49" t="s">
        <v>381</v>
      </c>
      <c r="O6" s="49" t="s">
        <v>21</v>
      </c>
      <c r="P6" s="49">
        <f>IF(G4="New Customer",COUNTIF('New customer'!L:L,"PASS"),0)</f>
        <v>28</v>
      </c>
      <c r="Q6" s="49">
        <f>IF(G4="New Customer",COUNTIF('New customer'!L:L,"FAIL"),0)</f>
        <v>1</v>
      </c>
      <c r="R6" s="49">
        <f>IF(G4="New Customer",COUNTIF('New customer'!L:L,"Not Executed"),0)</f>
        <v>1</v>
      </c>
    </row>
    <row r="7" spans="2:18" ht="20" customHeight="1" thickTop="1" thickBot="1" x14ac:dyDescent="0.4">
      <c r="B7" s="6" t="s">
        <v>22</v>
      </c>
      <c r="C7" s="1">
        <f>SUM(COUNTIF('Login &amp; Logout'!A3:A81, "*TC*"),COUNTIF('New customer'!A:A, "*TC*"),COUNTIF('Edit customer'!A:A, "*TC*"),COUNTIF('Delete customer'!A:A, "*TC*"),COUNTIF('New account'!A:J, "*TC*"),COUNTIF('Mini statment'!A:J, "*TC*"))</f>
        <v>88</v>
      </c>
    </row>
    <row r="8" spans="2:18" ht="20" customHeight="1" thickTop="1" thickBot="1" x14ac:dyDescent="0.4">
      <c r="B8" s="6" t="s">
        <v>23</v>
      </c>
      <c r="C8" s="1">
        <f>SUM(COUNTIF('Login &amp; Logout'!J3:J17,"pass"),COUNTIF('New customer'!A:J,"pass"),COUNTIF('Edit customer'!A:J,"pass"),COUNTIF('Delete customer'!A:J,"pass"))</f>
        <v>32</v>
      </c>
    </row>
    <row r="9" spans="2:18" ht="15.5" thickTop="1" thickBot="1" x14ac:dyDescent="0.4">
      <c r="B9" s="6" t="s">
        <v>24</v>
      </c>
      <c r="C9" s="1">
        <f>SUM(COUNTIF('Login &amp; Logout'!J3:J17,"fail"),COUNTIF('New customer'!A:J,"fail"),COUNTIF('Edit customer'!A:J,"fail"),COUNTIF('Delete customer'!A:J,"fail"))</f>
        <v>10</v>
      </c>
    </row>
    <row r="10" spans="2:18" ht="15.5" thickTop="1" thickBot="1" x14ac:dyDescent="0.4">
      <c r="B10" s="6" t="s">
        <v>65</v>
      </c>
      <c r="C10" s="1">
        <f>SUM(COUNTIF('Login &amp; Logout'!J3:J17,"not executed"),COUNTIF('New customer'!A:J,"not executed"),COUNTIF('Edit customer'!A:J,"not executed"),COUNTIF('Delete customer'!A:J,"not executed"),COUNTIF('New account'!A:J, "not executed"),COUNTIF('Mini statment'!A:J, "not executed"))</f>
        <v>46</v>
      </c>
    </row>
    <row r="11" spans="2:18" ht="15" thickTop="1" x14ac:dyDescent="0.35"/>
  </sheetData>
  <mergeCells count="3">
    <mergeCell ref="B1:C1"/>
    <mergeCell ref="G4:I6"/>
    <mergeCell ref="N1:R1"/>
  </mergeCells>
  <conditionalFormatting sqref="P8">
    <cfRule type="dataBar" priority="1">
      <dataBar>
        <cfvo type="min"/>
        <cfvo type="max"/>
        <color rgb="FFFF555A"/>
      </dataBar>
      <extLst>
        <ext xmlns:x14="http://schemas.microsoft.com/office/spreadsheetml/2009/9/main" uri="{B025F937-C7B1-47D3-B67F-A62EFF666E3E}">
          <x14:id>{355B93D2-4F43-4BB0-AB70-FB7C9430F1F7}</x14:id>
        </ext>
      </extLst>
    </cfRule>
  </conditionalFormatting>
  <dataValidations count="1">
    <dataValidation type="list" errorStyle="information" showInputMessage="1" showErrorMessage="1" sqref="G4" xr:uid="{714BD288-F0AA-464C-8AA8-06F6C0479280}">
      <formula1>"Choose, Log, New Customer,Edit Customer"</formula1>
    </dataValidation>
  </dataValidations>
  <pageMargins left="0.7" right="0.7" top="0.75" bottom="0.75" header="0.3" footer="0.3"/>
  <drawing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355B93D2-4F43-4BB0-AB70-FB7C9430F1F7}">
            <x14:dataBar minLength="0" maxLength="100" border="1" negativeBarBorderColorSameAsPositive="0">
              <x14:cfvo type="autoMin"/>
              <x14:cfvo type="autoMax"/>
              <x14:borderColor rgb="FFFF555A"/>
              <x14:negativeFillColor rgb="FFFF0000"/>
              <x14:negativeBorderColor rgb="FFFF0000"/>
              <x14:axisColor rgb="FF000000"/>
            </x14:dataBar>
          </x14:cfRule>
          <xm:sqref>P8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8"/>
  <sheetViews>
    <sheetView defaultGridColor="0" topLeftCell="A12" colorId="8" zoomScale="55" zoomScaleNormal="55" workbookViewId="0">
      <selection activeCell="K1" sqref="K1"/>
    </sheetView>
  </sheetViews>
  <sheetFormatPr defaultColWidth="8.7265625" defaultRowHeight="15.5" thickTop="1" thickBottom="1" x14ac:dyDescent="0.4"/>
  <cols>
    <col min="1" max="1" width="12.26953125" style="2" bestFit="1" customWidth="1"/>
    <col min="2" max="2" width="21.7265625" style="2" bestFit="1" customWidth="1"/>
    <col min="3" max="3" width="27.26953125" style="2" bestFit="1" customWidth="1"/>
    <col min="4" max="4" width="18.7265625" style="2" bestFit="1" customWidth="1"/>
    <col min="5" max="5" width="22.453125" style="2" bestFit="1" customWidth="1"/>
    <col min="6" max="6" width="43.54296875" style="2" bestFit="1" customWidth="1"/>
    <col min="7" max="7" width="28.7265625" style="2" bestFit="1" customWidth="1"/>
    <col min="8" max="8" width="13.6328125" style="2" customWidth="1"/>
    <col min="9" max="9" width="12" style="2" bestFit="1" customWidth="1"/>
    <col min="10" max="10" width="7.6328125" style="2" customWidth="1"/>
    <col min="11" max="16384" width="8.7265625" style="2"/>
  </cols>
  <sheetData>
    <row r="1" spans="1:11" ht="24.5" thickTop="1" thickBot="1" x14ac:dyDescent="0.6">
      <c r="A1" s="42" t="s">
        <v>168</v>
      </c>
      <c r="B1" s="43"/>
      <c r="C1" s="43"/>
      <c r="D1" s="43"/>
      <c r="E1" s="43"/>
      <c r="F1" s="43"/>
      <c r="G1" s="43"/>
      <c r="H1" s="43"/>
      <c r="I1" s="43"/>
      <c r="J1" s="44"/>
      <c r="K1" s="2">
        <f>COUNTIF('Login &amp; Logout'!J3:J17,"pass")</f>
        <v>12</v>
      </c>
    </row>
    <row r="2" spans="1:11" ht="24.5" thickTop="1" thickBot="1" x14ac:dyDescent="0.6">
      <c r="A2" s="40" t="s">
        <v>169</v>
      </c>
      <c r="B2" s="40"/>
      <c r="C2" s="40"/>
      <c r="D2" s="40"/>
      <c r="E2" s="40"/>
      <c r="F2" s="40"/>
      <c r="G2" s="40"/>
      <c r="H2" s="40"/>
      <c r="I2" s="40"/>
      <c r="J2" s="41"/>
    </row>
    <row r="3" spans="1:11" thickTop="1" thickBot="1" x14ac:dyDescent="0.4">
      <c r="A3" s="5" t="s">
        <v>0</v>
      </c>
      <c r="B3" s="5" t="s">
        <v>1</v>
      </c>
      <c r="C3" s="5" t="s">
        <v>2</v>
      </c>
      <c r="D3" s="5" t="s">
        <v>10</v>
      </c>
      <c r="E3" s="5" t="s">
        <v>7</v>
      </c>
      <c r="F3" s="5" t="s">
        <v>3</v>
      </c>
      <c r="G3" s="5" t="s">
        <v>4</v>
      </c>
      <c r="H3" s="5" t="s">
        <v>5</v>
      </c>
      <c r="I3" s="5" t="s">
        <v>172</v>
      </c>
      <c r="J3" s="5" t="s">
        <v>6</v>
      </c>
    </row>
    <row r="4" spans="1:11" ht="88" thickTop="1" thickBot="1" x14ac:dyDescent="0.4">
      <c r="A4" s="16" t="s">
        <v>25</v>
      </c>
      <c r="B4" s="17" t="s">
        <v>27</v>
      </c>
      <c r="C4" s="17" t="s">
        <v>8</v>
      </c>
      <c r="D4" s="19" t="s">
        <v>9</v>
      </c>
      <c r="E4" s="19" t="s">
        <v>11</v>
      </c>
      <c r="F4" s="19" t="s">
        <v>12</v>
      </c>
      <c r="G4" s="19" t="s">
        <v>13</v>
      </c>
      <c r="H4" s="3" t="s">
        <v>30</v>
      </c>
      <c r="I4" s="3" t="s">
        <v>173</v>
      </c>
      <c r="J4" s="4" t="s">
        <v>23</v>
      </c>
    </row>
    <row r="5" spans="1:11" ht="88" thickTop="1" thickBot="1" x14ac:dyDescent="0.4">
      <c r="A5" s="16" t="s">
        <v>26</v>
      </c>
      <c r="B5" s="18" t="s">
        <v>27</v>
      </c>
      <c r="C5" s="18" t="s">
        <v>28</v>
      </c>
      <c r="D5" s="19" t="s">
        <v>9</v>
      </c>
      <c r="E5" s="19" t="s">
        <v>29</v>
      </c>
      <c r="F5" s="19" t="s">
        <v>12</v>
      </c>
      <c r="G5" s="19" t="s">
        <v>40</v>
      </c>
      <c r="H5" s="3" t="s">
        <v>30</v>
      </c>
      <c r="I5" s="3" t="s">
        <v>173</v>
      </c>
      <c r="J5" s="4" t="s">
        <v>23</v>
      </c>
    </row>
    <row r="6" spans="1:11" ht="88" thickTop="1" thickBot="1" x14ac:dyDescent="0.4">
      <c r="A6" s="7" t="s">
        <v>31</v>
      </c>
      <c r="B6" s="9" t="s">
        <v>27</v>
      </c>
      <c r="C6" s="10" t="s">
        <v>33</v>
      </c>
      <c r="D6" s="8" t="s">
        <v>9</v>
      </c>
      <c r="E6" s="8" t="s">
        <v>35</v>
      </c>
      <c r="F6" s="8" t="s">
        <v>12</v>
      </c>
      <c r="G6" s="8" t="s">
        <v>40</v>
      </c>
      <c r="H6" s="3" t="s">
        <v>30</v>
      </c>
      <c r="I6" s="3" t="s">
        <v>173</v>
      </c>
      <c r="J6" s="4" t="s">
        <v>23</v>
      </c>
    </row>
    <row r="7" spans="1:11" ht="88" thickTop="1" thickBot="1" x14ac:dyDescent="0.4">
      <c r="A7" s="7" t="s">
        <v>32</v>
      </c>
      <c r="B7" s="9" t="s">
        <v>27</v>
      </c>
      <c r="C7" s="10" t="s">
        <v>34</v>
      </c>
      <c r="D7" s="8" t="s">
        <v>9</v>
      </c>
      <c r="E7" s="8" t="s">
        <v>36</v>
      </c>
      <c r="F7" s="8" t="s">
        <v>12</v>
      </c>
      <c r="G7" s="8" t="s">
        <v>40</v>
      </c>
      <c r="H7" s="3" t="s">
        <v>30</v>
      </c>
      <c r="I7" s="3" t="s">
        <v>182</v>
      </c>
      <c r="J7" s="4" t="s">
        <v>23</v>
      </c>
    </row>
    <row r="8" spans="1:11" ht="88" thickTop="1" thickBot="1" x14ac:dyDescent="0.4">
      <c r="A8" s="7" t="s">
        <v>37</v>
      </c>
      <c r="B8" s="9" t="s">
        <v>27</v>
      </c>
      <c r="C8" s="10" t="s">
        <v>38</v>
      </c>
      <c r="D8" s="8" t="s">
        <v>9</v>
      </c>
      <c r="E8" s="8" t="s">
        <v>39</v>
      </c>
      <c r="F8" s="8" t="s">
        <v>12</v>
      </c>
      <c r="G8" s="8" t="s">
        <v>40</v>
      </c>
      <c r="H8" s="3" t="s">
        <v>30</v>
      </c>
      <c r="I8" s="3" t="s">
        <v>173</v>
      </c>
      <c r="J8" s="4" t="s">
        <v>23</v>
      </c>
    </row>
    <row r="9" spans="1:11" ht="44.5" thickTop="1" thickBot="1" x14ac:dyDescent="0.4">
      <c r="A9" s="7" t="s">
        <v>41</v>
      </c>
      <c r="B9" s="9" t="s">
        <v>42</v>
      </c>
      <c r="C9" s="10" t="s">
        <v>43</v>
      </c>
      <c r="D9" s="8" t="s">
        <v>44</v>
      </c>
      <c r="E9" s="8"/>
      <c r="F9" s="8" t="s">
        <v>45</v>
      </c>
      <c r="G9" s="8" t="s">
        <v>46</v>
      </c>
      <c r="H9" s="3" t="s">
        <v>171</v>
      </c>
      <c r="I9" s="3" t="s">
        <v>173</v>
      </c>
      <c r="J9" s="4" t="s">
        <v>23</v>
      </c>
    </row>
    <row r="10" spans="1:11" ht="24.5" thickTop="1" thickBot="1" x14ac:dyDescent="0.6">
      <c r="A10" s="40" t="s">
        <v>170</v>
      </c>
      <c r="B10" s="40"/>
      <c r="C10" s="40"/>
      <c r="D10" s="40"/>
      <c r="E10" s="40"/>
      <c r="F10" s="40"/>
      <c r="G10" s="40"/>
      <c r="H10" s="40"/>
      <c r="I10" s="40"/>
      <c r="J10" s="41"/>
    </row>
    <row r="11" spans="1:11" thickTop="1" thickBot="1" x14ac:dyDescent="0.4">
      <c r="A11" s="5" t="s">
        <v>0</v>
      </c>
      <c r="B11" s="5" t="s">
        <v>1</v>
      </c>
      <c r="C11" s="5" t="s">
        <v>2</v>
      </c>
      <c r="D11" s="5" t="s">
        <v>10</v>
      </c>
      <c r="E11" s="5" t="s">
        <v>7</v>
      </c>
      <c r="F11" s="5" t="s">
        <v>3</v>
      </c>
      <c r="G11" s="5" t="s">
        <v>4</v>
      </c>
      <c r="H11" s="5" t="s">
        <v>5</v>
      </c>
      <c r="I11" s="5" t="s">
        <v>172</v>
      </c>
      <c r="J11" s="5" t="s">
        <v>6</v>
      </c>
    </row>
    <row r="12" spans="1:11" ht="88" thickTop="1" thickBot="1" x14ac:dyDescent="0.4">
      <c r="A12" s="16" t="s">
        <v>174</v>
      </c>
      <c r="B12" s="17" t="s">
        <v>180</v>
      </c>
      <c r="C12" s="17" t="s">
        <v>8</v>
      </c>
      <c r="D12" s="19" t="s">
        <v>9</v>
      </c>
      <c r="E12" s="19" t="s">
        <v>11</v>
      </c>
      <c r="F12" s="19" t="s">
        <v>12</v>
      </c>
      <c r="G12" s="19" t="s">
        <v>13</v>
      </c>
      <c r="H12" s="3" t="s">
        <v>30</v>
      </c>
      <c r="I12" s="3" t="s">
        <v>173</v>
      </c>
      <c r="J12" s="4" t="s">
        <v>23</v>
      </c>
    </row>
    <row r="13" spans="1:11" ht="88" thickTop="1" thickBot="1" x14ac:dyDescent="0.4">
      <c r="A13" s="16" t="s">
        <v>175</v>
      </c>
      <c r="B13" s="18" t="s">
        <v>180</v>
      </c>
      <c r="C13" s="18" t="s">
        <v>28</v>
      </c>
      <c r="D13" s="19" t="s">
        <v>9</v>
      </c>
      <c r="E13" s="19" t="s">
        <v>29</v>
      </c>
      <c r="F13" s="19" t="s">
        <v>12</v>
      </c>
      <c r="G13" s="19" t="s">
        <v>40</v>
      </c>
      <c r="H13" s="3" t="s">
        <v>30</v>
      </c>
      <c r="I13" s="3" t="s">
        <v>173</v>
      </c>
      <c r="J13" s="4" t="s">
        <v>23</v>
      </c>
    </row>
    <row r="14" spans="1:11" ht="88" thickTop="1" thickBot="1" x14ac:dyDescent="0.4">
      <c r="A14" s="7" t="s">
        <v>176</v>
      </c>
      <c r="B14" s="9" t="s">
        <v>180</v>
      </c>
      <c r="C14" s="10" t="s">
        <v>33</v>
      </c>
      <c r="D14" s="8" t="s">
        <v>9</v>
      </c>
      <c r="E14" s="8" t="s">
        <v>35</v>
      </c>
      <c r="F14" s="8" t="s">
        <v>12</v>
      </c>
      <c r="G14" s="8" t="s">
        <v>40</v>
      </c>
      <c r="H14" s="3" t="s">
        <v>30</v>
      </c>
      <c r="I14" s="3" t="s">
        <v>173</v>
      </c>
      <c r="J14" s="4" t="s">
        <v>23</v>
      </c>
    </row>
    <row r="15" spans="1:11" ht="88" thickTop="1" thickBot="1" x14ac:dyDescent="0.4">
      <c r="A15" s="7" t="s">
        <v>177</v>
      </c>
      <c r="B15" s="9" t="s">
        <v>180</v>
      </c>
      <c r="C15" s="10" t="s">
        <v>34</v>
      </c>
      <c r="D15" s="8" t="s">
        <v>9</v>
      </c>
      <c r="E15" s="8" t="s">
        <v>36</v>
      </c>
      <c r="F15" s="8" t="s">
        <v>12</v>
      </c>
      <c r="G15" s="8" t="s">
        <v>40</v>
      </c>
      <c r="H15" s="3" t="s">
        <v>30</v>
      </c>
      <c r="I15" s="3" t="s">
        <v>173</v>
      </c>
      <c r="J15" s="4" t="s">
        <v>23</v>
      </c>
    </row>
    <row r="16" spans="1:11" ht="88" thickTop="1" thickBot="1" x14ac:dyDescent="0.4">
      <c r="A16" s="7" t="s">
        <v>178</v>
      </c>
      <c r="B16" s="9" t="s">
        <v>180</v>
      </c>
      <c r="C16" s="10" t="s">
        <v>38</v>
      </c>
      <c r="D16" s="8" t="s">
        <v>9</v>
      </c>
      <c r="E16" s="8" t="s">
        <v>39</v>
      </c>
      <c r="F16" s="8" t="s">
        <v>12</v>
      </c>
      <c r="G16" s="8" t="s">
        <v>40</v>
      </c>
      <c r="H16" s="3" t="s">
        <v>30</v>
      </c>
      <c r="I16" s="3" t="s">
        <v>173</v>
      </c>
      <c r="J16" s="4" t="s">
        <v>23</v>
      </c>
    </row>
    <row r="17" spans="1:10" ht="44.5" thickTop="1" thickBot="1" x14ac:dyDescent="0.4">
      <c r="A17" s="7" t="s">
        <v>179</v>
      </c>
      <c r="B17" s="9" t="s">
        <v>181</v>
      </c>
      <c r="C17" s="10" t="s">
        <v>43</v>
      </c>
      <c r="D17" s="8" t="s">
        <v>44</v>
      </c>
      <c r="E17" s="8"/>
      <c r="F17" s="8" t="s">
        <v>45</v>
      </c>
      <c r="G17" s="8" t="s">
        <v>46</v>
      </c>
      <c r="H17" s="3" t="s">
        <v>171</v>
      </c>
      <c r="I17" s="3" t="s">
        <v>173</v>
      </c>
      <c r="J17" s="4" t="s">
        <v>23</v>
      </c>
    </row>
    <row r="18" spans="1:10" thickTop="1" thickBot="1" x14ac:dyDescent="0.4">
      <c r="A18" s="7"/>
      <c r="B18" s="9"/>
      <c r="C18" s="10"/>
      <c r="D18" s="8"/>
      <c r="E18" s="8"/>
      <c r="F18" s="8"/>
      <c r="G18" s="8"/>
      <c r="H18" s="3"/>
      <c r="I18" s="4"/>
    </row>
  </sheetData>
  <mergeCells count="3">
    <mergeCell ref="A10:J10"/>
    <mergeCell ref="A2:J2"/>
    <mergeCell ref="A1:J1"/>
  </mergeCells>
  <phoneticPr fontId="3" type="noConversion"/>
  <conditionalFormatting sqref="J3:J9">
    <cfRule type="cellIs" dxfId="64" priority="1" operator="equal">
      <formula>"Not Executed"</formula>
    </cfRule>
    <cfRule type="cellIs" dxfId="63" priority="2" operator="equal">
      <formula>"PASS"</formula>
    </cfRule>
    <cfRule type="cellIs" dxfId="62" priority="3" operator="equal">
      <formula>"FAIL"</formula>
    </cfRule>
  </conditionalFormatting>
  <conditionalFormatting sqref="J4:J9">
    <cfRule type="cellIs" dxfId="61" priority="5" operator="equal">
      <formula>"fail"</formula>
    </cfRule>
    <cfRule type="cellIs" dxfId="60" priority="6" operator="equal">
      <formula>"pass"</formula>
    </cfRule>
  </conditionalFormatting>
  <conditionalFormatting sqref="J5:J9">
    <cfRule type="cellIs" dxfId="59" priority="4" operator="equal">
      <formula>"Default"</formula>
    </cfRule>
  </conditionalFormatting>
  <conditionalFormatting sqref="J11:J17 I18:I1048576">
    <cfRule type="cellIs" dxfId="58" priority="10" operator="equal">
      <formula>"Not Executed"</formula>
    </cfRule>
    <cfRule type="cellIs" dxfId="57" priority="11" operator="equal">
      <formula>"PASS"</formula>
    </cfRule>
    <cfRule type="cellIs" dxfId="56" priority="12" operator="equal">
      <formula>"FAIL"</formula>
    </cfRule>
  </conditionalFormatting>
  <conditionalFormatting sqref="J12:J17 I18">
    <cfRule type="cellIs" dxfId="55" priority="19" operator="equal">
      <formula>"fail"</formula>
    </cfRule>
    <cfRule type="cellIs" dxfId="54" priority="20" operator="equal">
      <formula>"pass"</formula>
    </cfRule>
  </conditionalFormatting>
  <conditionalFormatting sqref="J13:J17 I18">
    <cfRule type="cellIs" dxfId="53" priority="16" operator="equal">
      <formula>"Default"</formula>
    </cfRule>
  </conditionalFormatting>
  <dataValidations count="1">
    <dataValidation type="list" allowBlank="1" showInputMessage="1" showErrorMessage="1" sqref="J12:J17 I18:I1048576 J4:J9" xr:uid="{CDBE38D2-1416-4A51-9C0C-7EC734CFC5A7}">
      <formula1>"Not Executed,PASS,FAIL"</formula1>
    </dataValidation>
  </dataValidations>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AED3B-5B54-47CA-9351-D206B6473FEB}">
  <sheetPr codeName="Sheet3"/>
  <dimension ref="A1:N32"/>
  <sheetViews>
    <sheetView showGridLines="0" topLeftCell="F1" zoomScale="67" zoomScaleNormal="32" zoomScalePageLayoutView="55" workbookViewId="0">
      <selection activeCell="L3" sqref="L3"/>
    </sheetView>
  </sheetViews>
  <sheetFormatPr defaultRowHeight="14.5" x14ac:dyDescent="0.35"/>
  <cols>
    <col min="1" max="5" width="35.6328125" style="20" customWidth="1"/>
    <col min="6" max="6" width="70.6328125" style="20" customWidth="1"/>
    <col min="7" max="8" width="35.6328125" style="20" customWidth="1"/>
    <col min="9" max="9" width="13.36328125" style="20" bestFit="1" customWidth="1"/>
    <col min="10" max="10" width="15.6328125" style="21" customWidth="1"/>
    <col min="11" max="11" width="60.6328125" style="20" customWidth="1"/>
    <col min="12" max="12" width="20.6328125" style="20" customWidth="1"/>
    <col min="13" max="14" width="40.6328125" style="20" customWidth="1"/>
    <col min="15" max="16384" width="8.7265625" style="20"/>
  </cols>
  <sheetData>
    <row r="1" spans="1:14" ht="27" thickTop="1" thickBot="1" x14ac:dyDescent="0.65">
      <c r="A1" s="42" t="s">
        <v>183</v>
      </c>
      <c r="B1" s="43"/>
      <c r="C1" s="43"/>
      <c r="D1" s="43"/>
      <c r="E1" s="43"/>
      <c r="F1" s="43"/>
      <c r="G1" s="43"/>
      <c r="H1" s="43"/>
      <c r="I1" s="45" t="s">
        <v>358</v>
      </c>
      <c r="J1" s="45"/>
      <c r="K1" s="45"/>
      <c r="L1" s="46" t="s">
        <v>358</v>
      </c>
      <c r="M1" s="46"/>
      <c r="N1" s="46"/>
    </row>
    <row r="2" spans="1:14" ht="22" thickTop="1" thickBot="1" x14ac:dyDescent="0.55000000000000004">
      <c r="A2" s="14" t="s">
        <v>0</v>
      </c>
      <c r="B2" s="14" t="s">
        <v>1</v>
      </c>
      <c r="C2" s="14" t="s">
        <v>2</v>
      </c>
      <c r="D2" s="14" t="s">
        <v>10</v>
      </c>
      <c r="E2" s="14" t="s">
        <v>7</v>
      </c>
      <c r="F2" s="14" t="s">
        <v>3</v>
      </c>
      <c r="G2" s="14" t="s">
        <v>4</v>
      </c>
      <c r="H2" s="14" t="s">
        <v>5</v>
      </c>
      <c r="I2" s="14" t="s">
        <v>6</v>
      </c>
      <c r="J2" s="47" t="s">
        <v>359</v>
      </c>
      <c r="K2" s="14" t="s">
        <v>360</v>
      </c>
      <c r="L2" s="14" t="s">
        <v>6</v>
      </c>
      <c r="M2" s="14" t="s">
        <v>359</v>
      </c>
      <c r="N2" s="14" t="s">
        <v>360</v>
      </c>
    </row>
    <row r="3" spans="1:14" ht="187" thickTop="1" thickBot="1" x14ac:dyDescent="0.4">
      <c r="A3" s="11" t="s">
        <v>47</v>
      </c>
      <c r="B3" s="11" t="s">
        <v>48</v>
      </c>
      <c r="C3" s="11" t="s">
        <v>49</v>
      </c>
      <c r="D3" s="12" t="s">
        <v>50</v>
      </c>
      <c r="E3" s="12" t="s">
        <v>51</v>
      </c>
      <c r="F3" s="12" t="s">
        <v>52</v>
      </c>
      <c r="G3" s="12" t="s">
        <v>53</v>
      </c>
      <c r="H3" s="12" t="s">
        <v>114</v>
      </c>
      <c r="I3" s="13" t="s">
        <v>23</v>
      </c>
      <c r="J3" s="48"/>
      <c r="K3" s="12"/>
      <c r="L3" s="13" t="s">
        <v>380</v>
      </c>
      <c r="M3" s="12"/>
      <c r="N3" s="12"/>
    </row>
    <row r="4" spans="1:14" ht="187" thickTop="1" thickBot="1" x14ac:dyDescent="0.4">
      <c r="A4" s="11" t="s">
        <v>54</v>
      </c>
      <c r="B4" s="11" t="s">
        <v>48</v>
      </c>
      <c r="C4" s="11" t="s">
        <v>67</v>
      </c>
      <c r="D4" s="12" t="s">
        <v>50</v>
      </c>
      <c r="E4" s="12" t="s">
        <v>55</v>
      </c>
      <c r="F4" s="12" t="s">
        <v>52</v>
      </c>
      <c r="G4" s="12" t="s">
        <v>56</v>
      </c>
      <c r="H4" s="12"/>
      <c r="I4" s="13" t="s">
        <v>23</v>
      </c>
      <c r="J4" s="48"/>
      <c r="K4" s="12"/>
      <c r="L4" s="13" t="s">
        <v>380</v>
      </c>
      <c r="M4" s="12"/>
      <c r="N4" s="12"/>
    </row>
    <row r="5" spans="1:14" ht="187" thickTop="1" thickBot="1" x14ac:dyDescent="0.4">
      <c r="A5" s="11" t="s">
        <v>57</v>
      </c>
      <c r="B5" s="11" t="s">
        <v>48</v>
      </c>
      <c r="C5" s="11" t="s">
        <v>68</v>
      </c>
      <c r="D5" s="12" t="s">
        <v>50</v>
      </c>
      <c r="E5" s="12" t="s">
        <v>58</v>
      </c>
      <c r="F5" s="12" t="s">
        <v>52</v>
      </c>
      <c r="G5" s="12" t="s">
        <v>56</v>
      </c>
      <c r="H5" s="12"/>
      <c r="I5" s="13" t="s">
        <v>23</v>
      </c>
      <c r="J5" s="48"/>
      <c r="K5" s="12"/>
      <c r="L5" s="13" t="s">
        <v>380</v>
      </c>
      <c r="M5" s="12"/>
      <c r="N5" s="12"/>
    </row>
    <row r="6" spans="1:14" ht="187" thickTop="1" thickBot="1" x14ac:dyDescent="0.4">
      <c r="A6" s="11" t="s">
        <v>59</v>
      </c>
      <c r="B6" s="11" t="s">
        <v>48</v>
      </c>
      <c r="C6" s="11" t="s">
        <v>69</v>
      </c>
      <c r="D6" s="12" t="s">
        <v>50</v>
      </c>
      <c r="E6" s="12" t="s">
        <v>60</v>
      </c>
      <c r="F6" s="12" t="s">
        <v>52</v>
      </c>
      <c r="G6" s="12" t="s">
        <v>56</v>
      </c>
      <c r="H6" s="12" t="s">
        <v>113</v>
      </c>
      <c r="I6" s="13" t="s">
        <v>66</v>
      </c>
      <c r="J6" s="48" t="s">
        <v>361</v>
      </c>
      <c r="K6" s="11" t="s">
        <v>371</v>
      </c>
      <c r="L6" s="13" t="s">
        <v>380</v>
      </c>
      <c r="M6" s="12"/>
      <c r="N6" s="12"/>
    </row>
    <row r="7" spans="1:14" ht="187" thickTop="1" thickBot="1" x14ac:dyDescent="0.4">
      <c r="A7" s="11" t="s">
        <v>61</v>
      </c>
      <c r="B7" s="11" t="s">
        <v>48</v>
      </c>
      <c r="C7" s="11" t="s">
        <v>70</v>
      </c>
      <c r="D7" s="12" t="s">
        <v>50</v>
      </c>
      <c r="E7" s="12" t="s">
        <v>62</v>
      </c>
      <c r="F7" s="12" t="s">
        <v>52</v>
      </c>
      <c r="G7" s="12" t="s">
        <v>56</v>
      </c>
      <c r="H7" s="12"/>
      <c r="I7" s="13" t="s">
        <v>23</v>
      </c>
      <c r="J7" s="48"/>
      <c r="K7" s="12"/>
      <c r="L7" s="13" t="s">
        <v>380</v>
      </c>
      <c r="M7" s="12"/>
      <c r="N7" s="12"/>
    </row>
    <row r="8" spans="1:14" ht="187" thickTop="1" thickBot="1" x14ac:dyDescent="0.4">
      <c r="A8" s="11" t="s">
        <v>63</v>
      </c>
      <c r="B8" s="11" t="s">
        <v>48</v>
      </c>
      <c r="C8" s="11" t="s">
        <v>71</v>
      </c>
      <c r="D8" s="12" t="s">
        <v>50</v>
      </c>
      <c r="E8" s="12" t="s">
        <v>64</v>
      </c>
      <c r="F8" s="12" t="s">
        <v>52</v>
      </c>
      <c r="G8" s="12" t="s">
        <v>56</v>
      </c>
      <c r="H8" s="12" t="s">
        <v>160</v>
      </c>
      <c r="I8" s="13" t="s">
        <v>66</v>
      </c>
      <c r="J8" s="48" t="s">
        <v>362</v>
      </c>
      <c r="K8" s="11" t="s">
        <v>372</v>
      </c>
      <c r="L8" s="13" t="s">
        <v>380</v>
      </c>
      <c r="M8" s="12"/>
      <c r="N8" s="12"/>
    </row>
    <row r="9" spans="1:14" ht="187" thickTop="1" thickBot="1" x14ac:dyDescent="0.4">
      <c r="A9" s="11" t="s">
        <v>72</v>
      </c>
      <c r="B9" s="11" t="s">
        <v>48</v>
      </c>
      <c r="C9" s="11" t="s">
        <v>73</v>
      </c>
      <c r="D9" s="12" t="s">
        <v>50</v>
      </c>
      <c r="E9" s="12" t="s">
        <v>74</v>
      </c>
      <c r="F9" s="12" t="s">
        <v>52</v>
      </c>
      <c r="G9" s="12" t="s">
        <v>56</v>
      </c>
      <c r="H9" s="12" t="s">
        <v>161</v>
      </c>
      <c r="I9" s="13" t="s">
        <v>66</v>
      </c>
      <c r="J9" s="48" t="s">
        <v>363</v>
      </c>
      <c r="K9" s="11" t="s">
        <v>373</v>
      </c>
      <c r="L9" s="13" t="s">
        <v>380</v>
      </c>
      <c r="M9" s="12"/>
      <c r="N9" s="12"/>
    </row>
    <row r="10" spans="1:14" ht="187" thickTop="1" thickBot="1" x14ac:dyDescent="0.4">
      <c r="A10" s="11" t="s">
        <v>75</v>
      </c>
      <c r="B10" s="11" t="s">
        <v>48</v>
      </c>
      <c r="C10" s="11" t="s">
        <v>76</v>
      </c>
      <c r="D10" s="12" t="s">
        <v>50</v>
      </c>
      <c r="E10" s="12" t="s">
        <v>77</v>
      </c>
      <c r="F10" s="12" t="s">
        <v>52</v>
      </c>
      <c r="G10" s="12" t="s">
        <v>56</v>
      </c>
      <c r="H10" s="12" t="s">
        <v>162</v>
      </c>
      <c r="I10" s="13" t="s">
        <v>66</v>
      </c>
      <c r="J10" s="48" t="s">
        <v>364</v>
      </c>
      <c r="K10" s="10" t="s">
        <v>374</v>
      </c>
      <c r="L10" s="13" t="s">
        <v>380</v>
      </c>
      <c r="M10" s="12"/>
      <c r="N10" s="12"/>
    </row>
    <row r="11" spans="1:14" ht="187" thickTop="1" thickBot="1" x14ac:dyDescent="0.4">
      <c r="A11" s="11" t="s">
        <v>78</v>
      </c>
      <c r="B11" s="11" t="s">
        <v>48</v>
      </c>
      <c r="C11" s="11" t="s">
        <v>83</v>
      </c>
      <c r="D11" s="12" t="s">
        <v>50</v>
      </c>
      <c r="E11" s="12" t="s">
        <v>84</v>
      </c>
      <c r="F11" s="12" t="s">
        <v>52</v>
      </c>
      <c r="G11" s="12" t="s">
        <v>56</v>
      </c>
      <c r="H11" s="12" t="s">
        <v>113</v>
      </c>
      <c r="I11" s="13" t="s">
        <v>66</v>
      </c>
      <c r="J11" s="48" t="s">
        <v>365</v>
      </c>
      <c r="K11" s="10" t="s">
        <v>375</v>
      </c>
      <c r="L11" s="13" t="s">
        <v>380</v>
      </c>
      <c r="M11" s="12"/>
      <c r="N11" s="12"/>
    </row>
    <row r="12" spans="1:14" ht="187" thickTop="1" thickBot="1" x14ac:dyDescent="0.4">
      <c r="A12" s="11" t="s">
        <v>85</v>
      </c>
      <c r="B12" s="11" t="s">
        <v>48</v>
      </c>
      <c r="C12" s="11" t="s">
        <v>79</v>
      </c>
      <c r="D12" s="12" t="s">
        <v>50</v>
      </c>
      <c r="E12" s="12" t="s">
        <v>81</v>
      </c>
      <c r="F12" s="12" t="s">
        <v>52</v>
      </c>
      <c r="G12" s="12" t="s">
        <v>56</v>
      </c>
      <c r="H12" s="12"/>
      <c r="I12" s="13" t="s">
        <v>23</v>
      </c>
      <c r="J12" s="48"/>
      <c r="K12" s="12"/>
      <c r="L12" s="13" t="s">
        <v>380</v>
      </c>
      <c r="M12" s="12"/>
      <c r="N12" s="12"/>
    </row>
    <row r="13" spans="1:14" ht="187" thickTop="1" thickBot="1" x14ac:dyDescent="0.4">
      <c r="A13" s="11" t="s">
        <v>86</v>
      </c>
      <c r="B13" s="11" t="s">
        <v>48</v>
      </c>
      <c r="C13" s="11" t="s">
        <v>80</v>
      </c>
      <c r="D13" s="12" t="s">
        <v>50</v>
      </c>
      <c r="E13" s="12" t="s">
        <v>82</v>
      </c>
      <c r="F13" s="12" t="s">
        <v>52</v>
      </c>
      <c r="G13" s="12" t="s">
        <v>56</v>
      </c>
      <c r="H13" s="12"/>
      <c r="I13" s="13" t="s">
        <v>23</v>
      </c>
      <c r="J13" s="48"/>
      <c r="K13" s="12"/>
      <c r="L13" s="13" t="s">
        <v>380</v>
      </c>
      <c r="M13" s="12"/>
      <c r="N13" s="12"/>
    </row>
    <row r="14" spans="1:14" ht="187" thickTop="1" thickBot="1" x14ac:dyDescent="0.4">
      <c r="A14" s="11" t="s">
        <v>87</v>
      </c>
      <c r="B14" s="11" t="s">
        <v>48</v>
      </c>
      <c r="C14" s="11" t="s">
        <v>88</v>
      </c>
      <c r="D14" s="12" t="s">
        <v>50</v>
      </c>
      <c r="E14" s="12" t="s">
        <v>89</v>
      </c>
      <c r="F14" s="12" t="s">
        <v>52</v>
      </c>
      <c r="G14" s="12" t="s">
        <v>56</v>
      </c>
      <c r="H14" s="12"/>
      <c r="I14" s="13" t="s">
        <v>23</v>
      </c>
      <c r="J14" s="48"/>
      <c r="K14" s="12"/>
      <c r="L14" s="13" t="s">
        <v>380</v>
      </c>
      <c r="M14" s="12"/>
      <c r="N14" s="12"/>
    </row>
    <row r="15" spans="1:14" ht="187" thickTop="1" thickBot="1" x14ac:dyDescent="0.4">
      <c r="A15" s="11" t="s">
        <v>90</v>
      </c>
      <c r="B15" s="11" t="s">
        <v>48</v>
      </c>
      <c r="C15" s="11" t="s">
        <v>91</v>
      </c>
      <c r="D15" s="12" t="s">
        <v>50</v>
      </c>
      <c r="E15" s="12" t="s">
        <v>124</v>
      </c>
      <c r="F15" s="12" t="s">
        <v>52</v>
      </c>
      <c r="G15" s="12" t="s">
        <v>92</v>
      </c>
      <c r="H15" s="12"/>
      <c r="I15" s="13" t="s">
        <v>23</v>
      </c>
      <c r="J15" s="48"/>
      <c r="K15" s="12"/>
      <c r="L15" s="13" t="s">
        <v>380</v>
      </c>
      <c r="M15" s="12"/>
      <c r="N15" s="12"/>
    </row>
    <row r="16" spans="1:14" ht="202.5" thickTop="1" thickBot="1" x14ac:dyDescent="0.4">
      <c r="A16" s="11" t="s">
        <v>93</v>
      </c>
      <c r="B16" s="11" t="s">
        <v>48</v>
      </c>
      <c r="C16" s="11" t="s">
        <v>94</v>
      </c>
      <c r="D16" s="12" t="s">
        <v>50</v>
      </c>
      <c r="E16" s="12" t="s">
        <v>123</v>
      </c>
      <c r="F16" s="12" t="s">
        <v>52</v>
      </c>
      <c r="G16" s="12" t="s">
        <v>95</v>
      </c>
      <c r="H16" s="12"/>
      <c r="I16" s="13" t="s">
        <v>23</v>
      </c>
      <c r="J16" s="48"/>
      <c r="K16" s="12"/>
      <c r="L16" s="13" t="s">
        <v>380</v>
      </c>
      <c r="M16" s="12"/>
      <c r="N16" s="12"/>
    </row>
    <row r="17" spans="1:14" ht="202.5" thickTop="1" thickBot="1" x14ac:dyDescent="0.4">
      <c r="A17" s="11" t="s">
        <v>96</v>
      </c>
      <c r="B17" s="11" t="s">
        <v>48</v>
      </c>
      <c r="C17" s="11" t="s">
        <v>97</v>
      </c>
      <c r="D17" s="12" t="s">
        <v>50</v>
      </c>
      <c r="E17" s="12" t="s">
        <v>122</v>
      </c>
      <c r="F17" s="12" t="s">
        <v>52</v>
      </c>
      <c r="G17" s="12" t="s">
        <v>98</v>
      </c>
      <c r="H17" s="12" t="s">
        <v>163</v>
      </c>
      <c r="I17" s="13" t="s">
        <v>66</v>
      </c>
      <c r="J17" s="48" t="s">
        <v>366</v>
      </c>
      <c r="K17" s="10" t="s">
        <v>376</v>
      </c>
      <c r="L17" s="13" t="s">
        <v>380</v>
      </c>
      <c r="M17" s="12"/>
      <c r="N17" s="12"/>
    </row>
    <row r="18" spans="1:14" ht="202.5" thickTop="1" thickBot="1" x14ac:dyDescent="0.4">
      <c r="A18" s="11" t="s">
        <v>99</v>
      </c>
      <c r="B18" s="11" t="s">
        <v>48</v>
      </c>
      <c r="C18" s="11" t="s">
        <v>100</v>
      </c>
      <c r="D18" s="12" t="s">
        <v>50</v>
      </c>
      <c r="E18" s="12" t="s">
        <v>121</v>
      </c>
      <c r="F18" s="12" t="s">
        <v>52</v>
      </c>
      <c r="G18" s="12" t="s">
        <v>101</v>
      </c>
      <c r="H18" s="12"/>
      <c r="I18" s="13" t="s">
        <v>23</v>
      </c>
      <c r="J18" s="48"/>
      <c r="K18" s="12"/>
      <c r="L18" s="13" t="s">
        <v>380</v>
      </c>
      <c r="M18" s="12"/>
      <c r="N18" s="12"/>
    </row>
    <row r="19" spans="1:14" ht="187" thickTop="1" thickBot="1" x14ac:dyDescent="0.4">
      <c r="A19" s="11" t="s">
        <v>102</v>
      </c>
      <c r="B19" s="11" t="s">
        <v>48</v>
      </c>
      <c r="C19" s="11" t="s">
        <v>103</v>
      </c>
      <c r="D19" s="12" t="s">
        <v>50</v>
      </c>
      <c r="E19" s="12" t="s">
        <v>120</v>
      </c>
      <c r="F19" s="12" t="s">
        <v>52</v>
      </c>
      <c r="G19" s="12" t="s">
        <v>164</v>
      </c>
      <c r="H19" s="12" t="s">
        <v>163</v>
      </c>
      <c r="I19" s="13" t="s">
        <v>66</v>
      </c>
      <c r="J19" s="48" t="s">
        <v>370</v>
      </c>
      <c r="K19" s="12"/>
      <c r="L19" s="13" t="s">
        <v>65</v>
      </c>
      <c r="M19" s="12"/>
      <c r="N19" s="12"/>
    </row>
    <row r="20" spans="1:14" ht="187" thickTop="1" thickBot="1" x14ac:dyDescent="0.4">
      <c r="A20" s="11" t="s">
        <v>104</v>
      </c>
      <c r="B20" s="11" t="s">
        <v>48</v>
      </c>
      <c r="C20" s="11" t="s">
        <v>105</v>
      </c>
      <c r="D20" s="12" t="s">
        <v>50</v>
      </c>
      <c r="E20" s="12" t="s">
        <v>119</v>
      </c>
      <c r="F20" s="12" t="s">
        <v>52</v>
      </c>
      <c r="G20" s="12" t="s">
        <v>106</v>
      </c>
      <c r="H20" s="12"/>
      <c r="I20" s="13" t="s">
        <v>23</v>
      </c>
      <c r="J20" s="48"/>
      <c r="K20" s="12"/>
      <c r="L20" s="13" t="s">
        <v>380</v>
      </c>
      <c r="M20" s="12"/>
      <c r="N20" s="12"/>
    </row>
    <row r="21" spans="1:14" ht="187" thickTop="1" thickBot="1" x14ac:dyDescent="0.4">
      <c r="A21" s="11" t="s">
        <v>107</v>
      </c>
      <c r="B21" s="11" t="s">
        <v>48</v>
      </c>
      <c r="C21" s="11" t="s">
        <v>108</v>
      </c>
      <c r="D21" s="12" t="s">
        <v>50</v>
      </c>
      <c r="E21" s="12" t="s">
        <v>118</v>
      </c>
      <c r="F21" s="12" t="s">
        <v>52</v>
      </c>
      <c r="G21" s="12" t="s">
        <v>109</v>
      </c>
      <c r="H21" s="12"/>
      <c r="I21" s="13" t="s">
        <v>23</v>
      </c>
      <c r="J21" s="48"/>
      <c r="K21" s="12"/>
      <c r="L21" s="13" t="s">
        <v>380</v>
      </c>
      <c r="M21" s="12"/>
      <c r="N21" s="12"/>
    </row>
    <row r="22" spans="1:14" ht="202.5" thickTop="1" thickBot="1" x14ac:dyDescent="0.4">
      <c r="A22" s="11" t="s">
        <v>110</v>
      </c>
      <c r="B22" s="11" t="s">
        <v>48</v>
      </c>
      <c r="C22" s="11" t="s">
        <v>111</v>
      </c>
      <c r="D22" s="12" t="s">
        <v>50</v>
      </c>
      <c r="E22" s="12" t="s">
        <v>165</v>
      </c>
      <c r="F22" s="12" t="s">
        <v>52</v>
      </c>
      <c r="G22" s="12" t="s">
        <v>112</v>
      </c>
      <c r="H22" s="12" t="s">
        <v>166</v>
      </c>
      <c r="I22" s="13" t="s">
        <v>66</v>
      </c>
      <c r="J22" s="48" t="s">
        <v>367</v>
      </c>
      <c r="K22" s="10" t="s">
        <v>377</v>
      </c>
      <c r="L22" s="13" t="s">
        <v>66</v>
      </c>
      <c r="M22" s="48" t="s">
        <v>367</v>
      </c>
      <c r="N22" s="10" t="s">
        <v>377</v>
      </c>
    </row>
    <row r="23" spans="1:14" ht="187" thickTop="1" thickBot="1" x14ac:dyDescent="0.4">
      <c r="A23" s="11" t="s">
        <v>115</v>
      </c>
      <c r="B23" s="11" t="s">
        <v>48</v>
      </c>
      <c r="C23" s="11" t="s">
        <v>116</v>
      </c>
      <c r="D23" s="12" t="s">
        <v>50</v>
      </c>
      <c r="E23" s="12" t="s">
        <v>117</v>
      </c>
      <c r="F23" s="12" t="s">
        <v>52</v>
      </c>
      <c r="G23" s="12" t="s">
        <v>125</v>
      </c>
      <c r="H23" s="12"/>
      <c r="I23" s="13" t="s">
        <v>23</v>
      </c>
      <c r="J23" s="48"/>
      <c r="K23" s="12"/>
      <c r="L23" s="13" t="s">
        <v>380</v>
      </c>
      <c r="M23" s="12"/>
      <c r="N23" s="12"/>
    </row>
    <row r="24" spans="1:14" ht="187" thickTop="1" thickBot="1" x14ac:dyDescent="0.4">
      <c r="A24" s="11" t="s">
        <v>126</v>
      </c>
      <c r="B24" s="11" t="s">
        <v>48</v>
      </c>
      <c r="C24" s="11" t="s">
        <v>127</v>
      </c>
      <c r="D24" s="12" t="s">
        <v>50</v>
      </c>
      <c r="E24" s="12" t="s">
        <v>128</v>
      </c>
      <c r="F24" s="12" t="s">
        <v>52</v>
      </c>
      <c r="G24" s="12" t="s">
        <v>129</v>
      </c>
      <c r="H24" s="12"/>
      <c r="I24" s="13" t="s">
        <v>23</v>
      </c>
      <c r="J24" s="48"/>
      <c r="K24" s="12"/>
      <c r="L24" s="13" t="s">
        <v>380</v>
      </c>
      <c r="M24" s="12"/>
      <c r="N24" s="12"/>
    </row>
    <row r="25" spans="1:14" ht="187" thickTop="1" thickBot="1" x14ac:dyDescent="0.4">
      <c r="A25" s="11" t="s">
        <v>130</v>
      </c>
      <c r="B25" s="11" t="s">
        <v>48</v>
      </c>
      <c r="C25" s="11" t="s">
        <v>131</v>
      </c>
      <c r="D25" s="12" t="s">
        <v>50</v>
      </c>
      <c r="E25" s="12" t="s">
        <v>132</v>
      </c>
      <c r="F25" s="12" t="s">
        <v>52</v>
      </c>
      <c r="G25" s="12" t="s">
        <v>133</v>
      </c>
      <c r="H25" s="12" t="s">
        <v>113</v>
      </c>
      <c r="I25" s="13" t="s">
        <v>66</v>
      </c>
      <c r="J25" s="48" t="s">
        <v>368</v>
      </c>
      <c r="K25" s="10" t="s">
        <v>378</v>
      </c>
      <c r="L25" s="13" t="s">
        <v>380</v>
      </c>
      <c r="M25" s="12"/>
      <c r="N25" s="12"/>
    </row>
    <row r="26" spans="1:14" ht="187" thickTop="1" thickBot="1" x14ac:dyDescent="0.4">
      <c r="A26" s="11" t="s">
        <v>134</v>
      </c>
      <c r="B26" s="11" t="s">
        <v>48</v>
      </c>
      <c r="C26" s="11" t="s">
        <v>135</v>
      </c>
      <c r="D26" s="12" t="s">
        <v>50</v>
      </c>
      <c r="E26" s="12" t="s">
        <v>136</v>
      </c>
      <c r="F26" s="12" t="s">
        <v>52</v>
      </c>
      <c r="G26" s="12" t="s">
        <v>137</v>
      </c>
      <c r="H26" s="12"/>
      <c r="I26" s="13" t="s">
        <v>23</v>
      </c>
      <c r="J26" s="48"/>
      <c r="K26" s="12"/>
      <c r="L26" s="13" t="s">
        <v>380</v>
      </c>
      <c r="M26" s="12"/>
      <c r="N26" s="12"/>
    </row>
    <row r="27" spans="1:14" ht="187" thickTop="1" thickBot="1" x14ac:dyDescent="0.4">
      <c r="A27" s="11" t="s">
        <v>138</v>
      </c>
      <c r="B27" s="11" t="s">
        <v>48</v>
      </c>
      <c r="C27" s="11" t="s">
        <v>139</v>
      </c>
      <c r="D27" s="12" t="s">
        <v>50</v>
      </c>
      <c r="E27" s="12" t="s">
        <v>118</v>
      </c>
      <c r="F27" s="12" t="s">
        <v>52</v>
      </c>
      <c r="G27" s="12" t="s">
        <v>140</v>
      </c>
      <c r="H27" s="12"/>
      <c r="I27" s="13" t="s">
        <v>23</v>
      </c>
      <c r="J27" s="48"/>
      <c r="K27" s="12"/>
      <c r="L27" s="13" t="s">
        <v>380</v>
      </c>
      <c r="M27" s="12"/>
      <c r="N27" s="12"/>
    </row>
    <row r="28" spans="1:14" ht="187" thickTop="1" thickBot="1" x14ac:dyDescent="0.4">
      <c r="A28" s="11" t="s">
        <v>141</v>
      </c>
      <c r="B28" s="11" t="s">
        <v>48</v>
      </c>
      <c r="C28" s="11" t="s">
        <v>142</v>
      </c>
      <c r="D28" s="12" t="s">
        <v>50</v>
      </c>
      <c r="E28" s="12" t="s">
        <v>118</v>
      </c>
      <c r="F28" s="12" t="s">
        <v>52</v>
      </c>
      <c r="G28" s="12" t="s">
        <v>140</v>
      </c>
      <c r="H28" s="12"/>
      <c r="I28" s="13" t="s">
        <v>23</v>
      </c>
      <c r="J28" s="48"/>
      <c r="K28" s="12"/>
      <c r="L28" s="13" t="s">
        <v>380</v>
      </c>
      <c r="M28" s="12"/>
      <c r="N28" s="12"/>
    </row>
    <row r="29" spans="1:14" ht="187" thickTop="1" thickBot="1" x14ac:dyDescent="0.4">
      <c r="A29" s="11" t="s">
        <v>143</v>
      </c>
      <c r="B29" s="11" t="s">
        <v>48</v>
      </c>
      <c r="C29" s="11" t="s">
        <v>144</v>
      </c>
      <c r="D29" s="12" t="s">
        <v>50</v>
      </c>
      <c r="E29" s="12" t="s">
        <v>145</v>
      </c>
      <c r="F29" s="12" t="s">
        <v>52</v>
      </c>
      <c r="G29" s="12" t="s">
        <v>146</v>
      </c>
      <c r="H29" s="12"/>
      <c r="I29" s="13" t="s">
        <v>23</v>
      </c>
      <c r="J29" s="48"/>
      <c r="K29" s="12"/>
      <c r="L29" s="13" t="s">
        <v>380</v>
      </c>
      <c r="M29" s="12"/>
      <c r="N29" s="12"/>
    </row>
    <row r="30" spans="1:14" ht="187" thickTop="1" thickBot="1" x14ac:dyDescent="0.4">
      <c r="A30" s="11" t="s">
        <v>147</v>
      </c>
      <c r="B30" s="11" t="s">
        <v>48</v>
      </c>
      <c r="C30" s="11" t="s">
        <v>148</v>
      </c>
      <c r="D30" s="12" t="s">
        <v>50</v>
      </c>
      <c r="E30" s="12" t="s">
        <v>149</v>
      </c>
      <c r="F30" s="12" t="s">
        <v>52</v>
      </c>
      <c r="G30" s="12" t="s">
        <v>150</v>
      </c>
      <c r="H30" s="12" t="s">
        <v>167</v>
      </c>
      <c r="I30" s="13" t="s">
        <v>66</v>
      </c>
      <c r="J30" s="48" t="s">
        <v>369</v>
      </c>
      <c r="K30" s="10" t="s">
        <v>379</v>
      </c>
      <c r="L30" s="13" t="s">
        <v>380</v>
      </c>
      <c r="M30" s="12"/>
      <c r="N30" s="12"/>
    </row>
    <row r="31" spans="1:14" ht="187" thickTop="1" thickBot="1" x14ac:dyDescent="0.4">
      <c r="A31" s="11" t="s">
        <v>151</v>
      </c>
      <c r="B31" s="11" t="s">
        <v>48</v>
      </c>
      <c r="C31" s="11" t="s">
        <v>152</v>
      </c>
      <c r="D31" s="12" t="s">
        <v>50</v>
      </c>
      <c r="E31" s="12" t="s">
        <v>153</v>
      </c>
      <c r="F31" s="12" t="s">
        <v>52</v>
      </c>
      <c r="G31" s="12" t="s">
        <v>154</v>
      </c>
      <c r="H31" s="12"/>
      <c r="I31" s="13" t="s">
        <v>23</v>
      </c>
      <c r="J31" s="48"/>
      <c r="K31" s="12"/>
      <c r="L31" s="13" t="s">
        <v>380</v>
      </c>
      <c r="M31" s="12"/>
      <c r="N31" s="12"/>
    </row>
    <row r="32" spans="1:14" ht="47" thickTop="1" x14ac:dyDescent="0.35">
      <c r="A32" s="11" t="s">
        <v>155</v>
      </c>
      <c r="B32" s="11" t="s">
        <v>156</v>
      </c>
      <c r="C32" s="11" t="s">
        <v>157</v>
      </c>
      <c r="D32" s="12" t="s">
        <v>50</v>
      </c>
      <c r="E32" s="12"/>
      <c r="F32" s="12" t="s">
        <v>158</v>
      </c>
      <c r="G32" s="12" t="s">
        <v>159</v>
      </c>
      <c r="H32" s="12"/>
      <c r="I32" s="13" t="s">
        <v>23</v>
      </c>
      <c r="J32" s="48"/>
      <c r="K32" s="12"/>
      <c r="L32" s="13" t="s">
        <v>380</v>
      </c>
      <c r="M32" s="12"/>
      <c r="N32" s="12"/>
    </row>
  </sheetData>
  <mergeCells count="3">
    <mergeCell ref="A1:H1"/>
    <mergeCell ref="I1:K1"/>
    <mergeCell ref="L1:N1"/>
  </mergeCells>
  <conditionalFormatting sqref="I2:I32">
    <cfRule type="cellIs" dxfId="52" priority="22" operator="equal">
      <formula>"Not Executed"</formula>
    </cfRule>
    <cfRule type="cellIs" dxfId="51" priority="23" operator="equal">
      <formula>"PASS"</formula>
    </cfRule>
    <cfRule type="cellIs" dxfId="50" priority="24" operator="equal">
      <formula>"FAIL"</formula>
    </cfRule>
  </conditionalFormatting>
  <conditionalFormatting sqref="I3:I32">
    <cfRule type="cellIs" dxfId="49" priority="25" operator="equal">
      <formula>"Default"</formula>
    </cfRule>
    <cfRule type="cellIs" dxfId="48" priority="26" operator="equal">
      <formula>"fail"</formula>
    </cfRule>
    <cfRule type="cellIs" dxfId="47" priority="27" operator="equal">
      <formula>"pass"</formula>
    </cfRule>
  </conditionalFormatting>
  <conditionalFormatting sqref="J2">
    <cfRule type="cellIs" dxfId="46" priority="19" operator="equal">
      <formula>"Not Executed"</formula>
    </cfRule>
    <cfRule type="cellIs" dxfId="45" priority="20" operator="equal">
      <formula>"PASS"</formula>
    </cfRule>
    <cfRule type="cellIs" dxfId="44" priority="21" operator="equal">
      <formula>"FAIL"</formula>
    </cfRule>
  </conditionalFormatting>
  <conditionalFormatting sqref="K2">
    <cfRule type="cellIs" dxfId="43" priority="16" operator="equal">
      <formula>"Not Executed"</formula>
    </cfRule>
    <cfRule type="cellIs" dxfId="42" priority="17" operator="equal">
      <formula>"PASS"</formula>
    </cfRule>
    <cfRule type="cellIs" dxfId="41" priority="18" operator="equal">
      <formula>"FAIL"</formula>
    </cfRule>
  </conditionalFormatting>
  <conditionalFormatting sqref="L2">
    <cfRule type="cellIs" dxfId="40" priority="13" operator="equal">
      <formula>"Not Executed"</formula>
    </cfRule>
    <cfRule type="cellIs" dxfId="39" priority="14" operator="equal">
      <formula>"PASS"</formula>
    </cfRule>
    <cfRule type="cellIs" dxfId="38" priority="15" operator="equal">
      <formula>"FAIL"</formula>
    </cfRule>
  </conditionalFormatting>
  <conditionalFormatting sqref="M2">
    <cfRule type="cellIs" dxfId="37" priority="10" operator="equal">
      <formula>"Not Executed"</formula>
    </cfRule>
    <cfRule type="cellIs" dxfId="36" priority="11" operator="equal">
      <formula>"PASS"</formula>
    </cfRule>
    <cfRule type="cellIs" dxfId="35" priority="12" operator="equal">
      <formula>"FAIL"</formula>
    </cfRule>
  </conditionalFormatting>
  <conditionalFormatting sqref="N2">
    <cfRule type="cellIs" dxfId="34" priority="7" operator="equal">
      <formula>"Not Executed"</formula>
    </cfRule>
    <cfRule type="cellIs" dxfId="33" priority="8" operator="equal">
      <formula>"PASS"</formula>
    </cfRule>
    <cfRule type="cellIs" dxfId="32" priority="9" operator="equal">
      <formula>"FAIL"</formula>
    </cfRule>
  </conditionalFormatting>
  <conditionalFormatting sqref="L3:L32">
    <cfRule type="cellIs" dxfId="31" priority="1" operator="equal">
      <formula>"Not Executed"</formula>
    </cfRule>
    <cfRule type="cellIs" dxfId="30" priority="2" operator="equal">
      <formula>"PASS"</formula>
    </cfRule>
    <cfRule type="cellIs" dxfId="29" priority="3" operator="equal">
      <formula>"FAIL"</formula>
    </cfRule>
  </conditionalFormatting>
  <conditionalFormatting sqref="L3:L32">
    <cfRule type="cellIs" dxfId="28" priority="4" operator="equal">
      <formula>"Default"</formula>
    </cfRule>
    <cfRule type="cellIs" dxfId="27" priority="5" operator="equal">
      <formula>"fail"</formula>
    </cfRule>
    <cfRule type="cellIs" dxfId="26" priority="6" operator="equal">
      <formula>"pass"</formula>
    </cfRule>
  </conditionalFormatting>
  <dataValidations count="1">
    <dataValidation type="list" allowBlank="1" showInputMessage="1" showErrorMessage="1" sqref="I3:I32 L3:L32" xr:uid="{6F69B301-4925-44EA-A8B6-F82B76E36D30}">
      <formula1>"Not Executed,PASS,FAIL"</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52083-4F3D-44DB-B858-864F598BC2B4}">
  <sheetPr codeName="Sheet4"/>
  <dimension ref="A1:K36"/>
  <sheetViews>
    <sheetView zoomScale="70" zoomScaleNormal="25" workbookViewId="0">
      <selection activeCell="D11" sqref="D11"/>
    </sheetView>
  </sheetViews>
  <sheetFormatPr defaultRowHeight="14.5" x14ac:dyDescent="0.35"/>
  <cols>
    <col min="1" max="1" width="30.6328125" style="20" customWidth="1"/>
    <col min="2" max="2" width="41" style="20" bestFit="1" customWidth="1"/>
    <col min="3" max="3" width="56.90625" style="20" bestFit="1" customWidth="1"/>
    <col min="4" max="4" width="57.90625" style="22" bestFit="1" customWidth="1"/>
    <col min="5" max="5" width="30.6328125" style="20" customWidth="1"/>
    <col min="6" max="6" width="50.6328125" style="20" customWidth="1"/>
    <col min="7" max="7" width="60.6328125" style="20" customWidth="1"/>
    <col min="8" max="11" width="30.6328125" style="20" customWidth="1"/>
    <col min="12" max="16384" width="8.7265625" style="20"/>
  </cols>
  <sheetData>
    <row r="1" spans="1:11" ht="24.5" thickTop="1" thickBot="1" x14ac:dyDescent="0.6">
      <c r="A1" s="42" t="s">
        <v>184</v>
      </c>
      <c r="B1" s="43"/>
      <c r="C1" s="43"/>
      <c r="D1" s="43"/>
      <c r="E1" s="43"/>
      <c r="F1" s="43"/>
      <c r="G1" s="43"/>
      <c r="H1" s="43"/>
      <c r="I1" s="43"/>
      <c r="J1" s="43"/>
    </row>
    <row r="2" spans="1:11" ht="24" thickTop="1" x14ac:dyDescent="0.55000000000000004">
      <c r="A2" s="40" t="s">
        <v>186</v>
      </c>
      <c r="B2" s="40"/>
      <c r="C2" s="40"/>
      <c r="D2" s="40"/>
      <c r="E2" s="40"/>
      <c r="F2" s="40"/>
      <c r="G2" s="40"/>
      <c r="H2" s="40"/>
      <c r="I2" s="40"/>
      <c r="J2" s="40"/>
    </row>
    <row r="3" spans="1:11" s="28" customFormat="1" ht="19" thickBot="1" x14ac:dyDescent="0.5">
      <c r="A3" s="27" t="s">
        <v>0</v>
      </c>
      <c r="B3" s="27" t="s">
        <v>1</v>
      </c>
      <c r="C3" s="27" t="s">
        <v>2</v>
      </c>
      <c r="D3" s="27" t="s">
        <v>10</v>
      </c>
      <c r="E3" s="27" t="s">
        <v>7</v>
      </c>
      <c r="F3" s="27" t="s">
        <v>3</v>
      </c>
      <c r="G3" s="27" t="s">
        <v>4</v>
      </c>
      <c r="H3" s="27" t="s">
        <v>5</v>
      </c>
      <c r="I3" s="27" t="s">
        <v>172</v>
      </c>
      <c r="J3" s="27" t="s">
        <v>6</v>
      </c>
    </row>
    <row r="4" spans="1:11" ht="60" customHeight="1" thickTop="1" thickBot="1" x14ac:dyDescent="0.4">
      <c r="A4" s="24" t="s">
        <v>185</v>
      </c>
      <c r="B4" s="25" t="s">
        <v>210</v>
      </c>
      <c r="C4" s="24" t="s">
        <v>187</v>
      </c>
      <c r="D4" s="25" t="s">
        <v>208</v>
      </c>
      <c r="E4" s="25" t="s">
        <v>189</v>
      </c>
      <c r="F4" s="25" t="s">
        <v>288</v>
      </c>
      <c r="G4" s="25" t="s">
        <v>237</v>
      </c>
      <c r="H4" s="26"/>
      <c r="I4" s="26" t="s">
        <v>173</v>
      </c>
      <c r="J4" s="13" t="s">
        <v>65</v>
      </c>
    </row>
    <row r="5" spans="1:11" ht="60" customHeight="1" thickTop="1" thickBot="1" x14ac:dyDescent="0.4">
      <c r="A5" s="24" t="s">
        <v>190</v>
      </c>
      <c r="B5" s="24"/>
      <c r="C5" s="24" t="s">
        <v>191</v>
      </c>
      <c r="D5" s="25" t="s">
        <v>188</v>
      </c>
      <c r="E5" s="25" t="s">
        <v>192</v>
      </c>
      <c r="F5" s="25"/>
      <c r="G5" s="25" t="s">
        <v>202</v>
      </c>
      <c r="H5" s="26"/>
      <c r="I5" s="26" t="s">
        <v>207</v>
      </c>
      <c r="J5" s="13" t="s">
        <v>65</v>
      </c>
    </row>
    <row r="6" spans="1:11" ht="60" customHeight="1" thickTop="1" thickBot="1" x14ac:dyDescent="0.4">
      <c r="A6" s="24" t="s">
        <v>193</v>
      </c>
      <c r="B6" s="24"/>
      <c r="C6" s="24" t="s">
        <v>196</v>
      </c>
      <c r="D6" s="25" t="s">
        <v>188</v>
      </c>
      <c r="E6" s="25" t="s">
        <v>197</v>
      </c>
      <c r="F6" s="25"/>
      <c r="G6" s="25" t="s">
        <v>203</v>
      </c>
      <c r="H6" s="26"/>
      <c r="I6" s="26" t="s">
        <v>207</v>
      </c>
      <c r="J6" s="13" t="s">
        <v>65</v>
      </c>
    </row>
    <row r="7" spans="1:11" ht="60" customHeight="1" thickTop="1" thickBot="1" x14ac:dyDescent="0.4">
      <c r="A7" s="24" t="s">
        <v>194</v>
      </c>
      <c r="B7" s="24"/>
      <c r="C7" s="24" t="s">
        <v>198</v>
      </c>
      <c r="D7" s="25" t="s">
        <v>188</v>
      </c>
      <c r="E7" s="25" t="s">
        <v>199</v>
      </c>
      <c r="F7" s="25"/>
      <c r="G7" s="25" t="s">
        <v>204</v>
      </c>
      <c r="H7" s="26"/>
      <c r="I7" s="26" t="s">
        <v>207</v>
      </c>
      <c r="J7" s="13" t="s">
        <v>65</v>
      </c>
    </row>
    <row r="8" spans="1:11" ht="60" customHeight="1" thickTop="1" thickBot="1" x14ac:dyDescent="0.4">
      <c r="A8" s="24" t="s">
        <v>195</v>
      </c>
      <c r="B8" s="24"/>
      <c r="C8" s="24" t="s">
        <v>200</v>
      </c>
      <c r="D8" s="25" t="s">
        <v>188</v>
      </c>
      <c r="E8" s="25" t="s">
        <v>201</v>
      </c>
      <c r="F8" s="25"/>
      <c r="G8" s="25" t="s">
        <v>205</v>
      </c>
      <c r="H8" s="26"/>
      <c r="I8" s="26" t="s">
        <v>206</v>
      </c>
      <c r="J8" s="13" t="s">
        <v>65</v>
      </c>
    </row>
    <row r="9" spans="1:11" ht="24" thickTop="1" x14ac:dyDescent="0.55000000000000004">
      <c r="A9" s="40" t="s">
        <v>209</v>
      </c>
      <c r="B9" s="40"/>
      <c r="C9" s="40"/>
      <c r="D9" s="40"/>
      <c r="E9" s="40"/>
      <c r="F9" s="40"/>
      <c r="G9" s="40"/>
      <c r="H9" s="40"/>
      <c r="I9" s="40"/>
      <c r="J9" s="40"/>
    </row>
    <row r="10" spans="1:11" s="28" customFormat="1" ht="19" thickBot="1" x14ac:dyDescent="0.5">
      <c r="A10" s="27" t="s">
        <v>0</v>
      </c>
      <c r="B10" s="27" t="s">
        <v>1</v>
      </c>
      <c r="C10" s="27" t="s">
        <v>2</v>
      </c>
      <c r="D10" s="27" t="s">
        <v>10</v>
      </c>
      <c r="E10" s="27" t="s">
        <v>7</v>
      </c>
      <c r="F10" s="27" t="s">
        <v>3</v>
      </c>
      <c r="G10" s="27" t="s">
        <v>4</v>
      </c>
      <c r="H10" s="27" t="s">
        <v>5</v>
      </c>
      <c r="I10" s="27" t="s">
        <v>172</v>
      </c>
      <c r="J10" s="27" t="s">
        <v>6</v>
      </c>
    </row>
    <row r="11" spans="1:11" ht="78.5" thickTop="1" thickBot="1" x14ac:dyDescent="0.4">
      <c r="A11" s="11" t="s">
        <v>212</v>
      </c>
      <c r="B11" s="11" t="s">
        <v>238</v>
      </c>
      <c r="C11" s="11" t="s">
        <v>239</v>
      </c>
      <c r="D11" s="11" t="s">
        <v>332</v>
      </c>
      <c r="E11" s="12" t="s">
        <v>240</v>
      </c>
      <c r="F11" s="12" t="s">
        <v>288</v>
      </c>
      <c r="G11" s="12" t="s">
        <v>289</v>
      </c>
      <c r="H11" s="12"/>
      <c r="I11" s="3" t="s">
        <v>173</v>
      </c>
      <c r="J11" s="13" t="s">
        <v>65</v>
      </c>
      <c r="K11" s="21"/>
    </row>
    <row r="12" spans="1:11" ht="32" thickTop="1" thickBot="1" x14ac:dyDescent="0.4">
      <c r="A12" s="11" t="s">
        <v>236</v>
      </c>
      <c r="B12" s="11"/>
      <c r="C12" s="11" t="s">
        <v>241</v>
      </c>
      <c r="D12" s="11"/>
      <c r="E12" s="12" t="s">
        <v>267</v>
      </c>
      <c r="F12" s="12"/>
      <c r="G12" s="12" t="s">
        <v>290</v>
      </c>
      <c r="H12" s="12"/>
      <c r="I12" s="3" t="s">
        <v>206</v>
      </c>
      <c r="J12" s="13" t="s">
        <v>65</v>
      </c>
      <c r="K12" s="21"/>
    </row>
    <row r="13" spans="1:11" ht="32" thickTop="1" thickBot="1" x14ac:dyDescent="0.4">
      <c r="A13" s="11" t="s">
        <v>213</v>
      </c>
      <c r="B13" s="11"/>
      <c r="C13" s="11" t="s">
        <v>242</v>
      </c>
      <c r="D13" s="11"/>
      <c r="E13" s="12" t="s">
        <v>264</v>
      </c>
      <c r="F13" s="12"/>
      <c r="G13" s="12" t="s">
        <v>295</v>
      </c>
      <c r="H13" s="12"/>
      <c r="I13" s="3" t="s">
        <v>206</v>
      </c>
      <c r="J13" s="13" t="s">
        <v>65</v>
      </c>
      <c r="K13" s="21"/>
    </row>
    <row r="14" spans="1:11" ht="32" thickTop="1" thickBot="1" x14ac:dyDescent="0.4">
      <c r="A14" s="11" t="s">
        <v>214</v>
      </c>
      <c r="B14" s="11"/>
      <c r="C14" s="11" t="s">
        <v>243</v>
      </c>
      <c r="D14" s="11"/>
      <c r="E14" s="12" t="s">
        <v>265</v>
      </c>
      <c r="F14" s="12"/>
      <c r="G14" s="12" t="s">
        <v>299</v>
      </c>
      <c r="H14" s="12"/>
      <c r="I14" s="3" t="s">
        <v>206</v>
      </c>
      <c r="J14" s="13" t="s">
        <v>65</v>
      </c>
      <c r="K14" s="21"/>
    </row>
    <row r="15" spans="1:11" ht="32" thickTop="1" thickBot="1" x14ac:dyDescent="0.4">
      <c r="A15" s="11" t="s">
        <v>215</v>
      </c>
      <c r="B15" s="11"/>
      <c r="C15" s="11" t="s">
        <v>244</v>
      </c>
      <c r="D15" s="11"/>
      <c r="E15" s="12" t="s">
        <v>266</v>
      </c>
      <c r="F15" s="12"/>
      <c r="G15" s="12" t="s">
        <v>291</v>
      </c>
      <c r="H15" s="12"/>
      <c r="I15" s="3" t="s">
        <v>206</v>
      </c>
      <c r="J15" s="13" t="s">
        <v>65</v>
      </c>
    </row>
    <row r="16" spans="1:11" ht="32" thickTop="1" thickBot="1" x14ac:dyDescent="0.4">
      <c r="A16" s="11" t="s">
        <v>216</v>
      </c>
      <c r="B16" s="11"/>
      <c r="C16" s="11" t="s">
        <v>245</v>
      </c>
      <c r="D16" s="11"/>
      <c r="E16" s="12" t="s">
        <v>268</v>
      </c>
      <c r="F16" s="12"/>
      <c r="G16" s="12" t="s">
        <v>296</v>
      </c>
      <c r="H16" s="12"/>
      <c r="I16" s="3" t="s">
        <v>206</v>
      </c>
      <c r="J16" s="13" t="s">
        <v>65</v>
      </c>
    </row>
    <row r="17" spans="1:10" ht="32" thickTop="1" thickBot="1" x14ac:dyDescent="0.4">
      <c r="A17" s="11" t="s">
        <v>217</v>
      </c>
      <c r="B17" s="11"/>
      <c r="C17" s="11" t="s">
        <v>246</v>
      </c>
      <c r="D17" s="11"/>
      <c r="E17" s="12" t="s">
        <v>269</v>
      </c>
      <c r="F17" s="12"/>
      <c r="G17" s="12" t="s">
        <v>300</v>
      </c>
      <c r="H17" s="12"/>
      <c r="I17" s="3" t="s">
        <v>206</v>
      </c>
      <c r="J17" s="13" t="s">
        <v>65</v>
      </c>
    </row>
    <row r="18" spans="1:10" ht="32" thickTop="1" thickBot="1" x14ac:dyDescent="0.4">
      <c r="A18" s="11" t="s">
        <v>218</v>
      </c>
      <c r="B18" s="11"/>
      <c r="C18" s="11" t="s">
        <v>247</v>
      </c>
      <c r="D18" s="11"/>
      <c r="E18" s="12" t="s">
        <v>270</v>
      </c>
      <c r="F18" s="12"/>
      <c r="G18" s="12" t="s">
        <v>303</v>
      </c>
      <c r="H18" s="12"/>
      <c r="I18" s="3" t="s">
        <v>206</v>
      </c>
      <c r="J18" s="13" t="s">
        <v>65</v>
      </c>
    </row>
    <row r="19" spans="1:10" ht="32" thickTop="1" thickBot="1" x14ac:dyDescent="0.4">
      <c r="A19" s="11" t="s">
        <v>219</v>
      </c>
      <c r="B19" s="11"/>
      <c r="C19" s="11" t="s">
        <v>248</v>
      </c>
      <c r="D19" s="11"/>
      <c r="E19" s="12" t="s">
        <v>271</v>
      </c>
      <c r="F19" s="12"/>
      <c r="G19" s="12" t="s">
        <v>292</v>
      </c>
      <c r="H19" s="12"/>
      <c r="I19" s="3" t="s">
        <v>206</v>
      </c>
      <c r="J19" s="13" t="s">
        <v>65</v>
      </c>
    </row>
    <row r="20" spans="1:10" ht="32" thickTop="1" thickBot="1" x14ac:dyDescent="0.4">
      <c r="A20" s="11" t="s">
        <v>220</v>
      </c>
      <c r="B20" s="11"/>
      <c r="C20" s="11" t="s">
        <v>249</v>
      </c>
      <c r="D20" s="11"/>
      <c r="E20" s="12" t="s">
        <v>287</v>
      </c>
      <c r="F20" s="12"/>
      <c r="G20" s="12" t="s">
        <v>297</v>
      </c>
      <c r="H20" s="12"/>
      <c r="I20" s="3" t="s">
        <v>206</v>
      </c>
      <c r="J20" s="13" t="s">
        <v>65</v>
      </c>
    </row>
    <row r="21" spans="1:10" ht="32" thickTop="1" thickBot="1" x14ac:dyDescent="0.4">
      <c r="A21" s="11" t="s">
        <v>221</v>
      </c>
      <c r="B21" s="11"/>
      <c r="C21" s="11" t="s">
        <v>250</v>
      </c>
      <c r="D21" s="11"/>
      <c r="E21" s="12" t="s">
        <v>285</v>
      </c>
      <c r="F21" s="12"/>
      <c r="G21" s="12" t="s">
        <v>301</v>
      </c>
      <c r="H21" s="12"/>
      <c r="I21" s="3" t="s">
        <v>206</v>
      </c>
      <c r="J21" s="13" t="s">
        <v>65</v>
      </c>
    </row>
    <row r="22" spans="1:10" ht="32" thickTop="1" thickBot="1" x14ac:dyDescent="0.4">
      <c r="A22" s="11" t="s">
        <v>222</v>
      </c>
      <c r="B22" s="11"/>
      <c r="C22" s="11" t="s">
        <v>251</v>
      </c>
      <c r="D22" s="11"/>
      <c r="E22" s="12" t="s">
        <v>286</v>
      </c>
      <c r="F22" s="12"/>
      <c r="G22" s="12" t="s">
        <v>304</v>
      </c>
      <c r="H22" s="12"/>
      <c r="I22" s="3" t="s">
        <v>206</v>
      </c>
      <c r="J22" s="13" t="s">
        <v>65</v>
      </c>
    </row>
    <row r="23" spans="1:10" ht="32" thickTop="1" thickBot="1" x14ac:dyDescent="0.4">
      <c r="A23" s="11" t="s">
        <v>223</v>
      </c>
      <c r="B23" s="11"/>
      <c r="C23" s="11" t="s">
        <v>252</v>
      </c>
      <c r="D23" s="11"/>
      <c r="E23" s="12" t="s">
        <v>272</v>
      </c>
      <c r="F23" s="12"/>
      <c r="G23" s="12" t="s">
        <v>293</v>
      </c>
      <c r="H23" s="12"/>
      <c r="I23" s="3" t="s">
        <v>206</v>
      </c>
      <c r="J23" s="13" t="s">
        <v>65</v>
      </c>
    </row>
    <row r="24" spans="1:10" ht="32" thickTop="1" thickBot="1" x14ac:dyDescent="0.4">
      <c r="A24" s="11" t="s">
        <v>224</v>
      </c>
      <c r="B24" s="11"/>
      <c r="C24" s="11" t="s">
        <v>253</v>
      </c>
      <c r="D24" s="11"/>
      <c r="E24" s="12" t="s">
        <v>284</v>
      </c>
      <c r="F24" s="12"/>
      <c r="G24" s="12" t="s">
        <v>298</v>
      </c>
      <c r="H24" s="12"/>
      <c r="I24" s="3" t="s">
        <v>206</v>
      </c>
      <c r="J24" s="13" t="s">
        <v>65</v>
      </c>
    </row>
    <row r="25" spans="1:10" ht="32" thickTop="1" thickBot="1" x14ac:dyDescent="0.4">
      <c r="A25" s="11" t="s">
        <v>225</v>
      </c>
      <c r="B25" s="11"/>
      <c r="C25" s="11" t="s">
        <v>254</v>
      </c>
      <c r="D25" s="11"/>
      <c r="E25" s="12" t="s">
        <v>282</v>
      </c>
      <c r="F25" s="12"/>
      <c r="G25" s="12" t="s">
        <v>302</v>
      </c>
      <c r="H25" s="12"/>
      <c r="I25" s="3" t="s">
        <v>206</v>
      </c>
      <c r="J25" s="13" t="s">
        <v>65</v>
      </c>
    </row>
    <row r="26" spans="1:10" ht="32" thickTop="1" thickBot="1" x14ac:dyDescent="0.4">
      <c r="A26" s="11" t="s">
        <v>226</v>
      </c>
      <c r="B26" s="11"/>
      <c r="C26" s="11" t="s">
        <v>255</v>
      </c>
      <c r="D26" s="11"/>
      <c r="E26" s="12" t="s">
        <v>283</v>
      </c>
      <c r="F26" s="12"/>
      <c r="G26" s="12" t="s">
        <v>305</v>
      </c>
      <c r="H26" s="12"/>
      <c r="I26" s="3" t="s">
        <v>206</v>
      </c>
      <c r="J26" s="13" t="s">
        <v>65</v>
      </c>
    </row>
    <row r="27" spans="1:10" ht="32" thickTop="1" thickBot="1" x14ac:dyDescent="0.4">
      <c r="A27" s="11" t="s">
        <v>227</v>
      </c>
      <c r="B27" s="11"/>
      <c r="C27" s="11" t="s">
        <v>256</v>
      </c>
      <c r="D27" s="11"/>
      <c r="E27" s="12" t="s">
        <v>273</v>
      </c>
      <c r="F27" s="12"/>
      <c r="G27" s="12" t="s">
        <v>294</v>
      </c>
      <c r="H27" s="12"/>
      <c r="I27" s="3" t="s">
        <v>206</v>
      </c>
      <c r="J27" s="13" t="s">
        <v>65</v>
      </c>
    </row>
    <row r="28" spans="1:10" ht="32" thickTop="1" thickBot="1" x14ac:dyDescent="0.4">
      <c r="A28" s="11" t="s">
        <v>228</v>
      </c>
      <c r="B28" s="11"/>
      <c r="C28" s="11" t="s">
        <v>257</v>
      </c>
      <c r="D28" s="11"/>
      <c r="E28" s="12" t="s">
        <v>279</v>
      </c>
      <c r="F28" s="12"/>
      <c r="G28" s="12" t="s">
        <v>306</v>
      </c>
      <c r="H28" s="12"/>
      <c r="I28" s="3" t="s">
        <v>206</v>
      </c>
      <c r="J28" s="13" t="s">
        <v>65</v>
      </c>
    </row>
    <row r="29" spans="1:10" ht="32" thickTop="1" thickBot="1" x14ac:dyDescent="0.4">
      <c r="A29" s="11" t="s">
        <v>229</v>
      </c>
      <c r="B29" s="11"/>
      <c r="C29" s="11" t="s">
        <v>258</v>
      </c>
      <c r="D29" s="11"/>
      <c r="E29" s="12" t="s">
        <v>280</v>
      </c>
      <c r="F29" s="12"/>
      <c r="G29" s="12" t="s">
        <v>307</v>
      </c>
      <c r="H29" s="12"/>
      <c r="I29" s="3" t="s">
        <v>206</v>
      </c>
      <c r="J29" s="13" t="s">
        <v>65</v>
      </c>
    </row>
    <row r="30" spans="1:10" ht="32" thickTop="1" thickBot="1" x14ac:dyDescent="0.4">
      <c r="A30" s="11" t="s">
        <v>230</v>
      </c>
      <c r="B30" s="11"/>
      <c r="C30" s="11" t="s">
        <v>259</v>
      </c>
      <c r="D30" s="11"/>
      <c r="E30" s="12" t="s">
        <v>281</v>
      </c>
      <c r="F30" s="12"/>
      <c r="G30" s="12" t="s">
        <v>308</v>
      </c>
      <c r="H30" s="12"/>
      <c r="I30" s="3" t="s">
        <v>206</v>
      </c>
      <c r="J30" s="13" t="s">
        <v>65</v>
      </c>
    </row>
    <row r="31" spans="1:10" ht="63" thickTop="1" thickBot="1" x14ac:dyDescent="0.4">
      <c r="A31" s="11" t="s">
        <v>231</v>
      </c>
      <c r="B31" s="11"/>
      <c r="C31" s="11" t="s">
        <v>260</v>
      </c>
      <c r="D31" s="11"/>
      <c r="E31" s="12" t="s">
        <v>274</v>
      </c>
      <c r="F31" s="12"/>
      <c r="G31" s="12" t="s">
        <v>309</v>
      </c>
      <c r="H31" s="12"/>
      <c r="I31" s="3" t="s">
        <v>206</v>
      </c>
      <c r="J31" s="13" t="s">
        <v>65</v>
      </c>
    </row>
    <row r="32" spans="1:10" ht="32" thickTop="1" thickBot="1" x14ac:dyDescent="0.4">
      <c r="A32" s="11" t="s">
        <v>232</v>
      </c>
      <c r="B32" s="11"/>
      <c r="C32" s="11" t="s">
        <v>261</v>
      </c>
      <c r="D32" s="11"/>
      <c r="E32" s="12" t="s">
        <v>275</v>
      </c>
      <c r="F32" s="12"/>
      <c r="G32" s="12" t="s">
        <v>311</v>
      </c>
      <c r="H32" s="12"/>
      <c r="I32" s="3" t="s">
        <v>206</v>
      </c>
      <c r="J32" s="13" t="s">
        <v>65</v>
      </c>
    </row>
    <row r="33" spans="1:10" ht="32" thickTop="1" thickBot="1" x14ac:dyDescent="0.4">
      <c r="A33" s="11" t="s">
        <v>233</v>
      </c>
      <c r="B33" s="11"/>
      <c r="C33" s="11" t="s">
        <v>262</v>
      </c>
      <c r="D33" s="11" t="s">
        <v>276</v>
      </c>
      <c r="E33" s="12" t="s">
        <v>277</v>
      </c>
      <c r="F33" s="12"/>
      <c r="G33" s="12" t="s">
        <v>310</v>
      </c>
      <c r="H33" s="12"/>
      <c r="I33" s="3" t="s">
        <v>206</v>
      </c>
      <c r="J33" s="13" t="s">
        <v>65</v>
      </c>
    </row>
    <row r="34" spans="1:10" ht="63" thickTop="1" thickBot="1" x14ac:dyDescent="0.4">
      <c r="A34" s="11" t="s">
        <v>234</v>
      </c>
      <c r="B34" s="11"/>
      <c r="C34" s="11" t="s">
        <v>263</v>
      </c>
      <c r="D34" s="11"/>
      <c r="E34" s="12" t="s">
        <v>278</v>
      </c>
      <c r="F34" s="12"/>
      <c r="G34" s="12" t="s">
        <v>312</v>
      </c>
      <c r="H34" s="12"/>
      <c r="I34" s="3" t="s">
        <v>206</v>
      </c>
      <c r="J34" s="13" t="s">
        <v>65</v>
      </c>
    </row>
    <row r="35" spans="1:10" ht="47.5" thickTop="1" thickBot="1" x14ac:dyDescent="0.4">
      <c r="A35" s="11" t="s">
        <v>235</v>
      </c>
      <c r="B35" s="11" t="s">
        <v>211</v>
      </c>
      <c r="C35" s="11" t="s">
        <v>157</v>
      </c>
      <c r="D35" s="11"/>
      <c r="E35" s="12"/>
      <c r="F35" s="12" t="s">
        <v>158</v>
      </c>
      <c r="G35" s="12" t="s">
        <v>313</v>
      </c>
      <c r="H35" s="12"/>
      <c r="I35" s="3" t="s">
        <v>207</v>
      </c>
      <c r="J35" s="13" t="s">
        <v>65</v>
      </c>
    </row>
    <row r="36" spans="1:10" ht="15" thickTop="1" x14ac:dyDescent="0.35"/>
  </sheetData>
  <mergeCells count="3">
    <mergeCell ref="A9:J9"/>
    <mergeCell ref="A2:J2"/>
    <mergeCell ref="A1:J1"/>
  </mergeCells>
  <phoneticPr fontId="3" type="noConversion"/>
  <conditionalFormatting sqref="J3:J8 K11:K14">
    <cfRule type="cellIs" dxfId="25" priority="10" operator="equal">
      <formula>"Not Executed"</formula>
    </cfRule>
    <cfRule type="cellIs" dxfId="24" priority="11" operator="equal">
      <formula>"PASS"</formula>
    </cfRule>
    <cfRule type="cellIs" dxfId="23" priority="12" operator="equal">
      <formula>"FAIL"</formula>
    </cfRule>
  </conditionalFormatting>
  <conditionalFormatting sqref="J4:J8 K11:K14">
    <cfRule type="cellIs" dxfId="22" priority="13" operator="equal">
      <formula>"fail"</formula>
    </cfRule>
    <cfRule type="cellIs" dxfId="21" priority="14" operator="equal">
      <formula>"pass"</formula>
    </cfRule>
  </conditionalFormatting>
  <conditionalFormatting sqref="J10:J35">
    <cfRule type="cellIs" dxfId="20" priority="1" operator="equal">
      <formula>"Not Executed"</formula>
    </cfRule>
    <cfRule type="cellIs" dxfId="19" priority="2" operator="equal">
      <formula>"PASS"</formula>
    </cfRule>
    <cfRule type="cellIs" dxfId="18" priority="3" operator="equal">
      <formula>"FAIL"</formula>
    </cfRule>
  </conditionalFormatting>
  <conditionalFormatting sqref="J11:J35">
    <cfRule type="cellIs" dxfId="17" priority="7" operator="equal">
      <formula>"Default"</formula>
    </cfRule>
    <cfRule type="cellIs" dxfId="16" priority="8" operator="equal">
      <formula>"fail"</formula>
    </cfRule>
    <cfRule type="cellIs" dxfId="15" priority="9" operator="equal">
      <formula>"pass"</formula>
    </cfRule>
  </conditionalFormatting>
  <dataValidations count="1">
    <dataValidation type="list" allowBlank="1" showInputMessage="1" showErrorMessage="1" sqref="J4:J8 K11:K14 J11:J35" xr:uid="{2BF0E724-EC48-409F-ADA4-417EDDD61666}">
      <formula1>"Not Executed,PASS,FAIL"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49986-1BEC-4EAD-BEB8-860585462811}">
  <sheetPr codeName="Sheet5"/>
  <dimension ref="A1:J27"/>
  <sheetViews>
    <sheetView topLeftCell="B1" zoomScale="77" zoomScaleNormal="77" workbookViewId="0">
      <selection activeCell="D4" sqref="D4"/>
    </sheetView>
  </sheetViews>
  <sheetFormatPr defaultRowHeight="45" customHeight="1" x14ac:dyDescent="0.35"/>
  <cols>
    <col min="1" max="1" width="15.1796875" style="20" bestFit="1" customWidth="1"/>
    <col min="2" max="2" width="19.08984375" style="20" bestFit="1" customWidth="1"/>
    <col min="3" max="3" width="38.90625" style="20" bestFit="1" customWidth="1"/>
    <col min="4" max="4" width="39.08984375" style="20" bestFit="1" customWidth="1"/>
    <col min="5" max="5" width="12.36328125" style="20" bestFit="1" customWidth="1"/>
    <col min="6" max="6" width="25.90625" style="20" bestFit="1" customWidth="1"/>
    <col min="7" max="7" width="35.6328125" style="20" customWidth="1"/>
    <col min="8" max="8" width="7.81640625" style="20" bestFit="1" customWidth="1"/>
    <col min="9" max="9" width="15.6328125" style="20" customWidth="1"/>
    <col min="10" max="10" width="13" style="20" bestFit="1" customWidth="1"/>
    <col min="11" max="16384" width="8.7265625" style="20"/>
  </cols>
  <sheetData>
    <row r="1" spans="1:10" ht="45" customHeight="1" thickTop="1" thickBot="1" x14ac:dyDescent="0.6">
      <c r="A1" s="42" t="s">
        <v>314</v>
      </c>
      <c r="B1" s="43"/>
      <c r="C1" s="43"/>
      <c r="D1" s="43"/>
      <c r="E1" s="43"/>
      <c r="F1" s="43"/>
      <c r="G1" s="43"/>
      <c r="H1" s="43"/>
      <c r="I1" s="43"/>
      <c r="J1" s="43"/>
    </row>
    <row r="2" spans="1:10" ht="45" customHeight="1" thickTop="1" x14ac:dyDescent="0.55000000000000004">
      <c r="A2" s="40" t="s">
        <v>315</v>
      </c>
      <c r="B2" s="40"/>
      <c r="C2" s="40"/>
      <c r="D2" s="40"/>
      <c r="E2" s="40"/>
      <c r="F2" s="40"/>
      <c r="G2" s="40"/>
      <c r="H2" s="40"/>
      <c r="I2" s="40"/>
      <c r="J2" s="40"/>
    </row>
    <row r="3" spans="1:10" s="28" customFormat="1" ht="45" customHeight="1" thickBot="1" x14ac:dyDescent="0.5">
      <c r="A3" s="27" t="s">
        <v>0</v>
      </c>
      <c r="B3" s="27" t="s">
        <v>1</v>
      </c>
      <c r="C3" s="27" t="s">
        <v>2</v>
      </c>
      <c r="D3" s="27" t="s">
        <v>10</v>
      </c>
      <c r="E3" s="27" t="s">
        <v>7</v>
      </c>
      <c r="F3" s="27" t="s">
        <v>3</v>
      </c>
      <c r="G3" s="27" t="s">
        <v>4</v>
      </c>
      <c r="H3" s="27" t="s">
        <v>5</v>
      </c>
      <c r="I3" s="27" t="s">
        <v>172</v>
      </c>
      <c r="J3" s="27" t="s">
        <v>6</v>
      </c>
    </row>
    <row r="4" spans="1:10" ht="45" customHeight="1" thickTop="1" thickBot="1" x14ac:dyDescent="0.4">
      <c r="A4" s="24" t="s">
        <v>316</v>
      </c>
      <c r="B4" s="25" t="s">
        <v>321</v>
      </c>
      <c r="C4" s="24" t="s">
        <v>187</v>
      </c>
      <c r="D4" s="25" t="s">
        <v>331</v>
      </c>
      <c r="E4" s="25" t="s">
        <v>189</v>
      </c>
      <c r="F4" s="25" t="s">
        <v>288</v>
      </c>
      <c r="G4" s="25" t="s">
        <v>322</v>
      </c>
      <c r="H4" s="26"/>
      <c r="I4" s="26" t="s">
        <v>173</v>
      </c>
      <c r="J4" s="13" t="s">
        <v>65</v>
      </c>
    </row>
    <row r="5" spans="1:10" ht="45" customHeight="1" thickTop="1" thickBot="1" x14ac:dyDescent="0.4">
      <c r="A5" s="24" t="s">
        <v>317</v>
      </c>
      <c r="B5" s="25"/>
      <c r="C5" s="24" t="s">
        <v>191</v>
      </c>
      <c r="D5" s="25" t="s">
        <v>188</v>
      </c>
      <c r="E5" s="25" t="s">
        <v>192</v>
      </c>
      <c r="F5" s="25"/>
      <c r="G5" s="25" t="s">
        <v>202</v>
      </c>
      <c r="H5" s="26"/>
      <c r="I5" s="26" t="s">
        <v>207</v>
      </c>
      <c r="J5" s="13" t="s">
        <v>65</v>
      </c>
    </row>
    <row r="6" spans="1:10" ht="45" customHeight="1" thickTop="1" thickBot="1" x14ac:dyDescent="0.4">
      <c r="A6" s="24" t="s">
        <v>318</v>
      </c>
      <c r="B6" s="25"/>
      <c r="C6" s="24" t="s">
        <v>196</v>
      </c>
      <c r="D6" s="25"/>
      <c r="E6" s="25" t="s">
        <v>197</v>
      </c>
      <c r="F6" s="25"/>
      <c r="G6" s="25" t="s">
        <v>203</v>
      </c>
      <c r="H6" s="26"/>
      <c r="I6" s="26" t="s">
        <v>207</v>
      </c>
      <c r="J6" s="13" t="s">
        <v>65</v>
      </c>
    </row>
    <row r="7" spans="1:10" ht="45" customHeight="1" thickTop="1" thickBot="1" x14ac:dyDescent="0.4">
      <c r="A7" s="24" t="s">
        <v>319</v>
      </c>
      <c r="B7" s="25"/>
      <c r="C7" s="24" t="s">
        <v>198</v>
      </c>
      <c r="D7" s="25"/>
      <c r="E7" s="25" t="s">
        <v>199</v>
      </c>
      <c r="F7" s="25"/>
      <c r="G7" s="25" t="s">
        <v>204</v>
      </c>
      <c r="H7" s="26"/>
      <c r="I7" s="26" t="s">
        <v>207</v>
      </c>
      <c r="J7" s="13" t="s">
        <v>65</v>
      </c>
    </row>
    <row r="8" spans="1:10" ht="45" customHeight="1" thickTop="1" thickBot="1" x14ac:dyDescent="0.4">
      <c r="A8" s="24" t="s">
        <v>320</v>
      </c>
      <c r="B8" s="25"/>
      <c r="C8" s="24" t="s">
        <v>200</v>
      </c>
      <c r="D8" s="25"/>
      <c r="E8" s="25" t="s">
        <v>201</v>
      </c>
      <c r="F8" s="25"/>
      <c r="G8" s="25" t="s">
        <v>205</v>
      </c>
      <c r="H8" s="26"/>
      <c r="I8" s="26" t="s">
        <v>206</v>
      </c>
      <c r="J8" s="13" t="s">
        <v>65</v>
      </c>
    </row>
    <row r="9" spans="1:10" ht="45" customHeight="1" thickTop="1" x14ac:dyDescent="0.35">
      <c r="A9" s="23"/>
    </row>
    <row r="10" spans="1:10" ht="45" customHeight="1" x14ac:dyDescent="0.35">
      <c r="A10" s="23"/>
    </row>
    <row r="11" spans="1:10" ht="45" customHeight="1" x14ac:dyDescent="0.35">
      <c r="A11" s="23"/>
    </row>
    <row r="12" spans="1:10" ht="45" customHeight="1" x14ac:dyDescent="0.35">
      <c r="A12" s="23"/>
    </row>
    <row r="13" spans="1:10" ht="45" customHeight="1" x14ac:dyDescent="0.35">
      <c r="A13" s="23"/>
    </row>
    <row r="14" spans="1:10" ht="45" customHeight="1" x14ac:dyDescent="0.35">
      <c r="A14" s="23"/>
    </row>
    <row r="15" spans="1:10" ht="45" customHeight="1" x14ac:dyDescent="0.35">
      <c r="A15" s="23"/>
    </row>
    <row r="16" spans="1:10" ht="45" customHeight="1" x14ac:dyDescent="0.35">
      <c r="A16" s="23"/>
    </row>
    <row r="17" spans="1:1" ht="45" customHeight="1" x14ac:dyDescent="0.35">
      <c r="A17" s="23"/>
    </row>
    <row r="18" spans="1:1" ht="45" customHeight="1" x14ac:dyDescent="0.35">
      <c r="A18" s="23"/>
    </row>
    <row r="19" spans="1:1" ht="45" customHeight="1" x14ac:dyDescent="0.35">
      <c r="A19" s="23"/>
    </row>
    <row r="20" spans="1:1" ht="45" customHeight="1" x14ac:dyDescent="0.35">
      <c r="A20" s="23"/>
    </row>
    <row r="21" spans="1:1" ht="45" customHeight="1" x14ac:dyDescent="0.35">
      <c r="A21" s="23"/>
    </row>
    <row r="22" spans="1:1" ht="45" customHeight="1" x14ac:dyDescent="0.35">
      <c r="A22" s="23"/>
    </row>
    <row r="23" spans="1:1" ht="45" customHeight="1" x14ac:dyDescent="0.35">
      <c r="A23" s="23"/>
    </row>
    <row r="24" spans="1:1" ht="45" customHeight="1" x14ac:dyDescent="0.35">
      <c r="A24" s="23"/>
    </row>
    <row r="25" spans="1:1" ht="45" customHeight="1" x14ac:dyDescent="0.35">
      <c r="A25" s="23"/>
    </row>
    <row r="26" spans="1:1" ht="45" customHeight="1" x14ac:dyDescent="0.35">
      <c r="A26" s="23"/>
    </row>
    <row r="27" spans="1:1" ht="45" customHeight="1" x14ac:dyDescent="0.35">
      <c r="A27" s="23"/>
    </row>
  </sheetData>
  <mergeCells count="2">
    <mergeCell ref="A1:J1"/>
    <mergeCell ref="A2:J2"/>
  </mergeCells>
  <conditionalFormatting sqref="J3:J8">
    <cfRule type="cellIs" dxfId="14" priority="1" operator="equal">
      <formula>"Not Executed"</formula>
    </cfRule>
    <cfRule type="cellIs" dxfId="13" priority="2" operator="equal">
      <formula>"PASS"</formula>
    </cfRule>
    <cfRule type="cellIs" dxfId="12" priority="3" operator="equal">
      <formula>"FAIL"</formula>
    </cfRule>
  </conditionalFormatting>
  <conditionalFormatting sqref="J4:J8">
    <cfRule type="cellIs" dxfId="11" priority="4" operator="equal">
      <formula>"fail"</formula>
    </cfRule>
    <cfRule type="cellIs" dxfId="10" priority="5" operator="equal">
      <formula>"pass"</formula>
    </cfRule>
  </conditionalFormatting>
  <dataValidations count="1">
    <dataValidation type="list" allowBlank="1" showInputMessage="1" showErrorMessage="1" sqref="J4:J8" xr:uid="{DF9BF969-6E47-47F0-AE8E-1764CDEDF07A}">
      <formula1>"Not Executed,PASS,FAIL"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80D4A-4BA5-4F7E-AFFA-5E7E5B272616}">
  <sheetPr codeName="Sheet6"/>
  <dimension ref="A1:J10"/>
  <sheetViews>
    <sheetView zoomScale="43" zoomScaleNormal="69" workbookViewId="0">
      <selection activeCell="H7" sqref="H7"/>
    </sheetView>
  </sheetViews>
  <sheetFormatPr defaultColWidth="50.6328125" defaultRowHeight="14.5" x14ac:dyDescent="0.35"/>
  <cols>
    <col min="1" max="16384" width="50.6328125" style="20"/>
  </cols>
  <sheetData>
    <row r="1" spans="1:10" ht="24.5" thickTop="1" thickBot="1" x14ac:dyDescent="0.6">
      <c r="A1" s="42" t="s">
        <v>323</v>
      </c>
      <c r="B1" s="43"/>
      <c r="C1" s="43"/>
      <c r="D1" s="43"/>
      <c r="E1" s="43"/>
      <c r="F1" s="43"/>
      <c r="G1" s="43"/>
      <c r="H1" s="43"/>
      <c r="I1" s="43"/>
      <c r="J1" s="43"/>
    </row>
    <row r="2" spans="1:10" ht="24" thickTop="1" x14ac:dyDescent="0.55000000000000004">
      <c r="A2" s="40" t="s">
        <v>324</v>
      </c>
      <c r="B2" s="40"/>
      <c r="C2" s="40"/>
      <c r="D2" s="40"/>
      <c r="E2" s="40"/>
      <c r="F2" s="40"/>
      <c r="G2" s="40"/>
      <c r="H2" s="40"/>
      <c r="I2" s="40"/>
      <c r="J2" s="40"/>
    </row>
    <row r="3" spans="1:10" ht="19" thickBot="1" x14ac:dyDescent="0.5">
      <c r="A3" s="27" t="s">
        <v>0</v>
      </c>
      <c r="B3" s="27" t="s">
        <v>1</v>
      </c>
      <c r="C3" s="27" t="s">
        <v>2</v>
      </c>
      <c r="D3" s="27" t="s">
        <v>10</v>
      </c>
      <c r="E3" s="27" t="s">
        <v>7</v>
      </c>
      <c r="F3" s="27" t="s">
        <v>3</v>
      </c>
      <c r="G3" s="27" t="s">
        <v>4</v>
      </c>
      <c r="H3" s="27" t="s">
        <v>5</v>
      </c>
      <c r="I3" s="27" t="s">
        <v>172</v>
      </c>
      <c r="J3" s="27" t="s">
        <v>6</v>
      </c>
    </row>
    <row r="4" spans="1:10" ht="70" customHeight="1" thickTop="1" thickBot="1" x14ac:dyDescent="0.4">
      <c r="A4" s="24" t="s">
        <v>325</v>
      </c>
      <c r="B4" s="25" t="s">
        <v>326</v>
      </c>
      <c r="C4" s="24" t="s">
        <v>187</v>
      </c>
      <c r="D4" s="25" t="s">
        <v>331</v>
      </c>
      <c r="E4" s="25" t="s">
        <v>189</v>
      </c>
      <c r="F4" s="25" t="s">
        <v>288</v>
      </c>
      <c r="G4" s="25" t="s">
        <v>322</v>
      </c>
      <c r="H4" s="26"/>
      <c r="I4" s="26" t="s">
        <v>173</v>
      </c>
      <c r="J4" s="13" t="s">
        <v>65</v>
      </c>
    </row>
    <row r="5" spans="1:10" ht="70" customHeight="1" thickTop="1" thickBot="1" x14ac:dyDescent="0.4">
      <c r="A5" s="24" t="s">
        <v>327</v>
      </c>
      <c r="B5" s="25"/>
      <c r="C5" s="24" t="s">
        <v>191</v>
      </c>
      <c r="D5" s="25"/>
      <c r="E5" s="25" t="s">
        <v>192</v>
      </c>
      <c r="F5" s="25"/>
      <c r="G5" s="25" t="s">
        <v>202</v>
      </c>
      <c r="H5" s="26"/>
      <c r="I5" s="26" t="s">
        <v>207</v>
      </c>
      <c r="J5" s="13" t="s">
        <v>65</v>
      </c>
    </row>
    <row r="6" spans="1:10" ht="70" customHeight="1" thickTop="1" thickBot="1" x14ac:dyDescent="0.4">
      <c r="A6" s="24" t="s">
        <v>328</v>
      </c>
      <c r="B6" s="25"/>
      <c r="C6" s="24" t="s">
        <v>196</v>
      </c>
      <c r="D6" s="25"/>
      <c r="E6" s="25" t="s">
        <v>197</v>
      </c>
      <c r="F6" s="25"/>
      <c r="G6" s="25" t="s">
        <v>203</v>
      </c>
      <c r="H6" s="26"/>
      <c r="I6" s="26" t="s">
        <v>207</v>
      </c>
      <c r="J6" s="13" t="s">
        <v>65</v>
      </c>
    </row>
    <row r="7" spans="1:10" ht="70" customHeight="1" thickTop="1" thickBot="1" x14ac:dyDescent="0.4">
      <c r="A7" s="24" t="s">
        <v>329</v>
      </c>
      <c r="B7" s="25"/>
      <c r="C7" s="24" t="s">
        <v>198</v>
      </c>
      <c r="D7" s="25"/>
      <c r="E7" s="25" t="s">
        <v>199</v>
      </c>
      <c r="F7" s="25"/>
      <c r="G7" s="25" t="s">
        <v>204</v>
      </c>
      <c r="H7" s="26"/>
      <c r="I7" s="26" t="s">
        <v>207</v>
      </c>
      <c r="J7" s="13" t="s">
        <v>65</v>
      </c>
    </row>
    <row r="8" spans="1:10" ht="50" customHeight="1" thickTop="1" thickBot="1" x14ac:dyDescent="0.4">
      <c r="A8" s="24" t="s">
        <v>330</v>
      </c>
      <c r="C8" s="24" t="s">
        <v>347</v>
      </c>
      <c r="E8" s="25" t="s">
        <v>342</v>
      </c>
      <c r="G8" s="25" t="s">
        <v>348</v>
      </c>
      <c r="I8" s="26" t="s">
        <v>207</v>
      </c>
      <c r="J8" s="13" t="s">
        <v>65</v>
      </c>
    </row>
    <row r="9" spans="1:10" ht="70" customHeight="1" thickTop="1" thickBot="1" x14ac:dyDescent="0.4">
      <c r="A9" s="24" t="s">
        <v>346</v>
      </c>
      <c r="B9" s="25"/>
      <c r="C9" s="24" t="s">
        <v>200</v>
      </c>
      <c r="D9" s="25"/>
      <c r="E9" s="25" t="s">
        <v>201</v>
      </c>
      <c r="F9" s="25"/>
      <c r="G9" s="25" t="s">
        <v>205</v>
      </c>
      <c r="H9" s="26"/>
      <c r="I9" s="26" t="s">
        <v>206</v>
      </c>
      <c r="J9" s="13" t="s">
        <v>65</v>
      </c>
    </row>
    <row r="10" spans="1:10" ht="15" thickTop="1" x14ac:dyDescent="0.35"/>
  </sheetData>
  <mergeCells count="2">
    <mergeCell ref="A1:J1"/>
    <mergeCell ref="A2:J2"/>
  </mergeCells>
  <phoneticPr fontId="3" type="noConversion"/>
  <conditionalFormatting sqref="J3:J9">
    <cfRule type="cellIs" dxfId="9" priority="6" operator="equal">
      <formula>"Not Executed"</formula>
    </cfRule>
    <cfRule type="cellIs" dxfId="8" priority="7" operator="equal">
      <formula>"PASS"</formula>
    </cfRule>
    <cfRule type="cellIs" dxfId="7" priority="8" operator="equal">
      <formula>"FAIL"</formula>
    </cfRule>
  </conditionalFormatting>
  <conditionalFormatting sqref="J4:J9">
    <cfRule type="cellIs" dxfId="6" priority="9" operator="equal">
      <formula>"fail"</formula>
    </cfRule>
    <cfRule type="cellIs" dxfId="5" priority="10" operator="equal">
      <formula>"pass"</formula>
    </cfRule>
  </conditionalFormatting>
  <dataValidations count="1">
    <dataValidation type="list" allowBlank="1" showInputMessage="1" showErrorMessage="1" sqref="J4:J9" xr:uid="{732FFD07-732A-48E2-83E1-BD3861594277}">
      <formula1>"Not Executed,PASS,FAIL"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D557E-1D4E-45A0-B33E-AFBF6F65C0A5}">
  <sheetPr codeName="Sheet7"/>
  <dimension ref="A1:J9"/>
  <sheetViews>
    <sheetView zoomScale="51" workbookViewId="0">
      <selection activeCell="G8" sqref="G8"/>
    </sheetView>
  </sheetViews>
  <sheetFormatPr defaultRowHeight="14.5" x14ac:dyDescent="0.35"/>
  <cols>
    <col min="1" max="10" width="50.6328125" style="20" customWidth="1"/>
    <col min="11" max="16384" width="8.7265625" style="20"/>
  </cols>
  <sheetData>
    <row r="1" spans="1:10" ht="24.5" thickTop="1" thickBot="1" x14ac:dyDescent="0.6">
      <c r="A1" s="42" t="s">
        <v>338</v>
      </c>
      <c r="B1" s="43"/>
      <c r="C1" s="43"/>
      <c r="D1" s="43"/>
      <c r="E1" s="43"/>
      <c r="F1" s="43"/>
      <c r="G1" s="43"/>
      <c r="H1" s="43"/>
      <c r="I1" s="43"/>
      <c r="J1" s="43"/>
    </row>
    <row r="2" spans="1:10" ht="24" thickTop="1" x14ac:dyDescent="0.55000000000000004">
      <c r="A2" s="40" t="s">
        <v>339</v>
      </c>
      <c r="B2" s="40"/>
      <c r="C2" s="40"/>
      <c r="D2" s="40"/>
      <c r="E2" s="40"/>
      <c r="F2" s="40"/>
      <c r="G2" s="40"/>
      <c r="H2" s="40"/>
      <c r="I2" s="40"/>
      <c r="J2" s="40"/>
    </row>
    <row r="3" spans="1:10" ht="19" thickBot="1" x14ac:dyDescent="0.5">
      <c r="A3" s="27" t="s">
        <v>0</v>
      </c>
      <c r="B3" s="27" t="s">
        <v>1</v>
      </c>
      <c r="C3" s="27" t="s">
        <v>2</v>
      </c>
      <c r="D3" s="27" t="s">
        <v>10</v>
      </c>
      <c r="E3" s="27" t="s">
        <v>7</v>
      </c>
      <c r="F3" s="27" t="s">
        <v>3</v>
      </c>
      <c r="G3" s="27" t="s">
        <v>4</v>
      </c>
      <c r="H3" s="27" t="s">
        <v>5</v>
      </c>
      <c r="I3" s="27" t="s">
        <v>172</v>
      </c>
      <c r="J3" s="27" t="s">
        <v>6</v>
      </c>
    </row>
    <row r="4" spans="1:10" ht="70" customHeight="1" thickTop="1" thickBot="1" x14ac:dyDescent="0.4">
      <c r="A4" s="24" t="s">
        <v>333</v>
      </c>
      <c r="B4" s="25" t="s">
        <v>340</v>
      </c>
      <c r="C4" s="24" t="s">
        <v>187</v>
      </c>
      <c r="D4" s="25" t="s">
        <v>343</v>
      </c>
      <c r="E4" s="25" t="s">
        <v>189</v>
      </c>
      <c r="F4" s="25" t="s">
        <v>288</v>
      </c>
      <c r="G4" s="25" t="s">
        <v>344</v>
      </c>
      <c r="H4" s="26"/>
      <c r="I4" s="26" t="s">
        <v>173</v>
      </c>
      <c r="J4" s="13" t="s">
        <v>65</v>
      </c>
    </row>
    <row r="5" spans="1:10" ht="70" customHeight="1" thickTop="1" thickBot="1" x14ac:dyDescent="0.4">
      <c r="A5" s="24" t="s">
        <v>334</v>
      </c>
      <c r="B5" s="25"/>
      <c r="C5" s="24" t="s">
        <v>191</v>
      </c>
      <c r="D5" s="25"/>
      <c r="E5" s="25" t="s">
        <v>192</v>
      </c>
      <c r="F5" s="25"/>
      <c r="G5" s="25" t="s">
        <v>202</v>
      </c>
      <c r="H5" s="26"/>
      <c r="I5" s="26" t="s">
        <v>207</v>
      </c>
      <c r="J5" s="13" t="s">
        <v>65</v>
      </c>
    </row>
    <row r="6" spans="1:10" ht="70" customHeight="1" thickTop="1" thickBot="1" x14ac:dyDescent="0.4">
      <c r="A6" s="24" t="s">
        <v>335</v>
      </c>
      <c r="B6" s="25"/>
      <c r="C6" s="24" t="s">
        <v>196</v>
      </c>
      <c r="D6" s="25"/>
      <c r="E6" s="25" t="s">
        <v>197</v>
      </c>
      <c r="F6" s="25"/>
      <c r="G6" s="25" t="s">
        <v>203</v>
      </c>
      <c r="H6" s="26"/>
      <c r="I6" s="26" t="s">
        <v>207</v>
      </c>
      <c r="J6" s="13" t="s">
        <v>65</v>
      </c>
    </row>
    <row r="7" spans="1:10" ht="70" customHeight="1" thickTop="1" thickBot="1" x14ac:dyDescent="0.4">
      <c r="A7" s="24" t="s">
        <v>336</v>
      </c>
      <c r="B7" s="25"/>
      <c r="C7" s="24" t="s">
        <v>341</v>
      </c>
      <c r="D7" s="25"/>
      <c r="E7" s="25" t="s">
        <v>342</v>
      </c>
      <c r="F7" s="25"/>
      <c r="G7" s="25" t="s">
        <v>345</v>
      </c>
      <c r="H7" s="26"/>
      <c r="I7" s="26" t="s">
        <v>207</v>
      </c>
      <c r="J7" s="13" t="s">
        <v>65</v>
      </c>
    </row>
    <row r="8" spans="1:10" ht="70" customHeight="1" thickTop="1" thickBot="1" x14ac:dyDescent="0.4">
      <c r="A8" s="24" t="s">
        <v>337</v>
      </c>
      <c r="B8" s="25"/>
      <c r="C8" s="24" t="s">
        <v>200</v>
      </c>
      <c r="D8" s="25"/>
      <c r="E8" s="25" t="s">
        <v>201</v>
      </c>
      <c r="F8" s="25"/>
      <c r="G8" s="25" t="s">
        <v>205</v>
      </c>
      <c r="H8" s="26"/>
      <c r="I8" s="26" t="s">
        <v>206</v>
      </c>
      <c r="J8" s="13" t="s">
        <v>65</v>
      </c>
    </row>
    <row r="9" spans="1:10" ht="15" thickTop="1" x14ac:dyDescent="0.35"/>
  </sheetData>
  <mergeCells count="2">
    <mergeCell ref="A1:J1"/>
    <mergeCell ref="A2:J2"/>
  </mergeCells>
  <conditionalFormatting sqref="J3:J8">
    <cfRule type="cellIs" dxfId="4" priority="1" operator="equal">
      <formula>"Not Executed"</formula>
    </cfRule>
    <cfRule type="cellIs" dxfId="3" priority="2" operator="equal">
      <formula>"PASS"</formula>
    </cfRule>
    <cfRule type="cellIs" dxfId="2" priority="3" operator="equal">
      <formula>"FAIL"</formula>
    </cfRule>
  </conditionalFormatting>
  <conditionalFormatting sqref="J4:J8">
    <cfRule type="cellIs" dxfId="1" priority="4" operator="equal">
      <formula>"fail"</formula>
    </cfRule>
    <cfRule type="cellIs" dxfId="0" priority="5" operator="equal">
      <formula>"pass"</formula>
    </cfRule>
  </conditionalFormatting>
  <dataValidations count="1">
    <dataValidation type="list" allowBlank="1" showInputMessage="1" showErrorMessage="1" sqref="J4:J8" xr:uid="{5595EE0B-BE27-49DC-B7CA-3118C910D25B}">
      <formula1>"Not Executed,PASS,FAIL"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Login &amp; Logout</vt:lpstr>
      <vt:lpstr>New customer</vt:lpstr>
      <vt:lpstr>Edit customer</vt:lpstr>
      <vt:lpstr>Delete customer</vt:lpstr>
      <vt:lpstr>New account</vt:lpstr>
      <vt:lpstr>Mini statment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Badri</dc:creator>
  <cp:lastModifiedBy>20194841 . Mohamed Mahmoud Elbadri Shaker Khalifa</cp:lastModifiedBy>
  <dcterms:created xsi:type="dcterms:W3CDTF">2015-06-05T18:17:20Z</dcterms:created>
  <dcterms:modified xsi:type="dcterms:W3CDTF">2024-01-03T20:19:58Z</dcterms:modified>
</cp:coreProperties>
</file>