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0515" windowHeight="393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F43" i="1"/>
  <c r="E43"/>
  <c r="D43"/>
  <c r="C43"/>
  <c r="B43"/>
  <c r="F33"/>
  <c r="F34"/>
  <c r="F36"/>
  <c r="F35"/>
  <c r="F9"/>
  <c r="E20"/>
  <c r="E26" s="1"/>
  <c r="D19"/>
  <c r="D20" s="1"/>
  <c r="C19"/>
  <c r="B19"/>
  <c r="B18"/>
  <c r="B17"/>
  <c r="B20" s="1"/>
  <c r="C18"/>
  <c r="D5"/>
  <c r="D11" s="1"/>
  <c r="C4"/>
  <c r="C5" s="1"/>
  <c r="C9" s="1"/>
  <c r="B4"/>
  <c r="B3"/>
  <c r="C20" l="1"/>
  <c r="D28"/>
  <c r="E28"/>
  <c r="C27"/>
  <c r="E25"/>
  <c r="E27"/>
  <c r="B27"/>
  <c r="D25"/>
  <c r="D26"/>
  <c r="D27"/>
  <c r="C26"/>
  <c r="C28"/>
  <c r="C25"/>
  <c r="D9"/>
  <c r="C10"/>
  <c r="C11"/>
  <c r="D10"/>
  <c r="B5"/>
  <c r="F27" l="1"/>
  <c r="B28"/>
  <c r="F28" s="1"/>
  <c r="B26"/>
  <c r="F26" s="1"/>
  <c r="B25"/>
  <c r="F25" s="1"/>
  <c r="B11"/>
  <c r="B9"/>
  <c r="E9" s="1"/>
  <c r="B10"/>
  <c r="G26" l="1"/>
  <c r="G25"/>
  <c r="G28"/>
  <c r="G27"/>
  <c r="E10"/>
  <c r="E11"/>
  <c r="F11" s="1"/>
  <c r="F10" l="1"/>
</calcChain>
</file>

<file path=xl/sharedStrings.xml><?xml version="1.0" encoding="utf-8"?>
<sst xmlns="http://schemas.openxmlformats.org/spreadsheetml/2006/main" count="64" uniqueCount="17">
  <si>
    <t>Вес в долях</t>
  </si>
  <si>
    <t>Среднее</t>
  </si>
  <si>
    <t>Критерии</t>
  </si>
  <si>
    <t>Доработка под нужды организации</t>
  </si>
  <si>
    <t>Простота использования</t>
  </si>
  <si>
    <t>Простота интеграции с другими системами</t>
  </si>
  <si>
    <t>Сумма значений</t>
  </si>
  <si>
    <t>Критери</t>
  </si>
  <si>
    <t>Программа «Турбо Бухгалтер»</t>
  </si>
  <si>
    <t>Система «1С:Предприятие»</t>
  </si>
  <si>
    <t>Система «1С:Бухгалтерия»</t>
  </si>
  <si>
    <t>Система «1С:Управление Торговлей»</t>
  </si>
  <si>
    <t>Среднее значение</t>
  </si>
  <si>
    <t>Доработка под нужды предприятия</t>
  </si>
  <si>
    <t>Взвешанная сумма:</t>
  </si>
  <si>
    <t>Стоимость одной лицензии, руб.</t>
  </si>
  <si>
    <t>Функция
полезности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</si>
</sst>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1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1" xfId="0" applyBorder="1"/>
    <xf numFmtId="0" fontId="2" fillId="0" borderId="5" xfId="0" applyFont="1" applyBorder="1"/>
    <xf numFmtId="0" fontId="2" fillId="0" borderId="6" xfId="0" applyFont="1" applyBorder="1"/>
    <xf numFmtId="0" fontId="1" fillId="0" borderId="4" xfId="0" applyFont="1" applyBorder="1" applyAlignment="1">
      <alignment vertical="center"/>
    </xf>
    <xf numFmtId="0" fontId="0" fillId="0" borderId="1" xfId="0" applyNumberFormat="1" applyBorder="1"/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10" fontId="3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10" fontId="0" fillId="0" borderId="1" xfId="0" applyNumberFormat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10" fontId="3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10" fontId="0" fillId="7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cat>
            <c:strRef>
              <c:f>Лист1!$A$47:$A$50</c:f>
              <c:strCache>
                <c:ptCount val="4"/>
                <c:pt idx="0">
                  <c:v>Программа «Турбо Бухгалтер»</c:v>
                </c:pt>
                <c:pt idx="1">
                  <c:v>Система «1С:Предприятие»</c:v>
                </c:pt>
                <c:pt idx="2">
                  <c:v>Система «1С:Бухгалтерия»</c:v>
                </c:pt>
                <c:pt idx="3">
                  <c:v>Система «1С:Управление Торговлей»</c:v>
                </c:pt>
              </c:strCache>
            </c:strRef>
          </c:cat>
          <c:val>
            <c:numRef>
              <c:f>Лист1!$C$47:$C$50</c:f>
              <c:numCache>
                <c:formatCode>0.00%</c:formatCode>
                <c:ptCount val="4"/>
                <c:pt idx="0">
                  <c:v>0.21210000000000001</c:v>
                </c:pt>
                <c:pt idx="1">
                  <c:v>0.23130000000000001</c:v>
                </c:pt>
                <c:pt idx="2">
                  <c:v>8.3900000000000002E-2</c:v>
                </c:pt>
                <c:pt idx="3">
                  <c:v>0.47270000000000001</c:v>
                </c:pt>
              </c:numCache>
            </c:numRef>
          </c:val>
        </c:ser>
        <c:axId val="35080832"/>
        <c:axId val="35090816"/>
      </c:barChart>
      <c:catAx>
        <c:axId val="35080832"/>
        <c:scaling>
          <c:orientation val="minMax"/>
        </c:scaling>
        <c:axPos val="b"/>
        <c:tickLblPos val="nextTo"/>
        <c:crossAx val="35090816"/>
        <c:crosses val="autoZero"/>
        <c:auto val="1"/>
        <c:lblAlgn val="ctr"/>
        <c:lblOffset val="100"/>
      </c:catAx>
      <c:valAx>
        <c:axId val="35090816"/>
        <c:scaling>
          <c:orientation val="minMax"/>
        </c:scaling>
        <c:axPos val="l"/>
        <c:majorGridlines/>
        <c:numFmt formatCode="0.00%" sourceLinked="1"/>
        <c:tickLblPos val="nextTo"/>
        <c:crossAx val="3508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51</xdr:row>
      <xdr:rowOff>9525</xdr:rowOff>
    </xdr:from>
    <xdr:to>
      <xdr:col>4</xdr:col>
      <xdr:colOff>19050</xdr:colOff>
      <xdr:row>69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topLeftCell="A44" workbookViewId="0">
      <selection activeCell="A46" sqref="A46:C50"/>
    </sheetView>
  </sheetViews>
  <sheetFormatPr defaultRowHeight="15"/>
  <cols>
    <col min="1" max="1" width="42.28515625" customWidth="1"/>
    <col min="2" max="2" width="23" customWidth="1"/>
    <col min="3" max="3" width="21.28515625" customWidth="1"/>
    <col min="4" max="4" width="21.140625" customWidth="1"/>
    <col min="5" max="5" width="30.28515625" customWidth="1"/>
    <col min="6" max="6" width="15.85546875" customWidth="1"/>
    <col min="7" max="7" width="12.85546875" customWidth="1"/>
    <col min="8" max="8" width="12" customWidth="1"/>
  </cols>
  <sheetData>
    <row r="1" spans="1:6" ht="27.75" customHeight="1">
      <c r="A1" s="5" t="s">
        <v>7</v>
      </c>
      <c r="B1" s="2" t="s">
        <v>3</v>
      </c>
      <c r="C1" s="2" t="s">
        <v>4</v>
      </c>
      <c r="D1" s="2" t="s">
        <v>5</v>
      </c>
    </row>
    <row r="2" spans="1:6" ht="30" customHeight="1">
      <c r="A2" s="2" t="s">
        <v>3</v>
      </c>
      <c r="B2" s="7">
        <v>1</v>
      </c>
      <c r="C2" s="8">
        <v>0.5</v>
      </c>
      <c r="D2" s="8">
        <v>5</v>
      </c>
    </row>
    <row r="3" spans="1:6">
      <c r="A3" s="2" t="s">
        <v>4</v>
      </c>
      <c r="B3" s="7">
        <f>1/C2</f>
        <v>2</v>
      </c>
      <c r="C3" s="7">
        <v>1</v>
      </c>
      <c r="D3" s="8">
        <v>5</v>
      </c>
    </row>
    <row r="4" spans="1:6" ht="32.25" customHeight="1">
      <c r="A4" s="2" t="s">
        <v>5</v>
      </c>
      <c r="B4" s="7">
        <f>1/D2</f>
        <v>0.2</v>
      </c>
      <c r="C4" s="7">
        <f>1/D3</f>
        <v>0.2</v>
      </c>
      <c r="D4" s="7">
        <v>1</v>
      </c>
    </row>
    <row r="5" spans="1:6">
      <c r="A5" s="6" t="s">
        <v>6</v>
      </c>
      <c r="B5" s="1">
        <f>SUM(B2:B4)</f>
        <v>3.2</v>
      </c>
      <c r="C5" s="1">
        <f t="shared" ref="C5:D5" si="0">SUM(C2:C4)</f>
        <v>1.7</v>
      </c>
      <c r="D5" s="1">
        <f t="shared" si="0"/>
        <v>11</v>
      </c>
    </row>
    <row r="8" spans="1:6" ht="30">
      <c r="A8" s="5" t="s">
        <v>2</v>
      </c>
      <c r="B8" s="4" t="s">
        <v>3</v>
      </c>
      <c r="C8" s="4" t="s">
        <v>4</v>
      </c>
      <c r="D8" s="4" t="s">
        <v>5</v>
      </c>
      <c r="E8" s="3" t="s">
        <v>1</v>
      </c>
      <c r="F8" s="3" t="s">
        <v>0</v>
      </c>
    </row>
    <row r="9" spans="1:6">
      <c r="A9" s="2" t="s">
        <v>3</v>
      </c>
      <c r="B9" s="7">
        <f>B2/B5</f>
        <v>0.3125</v>
      </c>
      <c r="C9" s="7">
        <f>C2/C5</f>
        <v>0.29411764705882354</v>
      </c>
      <c r="D9" s="7">
        <f>D2/D5</f>
        <v>0.45454545454545453</v>
      </c>
      <c r="E9" s="9">
        <f>AVERAGE(B9:D9)</f>
        <v>0.35372103386809273</v>
      </c>
      <c r="F9" s="10">
        <f>MMULT(B9:D9,E9:E11)</f>
        <v>0.31511485321522881</v>
      </c>
    </row>
    <row r="10" spans="1:6">
      <c r="A10" s="2" t="s">
        <v>4</v>
      </c>
      <c r="B10" s="7">
        <f>B3/B5</f>
        <v>0.625</v>
      </c>
      <c r="C10" s="7">
        <f t="shared" ref="C10:D10" si="1">C3/C5</f>
        <v>0.58823529411764708</v>
      </c>
      <c r="D10" s="7">
        <f t="shared" si="1"/>
        <v>0.45454545454545453</v>
      </c>
      <c r="E10" s="9">
        <f t="shared" ref="E10:E11" si="2">AVERAGE(B10:D10)</f>
        <v>0.55592691622103396</v>
      </c>
      <c r="F10" s="10">
        <f>MMULT(B10:D10,E9:E11)</f>
        <v>0.58916059283460598</v>
      </c>
    </row>
    <row r="11" spans="1:6" ht="30.75" customHeight="1">
      <c r="A11" s="2" t="s">
        <v>5</v>
      </c>
      <c r="B11" s="7">
        <f>B4/B5</f>
        <v>6.25E-2</v>
      </c>
      <c r="C11" s="7">
        <f t="shared" ref="C11:D11" si="3">C4/C5</f>
        <v>0.11764705882352942</v>
      </c>
      <c r="D11" s="7">
        <f t="shared" si="3"/>
        <v>9.0909090909090912E-2</v>
      </c>
      <c r="E11" s="9">
        <f t="shared" si="2"/>
        <v>9.0352049910873464E-2</v>
      </c>
      <c r="F11" s="10">
        <f>MMULT(B11:D11,E9:E11)</f>
        <v>9.5724553950165409E-2</v>
      </c>
    </row>
    <row r="13" spans="1:6">
      <c r="A13" s="18"/>
      <c r="B13" s="18"/>
      <c r="C13" s="18"/>
      <c r="D13" s="18"/>
      <c r="E13" s="18"/>
    </row>
    <row r="14" spans="1:6">
      <c r="A14" s="18"/>
      <c r="B14" s="18"/>
      <c r="C14" s="18"/>
      <c r="D14" s="18"/>
      <c r="E14" s="18"/>
    </row>
    <row r="15" spans="1:6" ht="37.5" customHeight="1">
      <c r="A15" s="4" t="s">
        <v>5</v>
      </c>
      <c r="B15" s="13" t="s">
        <v>8</v>
      </c>
      <c r="C15" s="14" t="s">
        <v>9</v>
      </c>
      <c r="D15" s="14" t="s">
        <v>10</v>
      </c>
      <c r="E15" s="14" t="s">
        <v>11</v>
      </c>
    </row>
    <row r="16" spans="1:6" ht="15.75">
      <c r="A16" s="15" t="s">
        <v>8</v>
      </c>
      <c r="B16" s="7">
        <v>1</v>
      </c>
      <c r="C16" s="8">
        <v>2</v>
      </c>
      <c r="D16" s="8">
        <v>1</v>
      </c>
      <c r="E16" s="17">
        <v>2</v>
      </c>
    </row>
    <row r="17" spans="1:7" ht="15.75">
      <c r="A17" s="15" t="s">
        <v>9</v>
      </c>
      <c r="B17" s="7">
        <f>1/C16</f>
        <v>0.5</v>
      </c>
      <c r="C17" s="7">
        <v>1</v>
      </c>
      <c r="D17" s="8">
        <v>1</v>
      </c>
      <c r="E17" s="17">
        <v>1</v>
      </c>
    </row>
    <row r="18" spans="1:7" ht="15.75">
      <c r="A18" s="15" t="s">
        <v>10</v>
      </c>
      <c r="B18" s="7">
        <f>1/D16</f>
        <v>1</v>
      </c>
      <c r="C18" s="7">
        <f>1/D17</f>
        <v>1</v>
      </c>
      <c r="D18" s="7">
        <v>1</v>
      </c>
      <c r="E18" s="17">
        <v>0.33333333332999998</v>
      </c>
    </row>
    <row r="19" spans="1:7" ht="15.75">
      <c r="A19" s="12" t="s">
        <v>11</v>
      </c>
      <c r="B19" s="7">
        <f>1/E16</f>
        <v>0.5</v>
      </c>
      <c r="C19" s="7">
        <f>1/E17</f>
        <v>1</v>
      </c>
      <c r="D19" s="7">
        <f>1/E18</f>
        <v>3.00000000003</v>
      </c>
      <c r="E19" s="7">
        <v>1</v>
      </c>
    </row>
    <row r="20" spans="1:7">
      <c r="A20" s="6" t="s">
        <v>6</v>
      </c>
      <c r="B20" s="1">
        <f>SUM(B16:B19)</f>
        <v>3</v>
      </c>
      <c r="C20" s="1">
        <f>SUM(C16:C19)</f>
        <v>5</v>
      </c>
      <c r="D20" s="1">
        <f>SUM(D16:D19)</f>
        <v>6.00000000003</v>
      </c>
      <c r="E20" s="1">
        <f>SUM(E16:E19)</f>
        <v>4.3333333333299997</v>
      </c>
    </row>
    <row r="21" spans="1:7">
      <c r="A21" s="16"/>
      <c r="B21" s="16"/>
      <c r="C21" s="16"/>
      <c r="D21" s="16"/>
      <c r="E21" s="16"/>
    </row>
    <row r="22" spans="1:7">
      <c r="A22" s="16"/>
      <c r="B22" s="16"/>
      <c r="C22" s="16"/>
      <c r="D22" s="16"/>
      <c r="E22" s="16"/>
    </row>
    <row r="24" spans="1:7" ht="45">
      <c r="A24" s="4" t="s">
        <v>5</v>
      </c>
      <c r="B24" s="13" t="s">
        <v>8</v>
      </c>
      <c r="C24" s="14" t="s">
        <v>9</v>
      </c>
      <c r="D24" s="14" t="s">
        <v>10</v>
      </c>
      <c r="E24" s="14" t="s">
        <v>11</v>
      </c>
      <c r="F24" s="11" t="s">
        <v>12</v>
      </c>
      <c r="G24" s="5" t="s">
        <v>0</v>
      </c>
    </row>
    <row r="25" spans="1:7" ht="15.75">
      <c r="A25" s="15" t="s">
        <v>8</v>
      </c>
      <c r="B25" s="7">
        <f>B16/B20</f>
        <v>0.33333333333333331</v>
      </c>
      <c r="C25" s="7">
        <f t="shared" ref="C25:E25" si="4">C16/C20</f>
        <v>0.4</v>
      </c>
      <c r="D25" s="7">
        <f t="shared" si="4"/>
        <v>0.16666666666583332</v>
      </c>
      <c r="E25" s="7">
        <f t="shared" si="4"/>
        <v>0.46153846153881661</v>
      </c>
      <c r="F25" s="9">
        <f>AVERAGE(B25:E25)</f>
        <v>0.34038461538449583</v>
      </c>
      <c r="G25" s="10">
        <f>MMULT(B25:E25,F25:F28)</f>
        <v>0.34887080867857578</v>
      </c>
    </row>
    <row r="26" spans="1:7" ht="15.75">
      <c r="A26" s="15" t="s">
        <v>9</v>
      </c>
      <c r="B26" s="7">
        <f>B17/B20</f>
        <v>0.16666666666666666</v>
      </c>
      <c r="C26" s="7">
        <f t="shared" ref="C26:D26" si="5">C17/C20</f>
        <v>0.2</v>
      </c>
      <c r="D26" s="7">
        <f t="shared" si="5"/>
        <v>0.16666666666583332</v>
      </c>
      <c r="E26" s="7">
        <f>E17/E20</f>
        <v>0.23076923076940831</v>
      </c>
      <c r="F26" s="9">
        <f>AVERAGE(B26:E26)</f>
        <v>0.19102564102547709</v>
      </c>
      <c r="G26" s="10">
        <f>MMULT(B26:E26,F25:F28)</f>
        <v>0.19062130177507219</v>
      </c>
    </row>
    <row r="27" spans="1:7" ht="15.75">
      <c r="A27" s="15" t="s">
        <v>10</v>
      </c>
      <c r="B27" s="7">
        <f>B18/B20</f>
        <v>0.33333333333333331</v>
      </c>
      <c r="C27" s="7">
        <f t="shared" ref="C27:E27" si="6">C18/C20</f>
        <v>0.2</v>
      </c>
      <c r="D27" s="7">
        <f t="shared" si="6"/>
        <v>0.16666666666583332</v>
      </c>
      <c r="E27" s="7">
        <f t="shared" si="6"/>
        <v>7.692307692236687E-2</v>
      </c>
      <c r="F27" s="9">
        <f>AVERAGE(B27:E27)</f>
        <v>0.19423076923038338</v>
      </c>
      <c r="G27" s="10">
        <f>MMULT(B27:E27,F25:F28)</f>
        <v>0.20514299802717129</v>
      </c>
    </row>
    <row r="28" spans="1:7" ht="15.75">
      <c r="A28" s="15" t="s">
        <v>11</v>
      </c>
      <c r="B28" s="7">
        <f>B19/B20</f>
        <v>0.16666666666666666</v>
      </c>
      <c r="C28" s="7">
        <f t="shared" ref="C28:E28" si="7">C19/C20</f>
        <v>0.2</v>
      </c>
      <c r="D28" s="7">
        <f t="shared" si="7"/>
        <v>0.5000000000025</v>
      </c>
      <c r="E28" s="7">
        <f t="shared" si="7"/>
        <v>0.23076923076940831</v>
      </c>
      <c r="F28" s="9">
        <f>AVERAGE(B28:E28)</f>
        <v>0.27435897435964374</v>
      </c>
      <c r="G28" s="10">
        <f>MMULT(B28:E28,F25:F28)</f>
        <v>0.25536489151918079</v>
      </c>
    </row>
    <row r="29" spans="1:7">
      <c r="A29" s="19"/>
      <c r="B29" s="19"/>
      <c r="C29" s="19"/>
      <c r="D29" s="19"/>
      <c r="E29" s="19"/>
      <c r="F29" s="19"/>
      <c r="G29" s="19"/>
    </row>
    <row r="30" spans="1:7">
      <c r="A30" s="19"/>
      <c r="B30" s="19"/>
      <c r="C30" s="19"/>
      <c r="D30" s="19"/>
      <c r="E30" s="19"/>
      <c r="F30" s="19"/>
      <c r="G30" s="19"/>
    </row>
    <row r="31" spans="1:7" ht="15.75" thickBot="1"/>
    <row r="32" spans="1:7" ht="48" thickBot="1">
      <c r="A32" s="4" t="s">
        <v>5</v>
      </c>
      <c r="B32" s="25" t="s">
        <v>13</v>
      </c>
      <c r="C32" s="26" t="s">
        <v>4</v>
      </c>
      <c r="D32" s="26" t="s">
        <v>5</v>
      </c>
      <c r="E32" s="23" t="s">
        <v>0</v>
      </c>
    </row>
    <row r="33" spans="1:7" ht="15.75">
      <c r="A33" s="21" t="s">
        <v>8</v>
      </c>
      <c r="B33" s="27">
        <v>0.1913</v>
      </c>
      <c r="C33" s="27">
        <v>0.20100000000000001</v>
      </c>
      <c r="D33" s="27">
        <v>0.34889999999999999</v>
      </c>
      <c r="E33" s="10">
        <v>0.31509999999999999</v>
      </c>
      <c r="F33" s="28">
        <f>SUMPRODUCT(B33:B35,E33:E35)/SUM(E33:E35)</f>
        <v>0.20892005000000002</v>
      </c>
    </row>
    <row r="34" spans="1:7" ht="15.75">
      <c r="A34" s="21" t="s">
        <v>9</v>
      </c>
      <c r="B34" s="27">
        <v>0.2399</v>
      </c>
      <c r="C34" s="27">
        <v>0.23330000000000001</v>
      </c>
      <c r="D34" s="27">
        <v>0.19059999999999999</v>
      </c>
      <c r="E34" s="10">
        <v>0.58919999999999995</v>
      </c>
      <c r="F34" s="28">
        <f>SUMPRODUCT(B34:D34)/SUM(E33:E35)</f>
        <v>0.66380000000000006</v>
      </c>
    </row>
    <row r="35" spans="1:7" ht="15.75">
      <c r="A35" s="22" t="s">
        <v>10</v>
      </c>
      <c r="B35" s="27">
        <v>7.6200000000000004E-2</v>
      </c>
      <c r="C35" s="27">
        <v>6.8400000000000002E-2</v>
      </c>
      <c r="D35" s="27">
        <v>0.2051</v>
      </c>
      <c r="E35" s="10">
        <v>9.5699999999999993E-2</v>
      </c>
      <c r="F35" s="28">
        <f>SUMPRODUCT(B35:D35)/SUM(E33:E35)</f>
        <v>0.34970000000000007</v>
      </c>
    </row>
    <row r="36" spans="1:7" ht="15.75">
      <c r="A36" s="21" t="s">
        <v>11</v>
      </c>
      <c r="B36" s="27">
        <v>0.49259999999999998</v>
      </c>
      <c r="C36" s="27">
        <v>0.49730000000000002</v>
      </c>
      <c r="D36" s="27">
        <v>0.25540000000000002</v>
      </c>
      <c r="E36" s="29"/>
      <c r="F36" s="28">
        <f>SUMPRODUCT(B36:D36)/SUM(E33:E35)</f>
        <v>1.2453000000000003</v>
      </c>
    </row>
    <row r="37" spans="1:7">
      <c r="A37" s="20"/>
      <c r="B37" s="24"/>
      <c r="C37" s="24"/>
      <c r="D37" s="24"/>
      <c r="E37" s="20"/>
    </row>
    <row r="39" spans="1:7" ht="45.75">
      <c r="A39" s="11" t="s">
        <v>2</v>
      </c>
      <c r="B39" s="33" t="s">
        <v>8</v>
      </c>
      <c r="C39" s="30" t="s">
        <v>9</v>
      </c>
      <c r="D39" s="31" t="s">
        <v>10</v>
      </c>
      <c r="E39" s="30" t="s">
        <v>11</v>
      </c>
      <c r="F39" s="32" t="s">
        <v>0</v>
      </c>
    </row>
    <row r="40" spans="1:7" ht="15.75">
      <c r="A40" s="34" t="s">
        <v>13</v>
      </c>
      <c r="B40" s="35">
        <v>0.1913</v>
      </c>
      <c r="C40" s="35">
        <v>0.2399</v>
      </c>
      <c r="D40" s="35">
        <v>7.6200000000000004E-2</v>
      </c>
      <c r="E40" s="35">
        <v>0.49259999999999998</v>
      </c>
      <c r="F40" s="10">
        <v>0.31509999999999999</v>
      </c>
      <c r="G40" s="28"/>
    </row>
    <row r="41" spans="1:7" ht="15.75">
      <c r="A41" s="34" t="s">
        <v>4</v>
      </c>
      <c r="B41" s="35">
        <v>0.20100000000000001</v>
      </c>
      <c r="C41" s="35">
        <v>0.23330000000000001</v>
      </c>
      <c r="D41" s="35">
        <v>6.8400000000000002E-2</v>
      </c>
      <c r="E41" s="35">
        <v>0.49730000000000002</v>
      </c>
      <c r="F41" s="10">
        <v>0.58919999999999995</v>
      </c>
      <c r="G41" s="28"/>
    </row>
    <row r="42" spans="1:7" ht="31.5">
      <c r="A42" s="34" t="s">
        <v>5</v>
      </c>
      <c r="B42" s="35">
        <v>0.34889999999999999</v>
      </c>
      <c r="C42" s="35">
        <v>0.19059999999999999</v>
      </c>
      <c r="D42" s="35">
        <v>0.2051</v>
      </c>
      <c r="E42" s="35">
        <v>0.25540000000000002</v>
      </c>
      <c r="F42" s="10">
        <v>9.5699999999999993E-2</v>
      </c>
      <c r="G42" s="28"/>
    </row>
    <row r="43" spans="1:7">
      <c r="A43" s="37" t="s">
        <v>14</v>
      </c>
      <c r="B43" s="38">
        <f>SUMPRODUCT(B40:B42,F40:F42)/SUM(F40:F42)</f>
        <v>0.21209756000000005</v>
      </c>
      <c r="C43" s="38">
        <f>SUMPRODUCT(C40:C42,F40:F42)/SUM(F40:F42)</f>
        <v>0.23129327000000005</v>
      </c>
      <c r="D43" s="38">
        <f>SUMPRODUCT(D40:D42,F40:F42)/SUM(F40:F42)</f>
        <v>8.3939970000000003E-2</v>
      </c>
      <c r="E43" s="38">
        <f>SUMPRODUCT(E40:E42,F40:F42)/SUM(F40:F42)</f>
        <v>0.47266920000000007</v>
      </c>
      <c r="F43" s="36">
        <f>SUM(B43:E43)</f>
        <v>1.0000000000000002</v>
      </c>
    </row>
    <row r="46" spans="1:7" ht="31.5">
      <c r="A46" s="4" t="s">
        <v>5</v>
      </c>
      <c r="B46" s="14" t="s">
        <v>15</v>
      </c>
      <c r="C46" s="39" t="s">
        <v>16</v>
      </c>
      <c r="D46" s="34"/>
    </row>
    <row r="47" spans="1:7" ht="15.75">
      <c r="A47" s="15" t="s">
        <v>8</v>
      </c>
      <c r="B47" s="40">
        <v>5000</v>
      </c>
      <c r="C47" s="27">
        <v>0.21210000000000001</v>
      </c>
      <c r="D47" s="27"/>
    </row>
    <row r="48" spans="1:7" ht="15.75">
      <c r="A48" s="15" t="s">
        <v>9</v>
      </c>
      <c r="B48" s="40">
        <v>18000</v>
      </c>
      <c r="C48" s="27">
        <v>0.23130000000000001</v>
      </c>
      <c r="D48" s="27"/>
    </row>
    <row r="49" spans="1:4" ht="15.75">
      <c r="A49" s="15" t="s">
        <v>10</v>
      </c>
      <c r="B49" s="40">
        <v>22000</v>
      </c>
      <c r="C49" s="27">
        <v>8.3900000000000002E-2</v>
      </c>
      <c r="D49" s="27"/>
    </row>
    <row r="50" spans="1:4" ht="15.75">
      <c r="A50" s="15" t="s">
        <v>11</v>
      </c>
      <c r="B50" s="40">
        <v>20000</v>
      </c>
      <c r="C50" s="27">
        <v>0.47270000000000001</v>
      </c>
      <c r="D50" s="2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2019-10-09T11:48:08Z</dcterms:created>
  <dcterms:modified xsi:type="dcterms:W3CDTF">2019-10-11T09:27:10Z</dcterms:modified>
</cp:coreProperties>
</file>