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w\Documents\FLD-R Optical Data\"/>
    </mc:Choice>
  </mc:AlternateContent>
  <xr:revisionPtr revIDLastSave="0" documentId="13_ncr:40009_{42C605A8-E49D-4835-876E-E43005492740}" xr6:coauthVersionLast="37" xr6:coauthVersionMax="37" xr10:uidLastSave="{00000000-0000-0000-0000-000000000000}"/>
  <bookViews>
    <workbookView xWindow="0" yWindow="0" windowWidth="23040" windowHeight="9000"/>
  </bookViews>
  <sheets>
    <sheet name="L101803601" sheetId="1" r:id="rId1"/>
  </sheets>
  <calcPr calcId="0"/>
</workbook>
</file>

<file path=xl/calcChain.xml><?xml version="1.0" encoding="utf-8"?>
<calcChain xmlns="http://schemas.openxmlformats.org/spreadsheetml/2006/main">
  <c r="AD41" i="1" l="1"/>
  <c r="AD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B39" i="1"/>
  <c r="A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D38" i="1"/>
  <c r="C38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C37" i="1"/>
  <c r="B37" i="1"/>
</calcChain>
</file>

<file path=xl/sharedStrings.xml><?xml version="1.0" encoding="utf-8"?>
<sst xmlns="http://schemas.openxmlformats.org/spreadsheetml/2006/main" count="58" uniqueCount="57">
  <si>
    <t>IESNA:LM-63-2002</t>
  </si>
  <si>
    <t>[TEST]</t>
  </si>
  <si>
    <t>L101803601</t>
  </si>
  <si>
    <t>[TESTLAB]</t>
  </si>
  <si>
    <t>LIGHT</t>
  </si>
  <si>
    <t>LABORATORY,</t>
  </si>
  <si>
    <t>INC.</t>
  </si>
  <si>
    <t>(www.lightlaboratory.com)</t>
  </si>
  <si>
    <t>[ISSUEDATE]</t>
  </si>
  <si>
    <t>[MANUFAC]</t>
  </si>
  <si>
    <t>SIMPLY</t>
  </si>
  <si>
    <t>LEDS,LLC</t>
  </si>
  <si>
    <t>[LUMCAT]</t>
  </si>
  <si>
    <t>FLDRS-110W-XV-40K-T5-CL</t>
  </si>
  <si>
    <t>[LUMINAIRE]</t>
  </si>
  <si>
    <t>ROADWAY</t>
  </si>
  <si>
    <t>AND</t>
  </si>
  <si>
    <t>AREA</t>
  </si>
  <si>
    <t>LUMINAIRE</t>
  </si>
  <si>
    <t>W/</t>
  </si>
  <si>
    <t>CLEAR</t>
  </si>
  <si>
    <t>LENS</t>
  </si>
  <si>
    <t>[BALLASTCAT]</t>
  </si>
  <si>
    <t>INVENTRONICS</t>
  </si>
  <si>
    <t>EUD-150S350DTA</t>
  </si>
  <si>
    <t>[OTHER]</t>
  </si>
  <si>
    <t>INDICATING</t>
  </si>
  <si>
    <t>THE</t>
  </si>
  <si>
    <t>CANDELA</t>
  </si>
  <si>
    <t>VALUES</t>
  </si>
  <si>
    <t>ARE</t>
  </si>
  <si>
    <t>ABSOLUTE</t>
  </si>
  <si>
    <t>[MORE]</t>
  </si>
  <si>
    <t>SHOULD</t>
  </si>
  <si>
    <t>NOT</t>
  </si>
  <si>
    <t>BE</t>
  </si>
  <si>
    <t>FACTORED</t>
  </si>
  <si>
    <t>FOR</t>
  </si>
  <si>
    <t>DIFFERENT</t>
  </si>
  <si>
    <t>LAMP</t>
  </si>
  <si>
    <t>RATINGS.</t>
  </si>
  <si>
    <t>[INPUT]</t>
  </si>
  <si>
    <t>119.97VAC,</t>
  </si>
  <si>
    <t>108.31W</t>
  </si>
  <si>
    <t>[TEST</t>
  </si>
  <si>
    <t>PROCEDURE]</t>
  </si>
  <si>
    <t>IESNA:LM-79-08</t>
  </si>
  <si>
    <t>TILT=NONE</t>
  </si>
  <si>
    <t>Theta</t>
  </si>
  <si>
    <t>Rho</t>
  </si>
  <si>
    <t>Average</t>
  </si>
  <si>
    <t>Steradians</t>
  </si>
  <si>
    <t>Total Steradians=2*PI()</t>
  </si>
  <si>
    <t>Lumens</t>
  </si>
  <si>
    <t>Total Lumens</t>
  </si>
  <si>
    <t>Reported Lumens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</si>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</sst>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33" borderId="11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topLeftCell="A16" workbookViewId="0">
      <selection activeCell="N12" sqref="N12"/>
    </sheetView>
  </sheetViews>
  <sheetFormatPr defaultRowHeight="14.4" x14ac:dyDescent="0.3"/>
  <sheetData>
    <row r="1" spans="1:29" x14ac:dyDescent="0.3">
      <c r="B1" t="s">
        <v>0</v>
      </c>
    </row>
    <row r="2" spans="1:29" x14ac:dyDescent="0.3">
      <c r="B2" t="s">
        <v>1</v>
      </c>
      <c r="C2" t="s">
        <v>2</v>
      </c>
    </row>
    <row r="3" spans="1:29" x14ac:dyDescent="0.3"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29" x14ac:dyDescent="0.3">
      <c r="B4" t="s">
        <v>8</v>
      </c>
      <c r="C4" s="1">
        <v>43398</v>
      </c>
    </row>
    <row r="5" spans="1:29" x14ac:dyDescent="0.3">
      <c r="B5" t="s">
        <v>9</v>
      </c>
      <c r="C5" t="s">
        <v>10</v>
      </c>
      <c r="D5" t="s">
        <v>11</v>
      </c>
    </row>
    <row r="6" spans="1:29" x14ac:dyDescent="0.3">
      <c r="B6" t="s">
        <v>12</v>
      </c>
      <c r="C6" t="s">
        <v>13</v>
      </c>
    </row>
    <row r="7" spans="1:29" x14ac:dyDescent="0.3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</row>
    <row r="8" spans="1:29" x14ac:dyDescent="0.3">
      <c r="B8" t="s">
        <v>22</v>
      </c>
      <c r="C8" t="s">
        <v>23</v>
      </c>
      <c r="D8" t="s">
        <v>24</v>
      </c>
    </row>
    <row r="9" spans="1:29" x14ac:dyDescent="0.3">
      <c r="B9" t="s">
        <v>25</v>
      </c>
      <c r="C9" t="s">
        <v>26</v>
      </c>
      <c r="D9" t="s">
        <v>27</v>
      </c>
      <c r="E9" t="s">
        <v>28</v>
      </c>
      <c r="F9" t="s">
        <v>29</v>
      </c>
      <c r="G9" t="s">
        <v>30</v>
      </c>
      <c r="H9" t="s">
        <v>31</v>
      </c>
      <c r="I9" t="s">
        <v>16</v>
      </c>
    </row>
    <row r="10" spans="1:29" x14ac:dyDescent="0.3">
      <c r="B10" t="s">
        <v>32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I10" t="s">
        <v>39</v>
      </c>
      <c r="J10" t="s">
        <v>40</v>
      </c>
    </row>
    <row r="11" spans="1:29" x14ac:dyDescent="0.3">
      <c r="B11" t="s">
        <v>41</v>
      </c>
      <c r="C11" t="s">
        <v>42</v>
      </c>
      <c r="D11" t="s">
        <v>43</v>
      </c>
    </row>
    <row r="12" spans="1:29" x14ac:dyDescent="0.3">
      <c r="B12" t="s">
        <v>44</v>
      </c>
      <c r="C12" t="s">
        <v>45</v>
      </c>
      <c r="D12" t="s">
        <v>46</v>
      </c>
    </row>
    <row r="13" spans="1:29" x14ac:dyDescent="0.3">
      <c r="B13" t="s">
        <v>47</v>
      </c>
    </row>
    <row r="14" spans="1:29" x14ac:dyDescent="0.3">
      <c r="B14">
        <v>1</v>
      </c>
      <c r="C14">
        <v>-1</v>
      </c>
      <c r="D14">
        <v>1</v>
      </c>
      <c r="E14">
        <v>28</v>
      </c>
      <c r="F14">
        <v>19</v>
      </c>
      <c r="G14">
        <v>1</v>
      </c>
      <c r="H14">
        <v>1</v>
      </c>
      <c r="I14">
        <v>0.8</v>
      </c>
      <c r="J14">
        <v>0.44</v>
      </c>
      <c r="K14">
        <v>0</v>
      </c>
    </row>
    <row r="15" spans="1:29" x14ac:dyDescent="0.3">
      <c r="B15">
        <v>1</v>
      </c>
      <c r="C15">
        <v>1</v>
      </c>
      <c r="D15">
        <v>108.31</v>
      </c>
    </row>
    <row r="16" spans="1:29" x14ac:dyDescent="0.3">
      <c r="A16" s="3" t="s">
        <v>49</v>
      </c>
      <c r="B16" s="3">
        <v>0</v>
      </c>
      <c r="C16" s="3">
        <v>5</v>
      </c>
      <c r="D16" s="3">
        <v>10</v>
      </c>
      <c r="E16" s="3">
        <v>15</v>
      </c>
      <c r="F16" s="3">
        <v>20</v>
      </c>
      <c r="G16" s="3">
        <v>25</v>
      </c>
      <c r="H16" s="3">
        <v>30</v>
      </c>
      <c r="I16" s="3">
        <v>35</v>
      </c>
      <c r="J16" s="3">
        <v>37.5</v>
      </c>
      <c r="K16" s="3">
        <v>40</v>
      </c>
      <c r="L16" s="3">
        <v>42.5</v>
      </c>
      <c r="M16" s="3">
        <v>45</v>
      </c>
      <c r="N16" s="3">
        <v>47.5</v>
      </c>
      <c r="O16" s="3">
        <v>50</v>
      </c>
      <c r="P16" s="3">
        <v>52.5</v>
      </c>
      <c r="Q16" s="3">
        <v>55</v>
      </c>
      <c r="R16" s="3">
        <v>57.5</v>
      </c>
      <c r="S16" s="3">
        <v>60</v>
      </c>
      <c r="T16" s="3">
        <v>62.5</v>
      </c>
      <c r="U16" s="3">
        <v>65</v>
      </c>
      <c r="V16" s="3">
        <v>67.5</v>
      </c>
      <c r="W16" s="3">
        <v>70</v>
      </c>
      <c r="X16" s="3">
        <v>72.5</v>
      </c>
      <c r="Y16" s="3">
        <v>75</v>
      </c>
      <c r="Z16" s="3">
        <v>77.5</v>
      </c>
      <c r="AA16" s="3">
        <v>80</v>
      </c>
      <c r="AB16" s="3">
        <v>85</v>
      </c>
      <c r="AC16" s="3">
        <v>90</v>
      </c>
    </row>
    <row r="17" spans="1:29" x14ac:dyDescent="0.3">
      <c r="A17" s="3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3">
      <c r="A18" s="3">
        <v>0</v>
      </c>
      <c r="B18" s="3">
        <v>1287</v>
      </c>
      <c r="C18" s="3">
        <v>1305</v>
      </c>
      <c r="D18" s="3">
        <v>1350</v>
      </c>
      <c r="E18" s="3">
        <v>1413</v>
      </c>
      <c r="F18" s="3">
        <v>1512</v>
      </c>
      <c r="G18" s="3">
        <v>1650</v>
      </c>
      <c r="H18" s="3">
        <v>1870</v>
      </c>
      <c r="I18" s="3">
        <v>2101</v>
      </c>
      <c r="J18" s="3">
        <v>2234</v>
      </c>
      <c r="K18" s="3">
        <v>2314</v>
      </c>
      <c r="L18" s="3">
        <v>2365</v>
      </c>
      <c r="M18" s="3">
        <v>2394</v>
      </c>
      <c r="N18" s="3">
        <v>2509</v>
      </c>
      <c r="O18" s="3">
        <v>2708</v>
      </c>
      <c r="P18" s="3">
        <v>2975</v>
      </c>
      <c r="Q18" s="3">
        <v>3337</v>
      </c>
      <c r="R18" s="3">
        <v>3746</v>
      </c>
      <c r="S18" s="3">
        <v>4071</v>
      </c>
      <c r="T18" s="3">
        <v>4392</v>
      </c>
      <c r="U18" s="3">
        <v>4517</v>
      </c>
      <c r="V18" s="3">
        <v>4194</v>
      </c>
      <c r="W18" s="3">
        <v>3562</v>
      </c>
      <c r="X18" s="3">
        <v>2635</v>
      </c>
      <c r="Y18" s="3">
        <v>1733</v>
      </c>
      <c r="Z18" s="3">
        <v>967</v>
      </c>
      <c r="AA18" s="3">
        <v>488</v>
      </c>
      <c r="AB18" s="3">
        <v>117</v>
      </c>
      <c r="AC18" s="3">
        <v>0</v>
      </c>
    </row>
    <row r="19" spans="1:29" x14ac:dyDescent="0.3">
      <c r="A19" s="3">
        <v>5</v>
      </c>
      <c r="B19" s="3">
        <v>1287</v>
      </c>
      <c r="C19" s="3">
        <v>1304</v>
      </c>
      <c r="D19" s="3">
        <v>1351</v>
      </c>
      <c r="E19" s="3">
        <v>1415</v>
      </c>
      <c r="F19" s="3">
        <v>1511</v>
      </c>
      <c r="G19" s="3">
        <v>1647</v>
      </c>
      <c r="H19" s="3">
        <v>1872</v>
      </c>
      <c r="I19" s="3">
        <v>2098</v>
      </c>
      <c r="J19" s="3">
        <v>2229</v>
      </c>
      <c r="K19" s="3">
        <v>2311</v>
      </c>
      <c r="L19" s="3">
        <v>2363</v>
      </c>
      <c r="M19" s="3">
        <v>2394</v>
      </c>
      <c r="N19" s="3">
        <v>2507</v>
      </c>
      <c r="O19" s="3">
        <v>2707</v>
      </c>
      <c r="P19" s="3">
        <v>2975</v>
      </c>
      <c r="Q19" s="3">
        <v>3335</v>
      </c>
      <c r="R19" s="3">
        <v>3746</v>
      </c>
      <c r="S19" s="3">
        <v>4071</v>
      </c>
      <c r="T19" s="3">
        <v>4400</v>
      </c>
      <c r="U19" s="3">
        <v>4544</v>
      </c>
      <c r="V19" s="3">
        <v>4241</v>
      </c>
      <c r="W19" s="3">
        <v>3613</v>
      </c>
      <c r="X19" s="3">
        <v>2697</v>
      </c>
      <c r="Y19" s="3">
        <v>1774</v>
      </c>
      <c r="Z19" s="3">
        <v>993</v>
      </c>
      <c r="AA19" s="3">
        <v>499</v>
      </c>
      <c r="AB19" s="3">
        <v>122</v>
      </c>
      <c r="AC19" s="3">
        <v>0</v>
      </c>
    </row>
    <row r="20" spans="1:29" x14ac:dyDescent="0.3">
      <c r="A20" s="3">
        <v>10</v>
      </c>
      <c r="B20" s="3">
        <v>1287</v>
      </c>
      <c r="C20" s="3">
        <v>1304</v>
      </c>
      <c r="D20" s="3">
        <v>1349</v>
      </c>
      <c r="E20" s="3">
        <v>1418</v>
      </c>
      <c r="F20" s="3">
        <v>1507</v>
      </c>
      <c r="G20" s="3">
        <v>1647</v>
      </c>
      <c r="H20" s="3">
        <v>1867</v>
      </c>
      <c r="I20" s="3">
        <v>2095</v>
      </c>
      <c r="J20" s="3">
        <v>2235</v>
      </c>
      <c r="K20" s="3">
        <v>2313</v>
      </c>
      <c r="L20" s="3">
        <v>2361</v>
      </c>
      <c r="M20" s="3">
        <v>2392</v>
      </c>
      <c r="N20" s="3">
        <v>2509</v>
      </c>
      <c r="O20" s="3">
        <v>2708</v>
      </c>
      <c r="P20" s="3">
        <v>2976</v>
      </c>
      <c r="Q20" s="3">
        <v>3330</v>
      </c>
      <c r="R20" s="3">
        <v>3733</v>
      </c>
      <c r="S20" s="3">
        <v>4068</v>
      </c>
      <c r="T20" s="3">
        <v>4409</v>
      </c>
      <c r="U20" s="3">
        <v>4591</v>
      </c>
      <c r="V20" s="3">
        <v>4354</v>
      </c>
      <c r="W20" s="3">
        <v>3744</v>
      </c>
      <c r="X20" s="3">
        <v>2844</v>
      </c>
      <c r="Y20" s="3">
        <v>1891</v>
      </c>
      <c r="Z20" s="3">
        <v>1071</v>
      </c>
      <c r="AA20" s="3">
        <v>530</v>
      </c>
      <c r="AB20" s="3">
        <v>127</v>
      </c>
      <c r="AC20" s="3">
        <v>0</v>
      </c>
    </row>
    <row r="21" spans="1:29" x14ac:dyDescent="0.3">
      <c r="A21" s="3">
        <v>15</v>
      </c>
      <c r="B21" s="3">
        <v>1287</v>
      </c>
      <c r="C21" s="3">
        <v>1304</v>
      </c>
      <c r="D21" s="3">
        <v>1349</v>
      </c>
      <c r="E21" s="3">
        <v>1417</v>
      </c>
      <c r="F21" s="3">
        <v>1507</v>
      </c>
      <c r="G21" s="3">
        <v>1642</v>
      </c>
      <c r="H21" s="3">
        <v>1863</v>
      </c>
      <c r="I21" s="3">
        <v>2083</v>
      </c>
      <c r="J21" s="3">
        <v>2230</v>
      </c>
      <c r="K21" s="3">
        <v>2317</v>
      </c>
      <c r="L21" s="3">
        <v>2373</v>
      </c>
      <c r="M21" s="3">
        <v>2397</v>
      </c>
      <c r="N21" s="3">
        <v>2506</v>
      </c>
      <c r="O21" s="3">
        <v>2697</v>
      </c>
      <c r="P21" s="3">
        <v>2959</v>
      </c>
      <c r="Q21" s="3">
        <v>3312</v>
      </c>
      <c r="R21" s="3">
        <v>3717</v>
      </c>
      <c r="S21" s="3">
        <v>4054</v>
      </c>
      <c r="T21" s="3">
        <v>4426</v>
      </c>
      <c r="U21" s="3">
        <v>4654</v>
      </c>
      <c r="V21" s="3">
        <v>4515</v>
      </c>
      <c r="W21" s="3">
        <v>3976</v>
      </c>
      <c r="X21" s="3">
        <v>3115</v>
      </c>
      <c r="Y21" s="3">
        <v>2117</v>
      </c>
      <c r="Z21" s="3">
        <v>1225</v>
      </c>
      <c r="AA21" s="3">
        <v>589</v>
      </c>
      <c r="AB21" s="3">
        <v>141</v>
      </c>
      <c r="AC21" s="3">
        <v>0</v>
      </c>
    </row>
    <row r="22" spans="1:29" x14ac:dyDescent="0.3">
      <c r="A22" s="3">
        <v>20</v>
      </c>
      <c r="B22" s="3">
        <v>1287</v>
      </c>
      <c r="C22" s="3">
        <v>1304</v>
      </c>
      <c r="D22" s="3">
        <v>1348</v>
      </c>
      <c r="E22" s="3">
        <v>1417</v>
      </c>
      <c r="F22" s="3">
        <v>1508</v>
      </c>
      <c r="G22" s="3">
        <v>1639</v>
      </c>
      <c r="H22" s="3">
        <v>1854</v>
      </c>
      <c r="I22" s="3">
        <v>2071</v>
      </c>
      <c r="J22" s="3">
        <v>2229</v>
      </c>
      <c r="K22" s="3">
        <v>2321</v>
      </c>
      <c r="L22" s="3">
        <v>2384</v>
      </c>
      <c r="M22" s="3">
        <v>2409</v>
      </c>
      <c r="N22" s="3">
        <v>2506</v>
      </c>
      <c r="O22" s="3">
        <v>2697</v>
      </c>
      <c r="P22" s="3">
        <v>2954</v>
      </c>
      <c r="Q22" s="3">
        <v>3295</v>
      </c>
      <c r="R22" s="3">
        <v>3700</v>
      </c>
      <c r="S22" s="3">
        <v>4046</v>
      </c>
      <c r="T22" s="3">
        <v>4458</v>
      </c>
      <c r="U22" s="3">
        <v>4780</v>
      </c>
      <c r="V22" s="3">
        <v>4752</v>
      </c>
      <c r="W22" s="3">
        <v>4326</v>
      </c>
      <c r="X22" s="3">
        <v>3525</v>
      </c>
      <c r="Y22" s="3">
        <v>2425</v>
      </c>
      <c r="Z22" s="3">
        <v>1481</v>
      </c>
      <c r="AA22" s="3">
        <v>684</v>
      </c>
      <c r="AB22" s="3">
        <v>156</v>
      </c>
      <c r="AC22" s="3">
        <v>0</v>
      </c>
    </row>
    <row r="23" spans="1:29" x14ac:dyDescent="0.3">
      <c r="A23" s="3">
        <v>25</v>
      </c>
      <c r="B23" s="3">
        <v>1287</v>
      </c>
      <c r="C23" s="3">
        <v>1303</v>
      </c>
      <c r="D23" s="3">
        <v>1349</v>
      </c>
      <c r="E23" s="3">
        <v>1416</v>
      </c>
      <c r="F23" s="3">
        <v>1508</v>
      </c>
      <c r="G23" s="3">
        <v>1636</v>
      </c>
      <c r="H23" s="3">
        <v>1845</v>
      </c>
      <c r="I23" s="3">
        <v>2058</v>
      </c>
      <c r="J23" s="3">
        <v>2237</v>
      </c>
      <c r="K23" s="3">
        <v>2334</v>
      </c>
      <c r="L23" s="3">
        <v>2396</v>
      </c>
      <c r="M23" s="3">
        <v>2418</v>
      </c>
      <c r="N23" s="3">
        <v>2512</v>
      </c>
      <c r="O23" s="3">
        <v>2693</v>
      </c>
      <c r="P23" s="3">
        <v>2951</v>
      </c>
      <c r="Q23" s="3">
        <v>3292</v>
      </c>
      <c r="R23" s="3">
        <v>3699</v>
      </c>
      <c r="S23" s="3">
        <v>4064</v>
      </c>
      <c r="T23" s="3">
        <v>4531</v>
      </c>
      <c r="U23" s="3">
        <v>4987</v>
      </c>
      <c r="V23" s="3">
        <v>5084</v>
      </c>
      <c r="W23" s="3">
        <v>4833</v>
      </c>
      <c r="X23" s="3">
        <v>4121</v>
      </c>
      <c r="Y23" s="3">
        <v>2885</v>
      </c>
      <c r="Z23" s="3">
        <v>1857</v>
      </c>
      <c r="AA23" s="3">
        <v>845</v>
      </c>
      <c r="AB23" s="3">
        <v>199</v>
      </c>
      <c r="AC23" s="3">
        <v>0</v>
      </c>
    </row>
    <row r="24" spans="1:29" x14ac:dyDescent="0.3">
      <c r="A24" s="3">
        <v>30</v>
      </c>
      <c r="B24" s="3">
        <v>1287</v>
      </c>
      <c r="C24" s="3">
        <v>1304</v>
      </c>
      <c r="D24" s="3">
        <v>1348</v>
      </c>
      <c r="E24" s="3">
        <v>1416</v>
      </c>
      <c r="F24" s="3">
        <v>1508</v>
      </c>
      <c r="G24" s="3">
        <v>1634</v>
      </c>
      <c r="H24" s="3">
        <v>1840</v>
      </c>
      <c r="I24" s="3">
        <v>2052</v>
      </c>
      <c r="J24" s="3">
        <v>2239</v>
      </c>
      <c r="K24" s="3">
        <v>2351</v>
      </c>
      <c r="L24" s="3">
        <v>2418</v>
      </c>
      <c r="M24" s="3">
        <v>2438</v>
      </c>
      <c r="N24" s="3">
        <v>2524</v>
      </c>
      <c r="O24" s="3">
        <v>2708</v>
      </c>
      <c r="P24" s="3">
        <v>2971</v>
      </c>
      <c r="Q24" s="3">
        <v>3317</v>
      </c>
      <c r="R24" s="3">
        <v>3732</v>
      </c>
      <c r="S24" s="3">
        <v>4120</v>
      </c>
      <c r="T24" s="3">
        <v>4656</v>
      </c>
      <c r="U24" s="3">
        <v>5285</v>
      </c>
      <c r="V24" s="3">
        <v>5556</v>
      </c>
      <c r="W24" s="3">
        <v>5561</v>
      </c>
      <c r="X24" s="3">
        <v>4967</v>
      </c>
      <c r="Y24" s="3">
        <v>3583</v>
      </c>
      <c r="Z24" s="3">
        <v>2399</v>
      </c>
      <c r="AA24" s="3">
        <v>1073</v>
      </c>
      <c r="AB24" s="3">
        <v>246</v>
      </c>
      <c r="AC24" s="3">
        <v>0</v>
      </c>
    </row>
    <row r="25" spans="1:29" x14ac:dyDescent="0.3">
      <c r="A25" s="3">
        <v>35</v>
      </c>
      <c r="B25" s="3">
        <v>1287</v>
      </c>
      <c r="C25" s="3">
        <v>1304</v>
      </c>
      <c r="D25" s="3">
        <v>1347</v>
      </c>
      <c r="E25" s="3">
        <v>1416</v>
      </c>
      <c r="F25" s="3">
        <v>1507</v>
      </c>
      <c r="G25" s="3">
        <v>1631</v>
      </c>
      <c r="H25" s="3">
        <v>1837</v>
      </c>
      <c r="I25" s="3">
        <v>2052</v>
      </c>
      <c r="J25" s="3">
        <v>2250</v>
      </c>
      <c r="K25" s="3">
        <v>2384</v>
      </c>
      <c r="L25" s="3">
        <v>2452</v>
      </c>
      <c r="M25" s="3">
        <v>2467</v>
      </c>
      <c r="N25" s="3">
        <v>2544</v>
      </c>
      <c r="O25" s="3">
        <v>2728</v>
      </c>
      <c r="P25" s="3">
        <v>2997</v>
      </c>
      <c r="Q25" s="3">
        <v>3356</v>
      </c>
      <c r="R25" s="3">
        <v>3787</v>
      </c>
      <c r="S25" s="3">
        <v>4193</v>
      </c>
      <c r="T25" s="3">
        <v>4792</v>
      </c>
      <c r="U25" s="3">
        <v>5627</v>
      </c>
      <c r="V25" s="3">
        <v>6097</v>
      </c>
      <c r="W25" s="3">
        <v>6311</v>
      </c>
      <c r="X25" s="3">
        <v>5775</v>
      </c>
      <c r="Y25" s="3">
        <v>4208</v>
      </c>
      <c r="Z25" s="3">
        <v>2729</v>
      </c>
      <c r="AA25" s="3">
        <v>1302</v>
      </c>
      <c r="AB25" s="3">
        <v>280</v>
      </c>
      <c r="AC25" s="3">
        <v>0</v>
      </c>
    </row>
    <row r="26" spans="1:29" x14ac:dyDescent="0.3">
      <c r="A26" s="3">
        <v>40</v>
      </c>
      <c r="B26" s="3">
        <v>1287</v>
      </c>
      <c r="C26" s="3">
        <v>1304</v>
      </c>
      <c r="D26" s="3">
        <v>1349</v>
      </c>
      <c r="E26" s="3">
        <v>1417</v>
      </c>
      <c r="F26" s="3">
        <v>1510</v>
      </c>
      <c r="G26" s="3">
        <v>1630</v>
      </c>
      <c r="H26" s="3">
        <v>1835</v>
      </c>
      <c r="I26" s="3">
        <v>2054</v>
      </c>
      <c r="J26" s="3">
        <v>2268</v>
      </c>
      <c r="K26" s="3">
        <v>2417</v>
      </c>
      <c r="L26" s="3">
        <v>2477</v>
      </c>
      <c r="M26" s="3">
        <v>2486</v>
      </c>
      <c r="N26" s="3">
        <v>2565</v>
      </c>
      <c r="O26" s="3">
        <v>2754</v>
      </c>
      <c r="P26" s="3">
        <v>3026</v>
      </c>
      <c r="Q26" s="3">
        <v>3394</v>
      </c>
      <c r="R26" s="3">
        <v>3839</v>
      </c>
      <c r="S26" s="3">
        <v>4259</v>
      </c>
      <c r="T26" s="3">
        <v>4892</v>
      </c>
      <c r="U26" s="3">
        <v>5883</v>
      </c>
      <c r="V26" s="3">
        <v>6505</v>
      </c>
      <c r="W26" s="3">
        <v>6777</v>
      </c>
      <c r="X26" s="3">
        <v>6051</v>
      </c>
      <c r="Y26" s="3">
        <v>4563</v>
      </c>
      <c r="Z26" s="3">
        <v>2816</v>
      </c>
      <c r="AA26" s="3">
        <v>1553</v>
      </c>
      <c r="AB26" s="3">
        <v>300</v>
      </c>
      <c r="AC26" s="3">
        <v>0</v>
      </c>
    </row>
    <row r="27" spans="1:29" x14ac:dyDescent="0.3">
      <c r="A27" s="3">
        <v>45</v>
      </c>
      <c r="B27" s="3">
        <v>1287</v>
      </c>
      <c r="C27" s="3">
        <v>1304</v>
      </c>
      <c r="D27" s="3">
        <v>1349</v>
      </c>
      <c r="E27" s="3">
        <v>1419</v>
      </c>
      <c r="F27" s="3">
        <v>1511</v>
      </c>
      <c r="G27" s="3">
        <v>1630</v>
      </c>
      <c r="H27" s="3">
        <v>1831</v>
      </c>
      <c r="I27" s="3">
        <v>2059</v>
      </c>
      <c r="J27" s="3">
        <v>2281</v>
      </c>
      <c r="K27" s="3">
        <v>2439</v>
      </c>
      <c r="L27" s="3">
        <v>2494</v>
      </c>
      <c r="M27" s="3">
        <v>2494</v>
      </c>
      <c r="N27" s="3">
        <v>2575</v>
      </c>
      <c r="O27" s="3">
        <v>2765</v>
      </c>
      <c r="P27" s="3">
        <v>3038</v>
      </c>
      <c r="Q27" s="3">
        <v>3411</v>
      </c>
      <c r="R27" s="3">
        <v>3861</v>
      </c>
      <c r="S27" s="3">
        <v>4291</v>
      </c>
      <c r="T27" s="3">
        <v>4934</v>
      </c>
      <c r="U27" s="3">
        <v>5984</v>
      </c>
      <c r="V27" s="3">
        <v>6682</v>
      </c>
      <c r="W27" s="3">
        <v>6841</v>
      </c>
      <c r="X27" s="3">
        <v>5854</v>
      </c>
      <c r="Y27" s="3">
        <v>4800</v>
      </c>
      <c r="Z27" s="3">
        <v>2984</v>
      </c>
      <c r="AA27" s="3">
        <v>1769</v>
      </c>
      <c r="AB27" s="3">
        <v>313</v>
      </c>
      <c r="AC27" s="3">
        <v>0</v>
      </c>
    </row>
    <row r="28" spans="1:29" x14ac:dyDescent="0.3">
      <c r="A28" s="3">
        <v>50</v>
      </c>
      <c r="B28" s="3">
        <v>1287</v>
      </c>
      <c r="C28" s="3">
        <v>1303</v>
      </c>
      <c r="D28" s="3">
        <v>1349</v>
      </c>
      <c r="E28" s="3">
        <v>1419</v>
      </c>
      <c r="F28" s="3">
        <v>1512</v>
      </c>
      <c r="G28" s="3">
        <v>1631</v>
      </c>
      <c r="H28" s="3">
        <v>1835</v>
      </c>
      <c r="I28" s="3">
        <v>2055</v>
      </c>
      <c r="J28" s="3">
        <v>2278</v>
      </c>
      <c r="K28" s="3">
        <v>2442</v>
      </c>
      <c r="L28" s="3">
        <v>2482</v>
      </c>
      <c r="M28" s="3">
        <v>2492</v>
      </c>
      <c r="N28" s="3">
        <v>2576</v>
      </c>
      <c r="O28" s="3">
        <v>2763</v>
      </c>
      <c r="P28" s="3">
        <v>3030</v>
      </c>
      <c r="Q28" s="3">
        <v>3399</v>
      </c>
      <c r="R28" s="3">
        <v>3848</v>
      </c>
      <c r="S28" s="3">
        <v>4273</v>
      </c>
      <c r="T28" s="3">
        <v>4901</v>
      </c>
      <c r="U28" s="3">
        <v>5907</v>
      </c>
      <c r="V28" s="3">
        <v>6521</v>
      </c>
      <c r="W28" s="3">
        <v>6480</v>
      </c>
      <c r="X28" s="3">
        <v>5532</v>
      </c>
      <c r="Y28" s="3">
        <v>4924</v>
      </c>
      <c r="Z28" s="3">
        <v>3067</v>
      </c>
      <c r="AA28" s="3">
        <v>1654</v>
      </c>
      <c r="AB28" s="3">
        <v>297</v>
      </c>
      <c r="AC28" s="3">
        <v>0</v>
      </c>
    </row>
    <row r="29" spans="1:29" x14ac:dyDescent="0.3">
      <c r="A29" s="3">
        <v>55</v>
      </c>
      <c r="B29" s="3">
        <v>1287</v>
      </c>
      <c r="C29" s="3">
        <v>1304</v>
      </c>
      <c r="D29" s="3">
        <v>1350</v>
      </c>
      <c r="E29" s="3">
        <v>1419</v>
      </c>
      <c r="F29" s="3">
        <v>1512</v>
      </c>
      <c r="G29" s="3">
        <v>1633</v>
      </c>
      <c r="H29" s="3">
        <v>1839</v>
      </c>
      <c r="I29" s="3">
        <v>2058</v>
      </c>
      <c r="J29" s="3">
        <v>2269</v>
      </c>
      <c r="K29" s="3">
        <v>2439</v>
      </c>
      <c r="L29" s="3">
        <v>2466</v>
      </c>
      <c r="M29" s="3">
        <v>2481</v>
      </c>
      <c r="N29" s="3">
        <v>2568</v>
      </c>
      <c r="O29" s="3">
        <v>2745</v>
      </c>
      <c r="P29" s="3">
        <v>3012</v>
      </c>
      <c r="Q29" s="3">
        <v>3368</v>
      </c>
      <c r="R29" s="3">
        <v>3804</v>
      </c>
      <c r="S29" s="3">
        <v>4209</v>
      </c>
      <c r="T29" s="3">
        <v>4812</v>
      </c>
      <c r="U29" s="3">
        <v>5708</v>
      </c>
      <c r="V29" s="3">
        <v>6062</v>
      </c>
      <c r="W29" s="3">
        <v>5774</v>
      </c>
      <c r="X29" s="3">
        <v>5254</v>
      </c>
      <c r="Y29" s="3">
        <v>4786</v>
      </c>
      <c r="Z29" s="3">
        <v>2897</v>
      </c>
      <c r="AA29" s="3">
        <v>1381</v>
      </c>
      <c r="AB29" s="3">
        <v>255</v>
      </c>
      <c r="AC29" s="3">
        <v>0</v>
      </c>
    </row>
    <row r="30" spans="1:29" x14ac:dyDescent="0.3">
      <c r="A30" s="3">
        <v>60</v>
      </c>
      <c r="B30" s="3">
        <v>1287</v>
      </c>
      <c r="C30" s="3">
        <v>1305</v>
      </c>
      <c r="D30" s="3">
        <v>1351</v>
      </c>
      <c r="E30" s="3">
        <v>1420</v>
      </c>
      <c r="F30" s="3">
        <v>1514</v>
      </c>
      <c r="G30" s="3">
        <v>1639</v>
      </c>
      <c r="H30" s="3">
        <v>1848</v>
      </c>
      <c r="I30" s="3">
        <v>2063</v>
      </c>
      <c r="J30" s="3">
        <v>2271</v>
      </c>
      <c r="K30" s="3">
        <v>2429</v>
      </c>
      <c r="L30" s="3">
        <v>2451</v>
      </c>
      <c r="M30" s="3">
        <v>2465</v>
      </c>
      <c r="N30" s="3">
        <v>2553</v>
      </c>
      <c r="O30" s="3">
        <v>2729</v>
      </c>
      <c r="P30" s="3">
        <v>2986</v>
      </c>
      <c r="Q30" s="3">
        <v>3335</v>
      </c>
      <c r="R30" s="3">
        <v>3758</v>
      </c>
      <c r="S30" s="3">
        <v>4146</v>
      </c>
      <c r="T30" s="3">
        <v>4716</v>
      </c>
      <c r="U30" s="3">
        <v>5444</v>
      </c>
      <c r="V30" s="3">
        <v>5473</v>
      </c>
      <c r="W30" s="3">
        <v>4934</v>
      </c>
      <c r="X30" s="3">
        <v>4824</v>
      </c>
      <c r="Y30" s="3">
        <v>4205</v>
      </c>
      <c r="Z30" s="3">
        <v>2355</v>
      </c>
      <c r="AA30" s="3">
        <v>1103</v>
      </c>
      <c r="AB30" s="3">
        <v>239</v>
      </c>
      <c r="AC30" s="3">
        <v>0</v>
      </c>
    </row>
    <row r="31" spans="1:29" x14ac:dyDescent="0.3">
      <c r="A31" s="3">
        <v>65</v>
      </c>
      <c r="B31" s="3">
        <v>1287</v>
      </c>
      <c r="C31" s="3">
        <v>1305</v>
      </c>
      <c r="D31" s="3">
        <v>1351</v>
      </c>
      <c r="E31" s="3">
        <v>1422</v>
      </c>
      <c r="F31" s="3">
        <v>1516</v>
      </c>
      <c r="G31" s="3">
        <v>1644</v>
      </c>
      <c r="H31" s="3">
        <v>1856</v>
      </c>
      <c r="I31" s="3">
        <v>2068</v>
      </c>
      <c r="J31" s="3">
        <v>2277</v>
      </c>
      <c r="K31" s="3">
        <v>2423</v>
      </c>
      <c r="L31" s="3">
        <v>2434</v>
      </c>
      <c r="M31" s="3">
        <v>2451</v>
      </c>
      <c r="N31" s="3">
        <v>2543</v>
      </c>
      <c r="O31" s="3">
        <v>2721</v>
      </c>
      <c r="P31" s="3">
        <v>2977</v>
      </c>
      <c r="Q31" s="3">
        <v>3314</v>
      </c>
      <c r="R31" s="3">
        <v>3723</v>
      </c>
      <c r="S31" s="3">
        <v>4110</v>
      </c>
      <c r="T31" s="3">
        <v>4654</v>
      </c>
      <c r="U31" s="3">
        <v>5173</v>
      </c>
      <c r="V31" s="3">
        <v>4871</v>
      </c>
      <c r="W31" s="3">
        <v>4192</v>
      </c>
      <c r="X31" s="3">
        <v>4262</v>
      </c>
      <c r="Y31" s="3">
        <v>3458</v>
      </c>
      <c r="Z31" s="3">
        <v>1836</v>
      </c>
      <c r="AA31" s="3">
        <v>877</v>
      </c>
      <c r="AB31" s="3">
        <v>202</v>
      </c>
      <c r="AC31" s="3">
        <v>0</v>
      </c>
    </row>
    <row r="32" spans="1:29" x14ac:dyDescent="0.3">
      <c r="A32" s="3">
        <v>70</v>
      </c>
      <c r="B32" s="3">
        <v>1287</v>
      </c>
      <c r="C32" s="3">
        <v>1306</v>
      </c>
      <c r="D32" s="3">
        <v>1352</v>
      </c>
      <c r="E32" s="3">
        <v>1423</v>
      </c>
      <c r="F32" s="3">
        <v>1517</v>
      </c>
      <c r="G32" s="3">
        <v>1652</v>
      </c>
      <c r="H32" s="3">
        <v>1865</v>
      </c>
      <c r="I32" s="3">
        <v>2076</v>
      </c>
      <c r="J32" s="3">
        <v>2287</v>
      </c>
      <c r="K32" s="3">
        <v>2417</v>
      </c>
      <c r="L32" s="3">
        <v>2420</v>
      </c>
      <c r="M32" s="3">
        <v>2438</v>
      </c>
      <c r="N32" s="3">
        <v>2534</v>
      </c>
      <c r="O32" s="3">
        <v>2715</v>
      </c>
      <c r="P32" s="3">
        <v>2973</v>
      </c>
      <c r="Q32" s="3">
        <v>3313</v>
      </c>
      <c r="R32" s="3">
        <v>3716</v>
      </c>
      <c r="S32" s="3">
        <v>4103</v>
      </c>
      <c r="T32" s="3">
        <v>4607</v>
      </c>
      <c r="U32" s="3">
        <v>4939</v>
      </c>
      <c r="V32" s="3">
        <v>4396</v>
      </c>
      <c r="W32" s="3">
        <v>3775</v>
      </c>
      <c r="X32" s="3">
        <v>3960</v>
      </c>
      <c r="Y32" s="3">
        <v>2947</v>
      </c>
      <c r="Z32" s="3">
        <v>1449</v>
      </c>
      <c r="AA32" s="3">
        <v>712</v>
      </c>
      <c r="AB32" s="3">
        <v>183</v>
      </c>
      <c r="AC32" s="3">
        <v>0</v>
      </c>
    </row>
    <row r="33" spans="1:33" x14ac:dyDescent="0.3">
      <c r="A33" s="3">
        <v>75</v>
      </c>
      <c r="B33" s="3">
        <v>1287</v>
      </c>
      <c r="C33" s="3">
        <v>1307</v>
      </c>
      <c r="D33" s="3">
        <v>1354</v>
      </c>
      <c r="E33" s="3">
        <v>1424</v>
      </c>
      <c r="F33" s="3">
        <v>1521</v>
      </c>
      <c r="G33" s="3">
        <v>1658</v>
      </c>
      <c r="H33" s="3">
        <v>1875</v>
      </c>
      <c r="I33" s="3">
        <v>2084</v>
      </c>
      <c r="J33" s="3">
        <v>2297</v>
      </c>
      <c r="K33" s="3">
        <v>2412</v>
      </c>
      <c r="L33" s="3">
        <v>2410</v>
      </c>
      <c r="M33" s="3">
        <v>2435</v>
      </c>
      <c r="N33" s="3">
        <v>2535</v>
      </c>
      <c r="O33" s="3">
        <v>2718</v>
      </c>
      <c r="P33" s="3">
        <v>2974</v>
      </c>
      <c r="Q33" s="3">
        <v>3317</v>
      </c>
      <c r="R33" s="3">
        <v>3729</v>
      </c>
      <c r="S33" s="3">
        <v>4112</v>
      </c>
      <c r="T33" s="3">
        <v>4577</v>
      </c>
      <c r="U33" s="3">
        <v>4745</v>
      </c>
      <c r="V33" s="3">
        <v>4063</v>
      </c>
      <c r="W33" s="3">
        <v>3598</v>
      </c>
      <c r="X33" s="3">
        <v>3779</v>
      </c>
      <c r="Y33" s="3">
        <v>2553</v>
      </c>
      <c r="Z33" s="3">
        <v>1178</v>
      </c>
      <c r="AA33" s="3">
        <v>597</v>
      </c>
      <c r="AB33" s="3">
        <v>157</v>
      </c>
      <c r="AC33" s="3">
        <v>0</v>
      </c>
    </row>
    <row r="34" spans="1:33" x14ac:dyDescent="0.3">
      <c r="A34" s="3">
        <v>80</v>
      </c>
      <c r="B34" s="3">
        <v>1287</v>
      </c>
      <c r="C34" s="3">
        <v>1306</v>
      </c>
      <c r="D34" s="3">
        <v>1354</v>
      </c>
      <c r="E34" s="3">
        <v>1425</v>
      </c>
      <c r="F34" s="3">
        <v>1521</v>
      </c>
      <c r="G34" s="3">
        <v>1664</v>
      </c>
      <c r="H34" s="3">
        <v>1882</v>
      </c>
      <c r="I34" s="3">
        <v>2094</v>
      </c>
      <c r="J34" s="3">
        <v>2305</v>
      </c>
      <c r="K34" s="3">
        <v>2411</v>
      </c>
      <c r="L34" s="3">
        <v>2403</v>
      </c>
      <c r="M34" s="3">
        <v>2434</v>
      </c>
      <c r="N34" s="3">
        <v>2537</v>
      </c>
      <c r="O34" s="3">
        <v>2718</v>
      </c>
      <c r="P34" s="3">
        <v>2976</v>
      </c>
      <c r="Q34" s="3">
        <v>3322</v>
      </c>
      <c r="R34" s="3">
        <v>3742</v>
      </c>
      <c r="S34" s="3">
        <v>4127</v>
      </c>
      <c r="T34" s="3">
        <v>4571</v>
      </c>
      <c r="U34" s="3">
        <v>4605</v>
      </c>
      <c r="V34" s="3">
        <v>3846</v>
      </c>
      <c r="W34" s="3">
        <v>3518</v>
      </c>
      <c r="X34" s="3">
        <v>3614</v>
      </c>
      <c r="Y34" s="3">
        <v>2255</v>
      </c>
      <c r="Z34" s="3">
        <v>1022</v>
      </c>
      <c r="AA34" s="3">
        <v>529</v>
      </c>
      <c r="AB34" s="3">
        <v>142</v>
      </c>
      <c r="AC34" s="3">
        <v>0</v>
      </c>
    </row>
    <row r="35" spans="1:33" x14ac:dyDescent="0.3">
      <c r="A35" s="3">
        <v>85</v>
      </c>
      <c r="B35" s="3">
        <v>1287</v>
      </c>
      <c r="C35" s="3">
        <v>1307</v>
      </c>
      <c r="D35" s="3">
        <v>1353</v>
      </c>
      <c r="E35" s="3">
        <v>1426</v>
      </c>
      <c r="F35" s="3">
        <v>1523</v>
      </c>
      <c r="G35" s="3">
        <v>1668</v>
      </c>
      <c r="H35" s="3">
        <v>1890</v>
      </c>
      <c r="I35" s="3">
        <v>2105</v>
      </c>
      <c r="J35" s="3">
        <v>2314</v>
      </c>
      <c r="K35" s="3">
        <v>2410</v>
      </c>
      <c r="L35" s="3">
        <v>2405</v>
      </c>
      <c r="M35" s="3">
        <v>2434</v>
      </c>
      <c r="N35" s="3">
        <v>2536</v>
      </c>
      <c r="O35" s="3">
        <v>2716</v>
      </c>
      <c r="P35" s="3">
        <v>2976</v>
      </c>
      <c r="Q35" s="3">
        <v>3323</v>
      </c>
      <c r="R35" s="3">
        <v>3750</v>
      </c>
      <c r="S35" s="3">
        <v>4135</v>
      </c>
      <c r="T35" s="3">
        <v>4560</v>
      </c>
      <c r="U35" s="3">
        <v>4516</v>
      </c>
      <c r="V35" s="3">
        <v>3725</v>
      </c>
      <c r="W35" s="3">
        <v>3477</v>
      </c>
      <c r="X35" s="3">
        <v>3496</v>
      </c>
      <c r="Y35" s="3">
        <v>2075</v>
      </c>
      <c r="Z35" s="3">
        <v>939</v>
      </c>
      <c r="AA35" s="3">
        <v>497</v>
      </c>
      <c r="AB35" s="3">
        <v>137</v>
      </c>
      <c r="AC35" s="3">
        <v>0</v>
      </c>
    </row>
    <row r="36" spans="1:33" x14ac:dyDescent="0.3">
      <c r="A36" s="3">
        <v>90</v>
      </c>
      <c r="B36" s="3">
        <v>1287</v>
      </c>
      <c r="C36" s="3">
        <v>1305</v>
      </c>
      <c r="D36" s="3">
        <v>1354</v>
      </c>
      <c r="E36" s="3">
        <v>1425</v>
      </c>
      <c r="F36" s="3">
        <v>1523</v>
      </c>
      <c r="G36" s="3">
        <v>1667</v>
      </c>
      <c r="H36" s="3">
        <v>1894</v>
      </c>
      <c r="I36" s="3">
        <v>2110</v>
      </c>
      <c r="J36" s="3">
        <v>2318</v>
      </c>
      <c r="K36" s="3">
        <v>2410</v>
      </c>
      <c r="L36" s="3">
        <v>2404</v>
      </c>
      <c r="M36" s="3">
        <v>2433</v>
      </c>
      <c r="N36" s="3">
        <v>2536</v>
      </c>
      <c r="O36" s="3">
        <v>2716</v>
      </c>
      <c r="P36" s="3">
        <v>2980</v>
      </c>
      <c r="Q36" s="3">
        <v>3316</v>
      </c>
      <c r="R36" s="3">
        <v>3749</v>
      </c>
      <c r="S36" s="3">
        <v>4133</v>
      </c>
      <c r="T36" s="3">
        <v>4558</v>
      </c>
      <c r="U36" s="3">
        <v>4486</v>
      </c>
      <c r="V36" s="3">
        <v>3685</v>
      </c>
      <c r="W36" s="3">
        <v>3463</v>
      </c>
      <c r="X36" s="3">
        <v>3445</v>
      </c>
      <c r="Y36" s="3">
        <v>2016</v>
      </c>
      <c r="Z36" s="3">
        <v>911</v>
      </c>
      <c r="AA36" s="3">
        <v>486</v>
      </c>
      <c r="AB36" s="3">
        <v>136</v>
      </c>
      <c r="AC36" s="3">
        <v>0</v>
      </c>
    </row>
    <row r="37" spans="1:33" x14ac:dyDescent="0.3">
      <c r="A37" s="5" t="s">
        <v>50</v>
      </c>
      <c r="B37" s="5">
        <f>AVERAGE(B18:B36)</f>
        <v>1287</v>
      </c>
      <c r="C37" s="5">
        <f>AVERAGE(C18:C36)</f>
        <v>1304.6315789473683</v>
      </c>
      <c r="D37" s="5">
        <f t="shared" ref="D37:AC37" si="0">AVERAGE(D18:D36)</f>
        <v>1350.3684210526317</v>
      </c>
      <c r="E37" s="5">
        <f t="shared" si="0"/>
        <v>1419.3157894736842</v>
      </c>
      <c r="F37" s="5">
        <f t="shared" si="0"/>
        <v>1513.0526315789473</v>
      </c>
      <c r="G37" s="5">
        <f t="shared" si="0"/>
        <v>1644.3157894736842</v>
      </c>
      <c r="H37" s="5">
        <f t="shared" si="0"/>
        <v>1857.7894736842106</v>
      </c>
      <c r="I37" s="5">
        <f t="shared" si="0"/>
        <v>2075.5789473684213</v>
      </c>
      <c r="J37" s="5">
        <f t="shared" si="0"/>
        <v>2265.6842105263158</v>
      </c>
      <c r="K37" s="5">
        <f t="shared" si="0"/>
        <v>2383.8947368421054</v>
      </c>
      <c r="L37" s="5">
        <f t="shared" si="0"/>
        <v>2418.8421052631579</v>
      </c>
      <c r="M37" s="5">
        <f t="shared" si="0"/>
        <v>2439.5789473684213</v>
      </c>
      <c r="N37" s="5">
        <f t="shared" si="0"/>
        <v>2535.5263157894738</v>
      </c>
      <c r="O37" s="5">
        <f t="shared" si="0"/>
        <v>2721.3684210526317</v>
      </c>
      <c r="P37" s="5">
        <f t="shared" si="0"/>
        <v>2984.5263157894738</v>
      </c>
      <c r="Q37" s="5">
        <f t="shared" si="0"/>
        <v>3336.1052631578946</v>
      </c>
      <c r="R37" s="5">
        <f t="shared" si="0"/>
        <v>3756.7894736842104</v>
      </c>
      <c r="S37" s="5">
        <f t="shared" si="0"/>
        <v>4136.0526315789475</v>
      </c>
      <c r="T37" s="5">
        <f t="shared" si="0"/>
        <v>4623.4736842105267</v>
      </c>
      <c r="U37" s="5">
        <f t="shared" si="0"/>
        <v>5072.3684210526317</v>
      </c>
      <c r="V37" s="5">
        <f t="shared" si="0"/>
        <v>4980.105263157895</v>
      </c>
      <c r="W37" s="5">
        <f t="shared" si="0"/>
        <v>4671.3157894736842</v>
      </c>
      <c r="X37" s="5">
        <f t="shared" si="0"/>
        <v>4197.3684210526317</v>
      </c>
      <c r="Y37" s="5">
        <f t="shared" si="0"/>
        <v>3115.6842105263158</v>
      </c>
      <c r="Z37" s="5">
        <f t="shared" si="0"/>
        <v>1798.7368421052631</v>
      </c>
      <c r="AA37" s="5">
        <f t="shared" si="0"/>
        <v>903.57894736842104</v>
      </c>
      <c r="AB37" s="5">
        <f t="shared" si="0"/>
        <v>197.31578947368422</v>
      </c>
      <c r="AC37" s="5">
        <f t="shared" si="0"/>
        <v>0</v>
      </c>
    </row>
    <row r="38" spans="1:33" x14ac:dyDescent="0.3">
      <c r="A38" s="5" t="s">
        <v>51</v>
      </c>
      <c r="B38" s="5">
        <v>0</v>
      </c>
      <c r="C38" s="5">
        <f>2*PI()*(1-COS(C16*PI()/180))</f>
        <v>2.3909417039326832E-2</v>
      </c>
      <c r="D38" s="5">
        <f>2*PI()*(1-COS(D16*PI()/180))-2*PI()*(1-COS(C16*PI()/180))</f>
        <v>7.1546286017411059E-2</v>
      </c>
      <c r="E38" s="5">
        <f t="shared" ref="E38:AC38" si="1">2*PI()*(1-COS(E16*PI()/180))-2*PI()*(1-COS(D16*PI()/180))</f>
        <v>0.11863864455807299</v>
      </c>
      <c r="F38" s="5">
        <f t="shared" si="1"/>
        <v>0.16482809137767684</v>
      </c>
      <c r="G38" s="5">
        <f t="shared" si="1"/>
        <v>0.20976309689597411</v>
      </c>
      <c r="H38" s="5">
        <f t="shared" si="1"/>
        <v>0.25310167858847066</v>
      </c>
      <c r="I38" s="5">
        <f t="shared" si="1"/>
        <v>0.29451400367993874</v>
      </c>
      <c r="J38" s="5">
        <f t="shared" si="1"/>
        <v>0.16209803790297972</v>
      </c>
      <c r="K38" s="5">
        <f t="shared" si="1"/>
        <v>0.17158686146800428</v>
      </c>
      <c r="L38" s="5">
        <f t="shared" si="1"/>
        <v>0.18074905968986488</v>
      </c>
      <c r="M38" s="5">
        <f t="shared" si="1"/>
        <v>0.18956719180349979</v>
      </c>
      <c r="N38" s="5">
        <f t="shared" si="1"/>
        <v>0.19802447199324358</v>
      </c>
      <c r="O38" s="5">
        <f t="shared" si="1"/>
        <v>0.20610480134557196</v>
      </c>
      <c r="P38" s="5">
        <f t="shared" si="1"/>
        <v>0.21379279849430821</v>
      </c>
      <c r="Q38" s="5">
        <f t="shared" si="1"/>
        <v>0.22107382889992211</v>
      </c>
      <c r="R38" s="5">
        <f t="shared" si="1"/>
        <v>0.22793403270721058</v>
      </c>
      <c r="S38" s="5">
        <f t="shared" si="1"/>
        <v>0.23436035112831588</v>
      </c>
      <c r="T38" s="5">
        <f t="shared" si="1"/>
        <v>0.24034055130087806</v>
      </c>
      <c r="U38" s="5">
        <f t="shared" si="1"/>
        <v>0.24586324957397609</v>
      </c>
      <c r="V38" s="5">
        <f t="shared" si="1"/>
        <v>0.25091793317755462</v>
      </c>
      <c r="W38" s="5">
        <f t="shared" si="1"/>
        <v>0.25549498023408601</v>
      </c>
      <c r="X38" s="5">
        <f t="shared" si="1"/>
        <v>0.25958567807435884</v>
      </c>
      <c r="Y38" s="5">
        <f t="shared" si="1"/>
        <v>0.26318223982253119</v>
      </c>
      <c r="Z38" s="5">
        <f t="shared" si="1"/>
        <v>0.26627781921889948</v>
      </c>
      <c r="AA38" s="5">
        <f t="shared" si="1"/>
        <v>0.26886652365214214</v>
      </c>
      <c r="AB38" s="5">
        <f t="shared" si="1"/>
        <v>0.54344799626695828</v>
      </c>
      <c r="AC38" s="5">
        <f t="shared" si="1"/>
        <v>0.5476156822684084</v>
      </c>
      <c r="AD38" s="4">
        <f>SUM(B38:AC38)</f>
        <v>6.2831853071795853</v>
      </c>
      <c r="AE38" s="2" t="s">
        <v>52</v>
      </c>
      <c r="AF38" s="2"/>
      <c r="AG38" s="2"/>
    </row>
    <row r="39" spans="1:33" x14ac:dyDescent="0.3">
      <c r="A39" s="5" t="s">
        <v>53</v>
      </c>
      <c r="B39" s="5">
        <f>B37*B38</f>
        <v>0</v>
      </c>
      <c r="C39" s="5">
        <f t="shared" ref="C39:AC39" si="2">C37*C38</f>
        <v>31.192980503728077</v>
      </c>
      <c r="D39" s="5">
        <f t="shared" si="2"/>
        <v>96.613845281511345</v>
      </c>
      <c r="E39" s="5">
        <f t="shared" si="2"/>
        <v>168.38570146302916</v>
      </c>
      <c r="F39" s="5">
        <f t="shared" si="2"/>
        <v>249.39357741712914</v>
      </c>
      <c r="G39" s="5">
        <f t="shared" si="2"/>
        <v>344.91677227494858</v>
      </c>
      <c r="H39" s="5">
        <f t="shared" si="2"/>
        <v>470.20963425346514</v>
      </c>
      <c r="I39" s="5">
        <f t="shared" si="2"/>
        <v>611.28706574326657</v>
      </c>
      <c r="J39" s="5">
        <f t="shared" si="2"/>
        <v>367.26296503407741</v>
      </c>
      <c r="K39" s="5">
        <f t="shared" si="2"/>
        <v>409.04501596483084</v>
      </c>
      <c r="L39" s="5">
        <f t="shared" si="2"/>
        <v>437.20343606456896</v>
      </c>
      <c r="M39" s="5">
        <f t="shared" si="2"/>
        <v>462.46413023556966</v>
      </c>
      <c r="N39" s="5">
        <f t="shared" si="2"/>
        <v>502.09625990918471</v>
      </c>
      <c r="O39" s="5">
        <f t="shared" si="2"/>
        <v>560.88709780916554</v>
      </c>
      <c r="P39" s="5">
        <f t="shared" si="2"/>
        <v>638.07023323253907</v>
      </c>
      <c r="Q39" s="5">
        <f t="shared" si="2"/>
        <v>737.52556413949799</v>
      </c>
      <c r="R39" s="5">
        <f t="shared" si="2"/>
        <v>856.3001747688412</v>
      </c>
      <c r="S39" s="5">
        <f t="shared" si="2"/>
        <v>969.32674702203701</v>
      </c>
      <c r="T39" s="5">
        <f t="shared" si="2"/>
        <v>1111.2082141882597</v>
      </c>
      <c r="U39" s="5">
        <f t="shared" si="2"/>
        <v>1247.1089830364183</v>
      </c>
      <c r="V39" s="5">
        <f t="shared" si="2"/>
        <v>1249.5977196382407</v>
      </c>
      <c r="W39" s="5">
        <f t="shared" si="2"/>
        <v>1193.4977352987528</v>
      </c>
      <c r="X39" s="5">
        <f t="shared" si="2"/>
        <v>1089.5767277068483</v>
      </c>
      <c r="Y39" s="5">
        <f t="shared" si="2"/>
        <v>819.99274910601059</v>
      </c>
      <c r="Z39" s="5">
        <f t="shared" si="2"/>
        <v>478.9637236644794</v>
      </c>
      <c r="AA39" s="5">
        <f t="shared" si="2"/>
        <v>242.94213042420927</v>
      </c>
      <c r="AB39" s="5">
        <f t="shared" si="2"/>
        <v>107.23087042130666</v>
      </c>
      <c r="AC39" s="5">
        <f t="shared" si="2"/>
        <v>0</v>
      </c>
      <c r="AD39" s="4">
        <f>SUM(B39:AC39)</f>
        <v>15452.300054601916</v>
      </c>
      <c r="AE39" s="2" t="s">
        <v>54</v>
      </c>
      <c r="AF39" s="2"/>
      <c r="AG39" s="2"/>
    </row>
    <row r="40" spans="1:33" x14ac:dyDescent="0.3">
      <c r="AD40" s="2">
        <v>15931</v>
      </c>
      <c r="AE40" s="2" t="s">
        <v>55</v>
      </c>
      <c r="AF40" s="2"/>
      <c r="AG40" s="2"/>
    </row>
    <row r="41" spans="1:33" x14ac:dyDescent="0.3">
      <c r="AD41" s="2">
        <f>100*(AD40-AD39)/AD40</f>
        <v>3.004833001055077</v>
      </c>
      <c r="AE41" s="2" t="s">
        <v>56</v>
      </c>
      <c r="AF41" s="2"/>
      <c r="AG41" s="2"/>
    </row>
  </sheetData>
  <pageMargins left="0.7" right="0.7" top="0.75" bottom="0.75" header="0.3" footer="0.3"/>
  <pageSetup orientation="portrait" horizontalDpi="300" verticalDpi="300" r:id="rId1"/>
</worksheet>
</file>