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J:\28_Kay\01_Projekt\latex-vorlage-fiae-master\Bilder\"/>
    </mc:Choice>
  </mc:AlternateContent>
  <xr:revisionPtr revIDLastSave="0" documentId="8_{29B84DBA-5610-428B-B6F3-3E3C497806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" l="1" a="1"/>
  <c r="G25" i="1" s="1"/>
  <c r="G23" i="1" l="1" a="1"/>
  <c r="G23" i="1" s="1"/>
  <c r="G19" i="1" a="1"/>
  <c r="G19" i="1" s="1"/>
  <c r="G15" i="1" a="1"/>
  <c r="G15" i="1" s="1"/>
  <c r="G35" i="1" a="1"/>
  <c r="G35" i="1" s="1"/>
  <c r="G31" i="1" a="1"/>
  <c r="G31" i="1" s="1"/>
  <c r="G27" i="1" a="1"/>
  <c r="G27" i="1" s="1"/>
  <c r="G24" i="1" a="1"/>
  <c r="G24" i="1" s="1"/>
  <c r="G20" i="1" a="1"/>
  <c r="G20" i="1" s="1"/>
  <c r="G16" i="1" a="1"/>
  <c r="G16" i="1" s="1"/>
  <c r="G12" i="1" a="1"/>
  <c r="G12" i="1" s="1"/>
  <c r="G32" i="1" a="1"/>
  <c r="G32" i="1" s="1"/>
  <c r="G28" i="1" a="1"/>
  <c r="G28" i="1" s="1"/>
  <c r="G22" i="1" a="1"/>
  <c r="G22" i="1" s="1"/>
  <c r="G18" i="1" a="1"/>
  <c r="G18" i="1" s="1"/>
  <c r="G14" i="1" a="1"/>
  <c r="G14" i="1" s="1"/>
  <c r="G34" i="1" a="1"/>
  <c r="G34" i="1" s="1"/>
  <c r="G30" i="1" a="1"/>
  <c r="G30" i="1" s="1"/>
  <c r="G26" i="1" a="1"/>
  <c r="G26" i="1" s="1"/>
  <c r="G11" i="1" a="1"/>
  <c r="G11" i="1" s="1"/>
  <c r="G21" i="1" a="1"/>
  <c r="G21" i="1" s="1"/>
  <c r="G17" i="1" a="1"/>
  <c r="G17" i="1" s="1"/>
  <c r="G13" i="1" a="1"/>
  <c r="G13" i="1" s="1"/>
  <c r="G33" i="1" a="1"/>
  <c r="G33" i="1" s="1"/>
  <c r="G29" i="1" a="1"/>
  <c r="G29" i="1" s="1"/>
  <c r="I7" i="1"/>
  <c r="I8" i="1" s="1"/>
  <c r="I24" i="1" l="1"/>
  <c r="I25" i="1"/>
  <c r="I29" i="1"/>
  <c r="I33" i="1"/>
  <c r="I27" i="1"/>
  <c r="I31" i="1"/>
  <c r="I35" i="1"/>
  <c r="I26" i="1"/>
  <c r="I34" i="1"/>
  <c r="I30" i="1"/>
  <c r="I32" i="1"/>
  <c r="I28" i="1"/>
  <c r="I12" i="1"/>
  <c r="I14" i="1"/>
  <c r="I16" i="1"/>
  <c r="I18" i="1"/>
  <c r="I13" i="1"/>
  <c r="I15" i="1"/>
  <c r="I17" i="1"/>
  <c r="I19" i="1"/>
  <c r="I22" i="1"/>
  <c r="I11" i="1"/>
  <c r="I20" i="1"/>
  <c r="I21" i="1"/>
  <c r="I23" i="1"/>
  <c r="I9" i="1"/>
  <c r="J9" i="1" s="1"/>
  <c r="K9" i="1" s="1"/>
  <c r="L9" i="1" s="1"/>
  <c r="M9" i="1" s="1"/>
  <c r="N9" i="1" s="1"/>
  <c r="O9" i="1" s="1"/>
  <c r="J8" i="1"/>
  <c r="J24" i="1" l="1"/>
  <c r="J26" i="1"/>
  <c r="J30" i="1"/>
  <c r="J34" i="1"/>
  <c r="J28" i="1"/>
  <c r="J32" i="1"/>
  <c r="J31" i="1"/>
  <c r="J27" i="1"/>
  <c r="J35" i="1"/>
  <c r="J29" i="1"/>
  <c r="J33" i="1"/>
  <c r="J25" i="1"/>
  <c r="K8" i="1"/>
  <c r="J12" i="1"/>
  <c r="J14" i="1"/>
  <c r="J16" i="1"/>
  <c r="J18" i="1"/>
  <c r="J13" i="1"/>
  <c r="J15" i="1"/>
  <c r="J17" i="1"/>
  <c r="J19" i="1"/>
  <c r="J20" i="1"/>
  <c r="J11" i="1"/>
  <c r="J22" i="1"/>
  <c r="J21" i="1"/>
  <c r="J23" i="1"/>
  <c r="K24" i="1" l="1"/>
  <c r="K27" i="1"/>
  <c r="K31" i="1"/>
  <c r="K35" i="1"/>
  <c r="K25" i="1"/>
  <c r="K29" i="1"/>
  <c r="K33" i="1"/>
  <c r="K28" i="1"/>
  <c r="K32" i="1"/>
  <c r="K26" i="1"/>
  <c r="K34" i="1"/>
  <c r="K30" i="1"/>
  <c r="L8" i="1"/>
  <c r="K13" i="1"/>
  <c r="K15" i="1"/>
  <c r="K17" i="1"/>
  <c r="K19" i="1"/>
  <c r="K12" i="1"/>
  <c r="K14" i="1"/>
  <c r="K16" i="1"/>
  <c r="K18" i="1"/>
  <c r="K20" i="1"/>
  <c r="K21" i="1"/>
  <c r="K23" i="1"/>
  <c r="K11" i="1"/>
  <c r="K22" i="1"/>
  <c r="L26" i="1" l="1"/>
  <c r="L30" i="1"/>
  <c r="L34" i="1"/>
  <c r="L25" i="1"/>
  <c r="L31" i="1"/>
  <c r="L28" i="1"/>
  <c r="L33" i="1"/>
  <c r="L29" i="1"/>
  <c r="L35" i="1"/>
  <c r="L27" i="1"/>
  <c r="L32" i="1"/>
  <c r="L13" i="1"/>
  <c r="L24" i="1"/>
  <c r="M8" i="1"/>
  <c r="L15" i="1"/>
  <c r="L17" i="1"/>
  <c r="L19" i="1"/>
  <c r="L12" i="1"/>
  <c r="L14" i="1"/>
  <c r="L16" i="1"/>
  <c r="L18" i="1"/>
  <c r="L20" i="1"/>
  <c r="L21" i="1"/>
  <c r="L23" i="1"/>
  <c r="L11" i="1"/>
  <c r="L22" i="1"/>
  <c r="M24" i="1" l="1"/>
  <c r="M27" i="1"/>
  <c r="M31" i="1"/>
  <c r="M35" i="1"/>
  <c r="M25" i="1"/>
  <c r="M30" i="1"/>
  <c r="M28" i="1"/>
  <c r="M33" i="1"/>
  <c r="M29" i="1"/>
  <c r="M34" i="1"/>
  <c r="M26" i="1"/>
  <c r="M32" i="1"/>
  <c r="N8" i="1"/>
  <c r="M12" i="1"/>
  <c r="M14" i="1"/>
  <c r="M16" i="1"/>
  <c r="M18" i="1"/>
  <c r="M13" i="1"/>
  <c r="M15" i="1"/>
  <c r="M17" i="1"/>
  <c r="M19" i="1"/>
  <c r="M20" i="1"/>
  <c r="M22" i="1"/>
  <c r="M21" i="1"/>
  <c r="M23" i="1"/>
  <c r="M11" i="1"/>
  <c r="N24" i="1" l="1"/>
  <c r="N28" i="1"/>
  <c r="N32" i="1"/>
  <c r="N25" i="1"/>
  <c r="N30" i="1"/>
  <c r="N35" i="1"/>
  <c r="N27" i="1"/>
  <c r="N33" i="1"/>
  <c r="N29" i="1"/>
  <c r="N34" i="1"/>
  <c r="N26" i="1"/>
  <c r="N31" i="1"/>
  <c r="O8" i="1"/>
  <c r="N12" i="1"/>
  <c r="N14" i="1"/>
  <c r="N16" i="1"/>
  <c r="N18" i="1"/>
  <c r="N13" i="1"/>
  <c r="N15" i="1"/>
  <c r="N17" i="1"/>
  <c r="N19" i="1"/>
  <c r="N21" i="1"/>
  <c r="N23" i="1"/>
  <c r="N11" i="1"/>
  <c r="N22" i="1"/>
  <c r="N20" i="1"/>
  <c r="O24" i="1" l="1"/>
  <c r="O25" i="1"/>
  <c r="O29" i="1"/>
  <c r="O33" i="1"/>
  <c r="O30" i="1"/>
  <c r="O35" i="1"/>
  <c r="O27" i="1"/>
  <c r="O32" i="1"/>
  <c r="O28" i="1"/>
  <c r="O34" i="1"/>
  <c r="O26" i="1"/>
  <c r="O31" i="1"/>
  <c r="O13" i="1"/>
  <c r="O15" i="1"/>
  <c r="O17" i="1"/>
  <c r="O19" i="1"/>
  <c r="O12" i="1"/>
  <c r="O14" i="1"/>
  <c r="O16" i="1"/>
  <c r="O18" i="1"/>
  <c r="O21" i="1"/>
  <c r="O23" i="1"/>
  <c r="O11" i="1"/>
  <c r="O20" i="1"/>
  <c r="O22" i="1"/>
  <c r="P7" i="1"/>
  <c r="P8" i="1" s="1"/>
  <c r="P24" i="1" l="1"/>
  <c r="P26" i="1"/>
  <c r="P30" i="1"/>
  <c r="P34" i="1"/>
  <c r="P29" i="1"/>
  <c r="P35" i="1"/>
  <c r="P27" i="1"/>
  <c r="P32" i="1"/>
  <c r="P28" i="1"/>
  <c r="P33" i="1"/>
  <c r="P25" i="1"/>
  <c r="P31" i="1"/>
  <c r="P13" i="1"/>
  <c r="P15" i="1"/>
  <c r="P17" i="1"/>
  <c r="P19" i="1"/>
  <c r="P12" i="1"/>
  <c r="P14" i="1"/>
  <c r="P16" i="1"/>
  <c r="P18" i="1"/>
  <c r="P20" i="1"/>
  <c r="P22" i="1"/>
  <c r="P23" i="1"/>
  <c r="P21" i="1"/>
  <c r="P11" i="1"/>
  <c r="Q8" i="1"/>
  <c r="P9" i="1"/>
  <c r="Q9" i="1" s="1"/>
  <c r="R9" i="1" s="1"/>
  <c r="S9" i="1" s="1"/>
  <c r="T9" i="1" s="1"/>
  <c r="U9" i="1" s="1"/>
  <c r="V9" i="1" s="1"/>
  <c r="Q24" i="1" l="1"/>
  <c r="Q27" i="1"/>
  <c r="Q31" i="1"/>
  <c r="Q35" i="1"/>
  <c r="Q29" i="1"/>
  <c r="Q34" i="1"/>
  <c r="Q26" i="1"/>
  <c r="Q32" i="1"/>
  <c r="Q28" i="1"/>
  <c r="Q33" i="1"/>
  <c r="Q25" i="1"/>
  <c r="Q30" i="1"/>
  <c r="R8" i="1"/>
  <c r="Q12" i="1"/>
  <c r="Q14" i="1"/>
  <c r="Q16" i="1"/>
  <c r="Q18" i="1"/>
  <c r="Q13" i="1"/>
  <c r="Q15" i="1"/>
  <c r="Q17" i="1"/>
  <c r="Q19" i="1"/>
  <c r="Q11" i="1"/>
  <c r="Q20" i="1"/>
  <c r="Q22" i="1"/>
  <c r="Q21" i="1"/>
  <c r="Q23" i="1"/>
  <c r="R24" i="1" l="1"/>
  <c r="R28" i="1"/>
  <c r="R32" i="1"/>
  <c r="R29" i="1"/>
  <c r="R34" i="1"/>
  <c r="R26" i="1"/>
  <c r="R31" i="1"/>
  <c r="R27" i="1"/>
  <c r="R33" i="1"/>
  <c r="R35" i="1"/>
  <c r="R25" i="1"/>
  <c r="R30" i="1"/>
  <c r="S8" i="1"/>
  <c r="R12" i="1"/>
  <c r="R14" i="1"/>
  <c r="R16" i="1"/>
  <c r="R18" i="1"/>
  <c r="R13" i="1"/>
  <c r="R15" i="1"/>
  <c r="R17" i="1"/>
  <c r="R19" i="1"/>
  <c r="R11" i="1"/>
  <c r="R20" i="1"/>
  <c r="R22" i="1"/>
  <c r="R21" i="1"/>
  <c r="R23" i="1"/>
  <c r="S24" i="1" l="1"/>
  <c r="S25" i="1"/>
  <c r="S29" i="1"/>
  <c r="S33" i="1"/>
  <c r="S28" i="1"/>
  <c r="S34" i="1"/>
  <c r="S26" i="1"/>
  <c r="S31" i="1"/>
  <c r="S27" i="1"/>
  <c r="S32" i="1"/>
  <c r="S30" i="1"/>
  <c r="S35" i="1"/>
  <c r="T8" i="1"/>
  <c r="S13" i="1"/>
  <c r="S15" i="1"/>
  <c r="S17" i="1"/>
  <c r="S19" i="1"/>
  <c r="S12" i="1"/>
  <c r="S14" i="1"/>
  <c r="S16" i="1"/>
  <c r="S18" i="1"/>
  <c r="S21" i="1"/>
  <c r="S23" i="1"/>
  <c r="S11" i="1"/>
  <c r="S20" i="1"/>
  <c r="S22" i="1"/>
  <c r="T24" i="1" l="1"/>
  <c r="T26" i="1"/>
  <c r="T30" i="1"/>
  <c r="T34" i="1"/>
  <c r="T28" i="1"/>
  <c r="T33" i="1"/>
  <c r="T25" i="1"/>
  <c r="T31" i="1"/>
  <c r="T27" i="1"/>
  <c r="T32" i="1"/>
  <c r="T35" i="1"/>
  <c r="T29" i="1"/>
  <c r="U8" i="1"/>
  <c r="T13" i="1"/>
  <c r="T15" i="1"/>
  <c r="T17" i="1"/>
  <c r="T19" i="1"/>
  <c r="T12" i="1"/>
  <c r="T14" i="1"/>
  <c r="T16" i="1"/>
  <c r="T18" i="1"/>
  <c r="T20" i="1"/>
  <c r="T21" i="1"/>
  <c r="T23" i="1"/>
  <c r="T11" i="1"/>
  <c r="T22" i="1"/>
  <c r="U24" i="1" l="1"/>
  <c r="U27" i="1"/>
  <c r="U31" i="1"/>
  <c r="U35" i="1"/>
  <c r="U28" i="1"/>
  <c r="U33" i="1"/>
  <c r="U25" i="1"/>
  <c r="U30" i="1"/>
  <c r="U26" i="1"/>
  <c r="U32" i="1"/>
  <c r="U29" i="1"/>
  <c r="U34" i="1"/>
  <c r="V8" i="1"/>
  <c r="U12" i="1"/>
  <c r="U14" i="1"/>
  <c r="U16" i="1"/>
  <c r="U18" i="1"/>
  <c r="U13" i="1"/>
  <c r="U15" i="1"/>
  <c r="U17" i="1"/>
  <c r="U19" i="1"/>
  <c r="U20" i="1"/>
  <c r="U22" i="1"/>
  <c r="U21" i="1"/>
  <c r="U23" i="1"/>
  <c r="U11" i="1"/>
  <c r="V24" i="1" l="1"/>
  <c r="V28" i="1"/>
  <c r="V32" i="1"/>
  <c r="V27" i="1"/>
  <c r="V33" i="1"/>
  <c r="V25" i="1"/>
  <c r="V30" i="1"/>
  <c r="V35" i="1"/>
  <c r="V26" i="1"/>
  <c r="V31" i="1"/>
  <c r="V34" i="1"/>
  <c r="V29" i="1"/>
  <c r="W7" i="1"/>
  <c r="W8" i="1" s="1"/>
  <c r="V12" i="1"/>
  <c r="V14" i="1"/>
  <c r="V16" i="1"/>
  <c r="V18" i="1"/>
  <c r="V13" i="1"/>
  <c r="V15" i="1"/>
  <c r="V17" i="1"/>
  <c r="V19" i="1"/>
  <c r="V21" i="1"/>
  <c r="V23" i="1"/>
  <c r="V11" i="1"/>
  <c r="V22" i="1"/>
  <c r="V20" i="1"/>
  <c r="W24" i="1" l="1"/>
  <c r="W25" i="1"/>
  <c r="W29" i="1"/>
  <c r="W33" i="1"/>
  <c r="W30" i="1"/>
  <c r="W35" i="1"/>
  <c r="W26" i="1"/>
  <c r="W31" i="1"/>
  <c r="W34" i="1"/>
  <c r="W27" i="1"/>
  <c r="W28" i="1"/>
  <c r="W32" i="1"/>
  <c r="W13" i="1"/>
  <c r="W15" i="1"/>
  <c r="W17" i="1"/>
  <c r="W19" i="1"/>
  <c r="W12" i="1"/>
  <c r="W14" i="1"/>
  <c r="W16" i="1"/>
  <c r="W18" i="1"/>
  <c r="W21" i="1"/>
  <c r="W23" i="1"/>
  <c r="W11" i="1"/>
  <c r="W20" i="1"/>
  <c r="W22" i="1"/>
  <c r="W9" i="1"/>
  <c r="X9" i="1" s="1"/>
  <c r="Y9" i="1" s="1"/>
  <c r="Z9" i="1" s="1"/>
  <c r="AA9" i="1" s="1"/>
  <c r="AB9" i="1" s="1"/>
  <c r="AC9" i="1" s="1"/>
  <c r="X8" i="1"/>
  <c r="X24" i="1" l="1"/>
  <c r="X26" i="1"/>
  <c r="X30" i="1"/>
  <c r="X34" i="1"/>
  <c r="X29" i="1"/>
  <c r="X35" i="1"/>
  <c r="X25" i="1"/>
  <c r="X31" i="1"/>
  <c r="X33" i="1"/>
  <c r="X27" i="1"/>
  <c r="X28" i="1"/>
  <c r="X32" i="1"/>
  <c r="Y8" i="1"/>
  <c r="X13" i="1"/>
  <c r="X15" i="1"/>
  <c r="X17" i="1"/>
  <c r="X19" i="1"/>
  <c r="X12" i="1"/>
  <c r="X14" i="1"/>
  <c r="X16" i="1"/>
  <c r="X18" i="1"/>
  <c r="X21" i="1"/>
  <c r="X23" i="1"/>
  <c r="X11" i="1"/>
  <c r="X20" i="1"/>
  <c r="X22" i="1"/>
  <c r="Y24" i="1" l="1"/>
  <c r="Y27" i="1"/>
  <c r="Y31" i="1"/>
  <c r="Y35" i="1"/>
  <c r="Y29" i="1"/>
  <c r="Y34" i="1"/>
  <c r="Y25" i="1"/>
  <c r="Y30" i="1"/>
  <c r="Y33" i="1"/>
  <c r="Y26" i="1"/>
  <c r="Y28" i="1"/>
  <c r="Y32" i="1"/>
  <c r="Z8" i="1"/>
  <c r="Y12" i="1"/>
  <c r="Y14" i="1"/>
  <c r="Y16" i="1"/>
  <c r="Y18" i="1"/>
  <c r="Y13" i="1"/>
  <c r="Y15" i="1"/>
  <c r="Y17" i="1"/>
  <c r="Y19" i="1"/>
  <c r="Y20" i="1"/>
  <c r="Y22" i="1"/>
  <c r="Y21" i="1"/>
  <c r="Y23" i="1"/>
  <c r="Y11" i="1"/>
  <c r="Z24" i="1" l="1"/>
  <c r="Z28" i="1"/>
  <c r="Z32" i="1"/>
  <c r="Z29" i="1"/>
  <c r="Z34" i="1"/>
  <c r="Z25" i="1"/>
  <c r="Z30" i="1"/>
  <c r="Z35" i="1"/>
  <c r="Z33" i="1"/>
  <c r="Z26" i="1"/>
  <c r="Z27" i="1"/>
  <c r="Z31" i="1"/>
  <c r="AA8" i="1"/>
  <c r="Z12" i="1"/>
  <c r="Z14" i="1"/>
  <c r="Z16" i="1"/>
  <c r="Z18" i="1"/>
  <c r="Z13" i="1"/>
  <c r="Z15" i="1"/>
  <c r="Z17" i="1"/>
  <c r="Z19" i="1"/>
  <c r="Z11" i="1"/>
  <c r="Z20" i="1"/>
  <c r="Z22" i="1"/>
  <c r="Z21" i="1"/>
  <c r="Z23" i="1"/>
  <c r="AA24" i="1" l="1"/>
  <c r="AA25" i="1"/>
  <c r="AA29" i="1"/>
  <c r="AA33" i="1"/>
  <c r="AA28" i="1"/>
  <c r="AA34" i="1"/>
  <c r="AA30" i="1"/>
  <c r="AA35" i="1"/>
  <c r="AA32" i="1"/>
  <c r="AA26" i="1"/>
  <c r="AA27" i="1"/>
  <c r="AA31" i="1"/>
  <c r="AB8" i="1"/>
  <c r="AA13" i="1"/>
  <c r="AA15" i="1"/>
  <c r="AA17" i="1"/>
  <c r="AA19" i="1"/>
  <c r="AA12" i="1"/>
  <c r="AA14" i="1"/>
  <c r="AA16" i="1"/>
  <c r="AA18" i="1"/>
  <c r="AA21" i="1"/>
  <c r="AA23" i="1"/>
  <c r="AA11" i="1"/>
  <c r="AA20" i="1"/>
  <c r="AA22" i="1"/>
  <c r="AB24" i="1" l="1"/>
  <c r="AB26" i="1"/>
  <c r="AB30" i="1"/>
  <c r="AB34" i="1"/>
  <c r="AB28" i="1"/>
  <c r="AB33" i="1"/>
  <c r="AB29" i="1"/>
  <c r="AB35" i="1"/>
  <c r="AB32" i="1"/>
  <c r="AB25" i="1"/>
  <c r="AB27" i="1"/>
  <c r="AB31" i="1"/>
  <c r="AC8" i="1"/>
  <c r="AB13" i="1"/>
  <c r="AB15" i="1"/>
  <c r="AB17" i="1"/>
  <c r="AB19" i="1"/>
  <c r="AB12" i="1"/>
  <c r="AB14" i="1"/>
  <c r="AB16" i="1"/>
  <c r="AB18" i="1"/>
  <c r="AB20" i="1"/>
  <c r="AB22" i="1"/>
  <c r="AB21" i="1"/>
  <c r="AB23" i="1"/>
  <c r="AB11" i="1"/>
  <c r="AC24" i="1" l="1"/>
  <c r="AC27" i="1"/>
  <c r="AC31" i="1"/>
  <c r="AC35" i="1"/>
  <c r="AC28" i="1"/>
  <c r="AC33" i="1"/>
  <c r="AC29" i="1"/>
  <c r="AC34" i="1"/>
  <c r="AC32" i="1"/>
  <c r="AC25" i="1"/>
  <c r="AC26" i="1"/>
  <c r="AC30" i="1"/>
  <c r="AC12" i="1"/>
  <c r="AC14" i="1"/>
  <c r="AC16" i="1"/>
  <c r="AC18" i="1"/>
  <c r="AC13" i="1"/>
  <c r="AC15" i="1"/>
  <c r="AC17" i="1"/>
  <c r="AC19" i="1"/>
  <c r="AC11" i="1"/>
  <c r="AC20" i="1"/>
  <c r="AC22" i="1"/>
  <c r="AC21" i="1"/>
  <c r="A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<sst xmlns="http://schemas.openxmlformats.org/spreadsheetml/2006/main" count="36" uniqueCount="34">
  <si>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Startdatum Diagramm:</t>
  </si>
  <si>
    <t>Datum Heute:</t>
  </si>
  <si>
    <t>Nr.</t>
  </si>
  <si>
    <t>Phase</t>
  </si>
  <si>
    <t>Meilensteine</t>
  </si>
  <si>
    <t>Beginn</t>
  </si>
  <si>
    <t>Ende</t>
  </si>
  <si>
    <t>Sollfortschritt</t>
  </si>
  <si>
    <t>Istfortschritt</t>
  </si>
  <si>
    <t>Vorgang</t>
  </si>
  <si>
    <t>Analysephase</t>
  </si>
  <si>
    <t xml:space="preserve">Analyse des Ist-Zustands </t>
  </si>
  <si>
    <t xml:space="preserve">Fachgespräch mit Vertrieb und SCM </t>
  </si>
  <si>
    <t xml:space="preserve">Prozessanalyse </t>
  </si>
  <si>
    <t xml:space="preserve">„Make or buy“-Entscheidung und Wirtschaftlichkeitsanalyse </t>
  </si>
  <si>
    <t xml:space="preserve">Berechnung Projektkosten </t>
  </si>
  <si>
    <t xml:space="preserve">Entwurfsphase </t>
  </si>
  <si>
    <t xml:space="preserve">Entwurf Benutzeroberfläche </t>
  </si>
  <si>
    <t>Datenfluss und Schnittstelle</t>
  </si>
  <si>
    <t xml:space="preserve">SharePoint-Integration </t>
  </si>
  <si>
    <t xml:space="preserve">Implementierungsphase </t>
  </si>
  <si>
    <t xml:space="preserve">Implementierung der Benutzeroberfläche </t>
  </si>
  <si>
    <t xml:space="preserve">Implementierung der Datenfluss-Implementierung im CRM </t>
  </si>
  <si>
    <t xml:space="preserve">Schnittstellenverbesserung zwischen CRM und ERP </t>
  </si>
  <si>
    <t xml:space="preserve">Implementierung von Datenflüssen im ERP </t>
  </si>
  <si>
    <t xml:space="preserve">Abnahmetest der Fachabteilung </t>
  </si>
  <si>
    <t xml:space="preserve">Qualitätssicherung </t>
  </si>
  <si>
    <t xml:space="preserve">Prüfung/ Optimierung der Anforderungen </t>
  </si>
  <si>
    <t xml:space="preserve">Einführungsphase </t>
  </si>
  <si>
    <t xml:space="preserve">Einführung </t>
  </si>
  <si>
    <t xml:space="preserve">Dokumentation </t>
  </si>
  <si>
    <t>Projektdokumentation schreiben</t>
  </si>
  <si>
    <t xml:space="preserve">3. Erstellen eines „Use-Case“-und Gantt-Diagramms </t>
  </si>
  <si>
    <t>Projekt "Entwicklung einer Schnittstelle und Benutzeroberfläche für CRM und 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</si>
</sst>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7]d/\ mmmm\ yyyy;@"/>
    <numFmt numFmtId="165" formatCode="dd"/>
    <numFmt numFmtId="166" formatCode="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Wingdings"/>
      <charset val="2"/>
    </font>
    <font>
      <b/>
      <sz val="13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4" fontId="0" fillId="0" borderId="0" xfId="0" applyNumberForma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164" fontId="1" fillId="0" borderId="0" xfId="0" applyNumberFormat="1" applyFont="1" applyAlignment="1">
      <alignment horizontal="left"/>
    </xf>
    <xf numFmtId="0" fontId="0" fillId="0" borderId="0" xfId="0" applyFont="1"/>
    <xf numFmtId="14" fontId="0" fillId="0" borderId="0" xfId="0" applyNumberFormat="1" applyBorder="1" applyAlignment="1">
      <alignment horizontal="left"/>
    </xf>
    <xf numFmtId="0" fontId="1" fillId="2" borderId="1" xfId="0" applyFont="1" applyFill="1" applyBorder="1"/>
    <xf numFmtId="14" fontId="1" fillId="2" borderId="1" xfId="0" applyNumberFormat="1" applyFont="1" applyFill="1" applyBorder="1"/>
    <xf numFmtId="9" fontId="1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Standard" xfId="0" builtinId="0"/>
  </cellStyles>
  <dxfs count="60"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1016F-2A79-4D92-8320-74D038AE00F5}" name="Tabelle1" displayName="Tabelle1" ref="A11:AC35" headerRowCount="0" totalsRowShown="0" headerRowDxfId="59" dataDxfId="58">
  <tableColumns count="29">
    <tableColumn id="1" xr3:uid="{DB31D91A-9066-459A-9E0F-0DF5C7A41F2A}" name="Spalte1" headerRowDxfId="57"/>
    <tableColumn id="2" xr3:uid="{DF612230-25C2-46B4-B7F0-A6DB3F8F798D}" name="Spalte2" headerRowDxfId="56"/>
    <tableColumn id="3" xr3:uid="{4648EB13-6381-4254-A8DB-933FF3430B42}" name="Spalte3" headerRowDxfId="55"/>
    <tableColumn id="4" xr3:uid="{CA1984A2-64DC-4530-8A1D-81D44E67B56F}" name="Spalte4" headerRowDxfId="54"/>
    <tableColumn id="5" xr3:uid="{438775E8-41E1-4D83-A9E1-06FC70685432}" name="Spalte5" headerRowDxfId="53" dataDxfId="5"/>
    <tableColumn id="6" xr3:uid="{A69308F4-8ABA-4014-902A-E8D968091318}" name="Spalte6" headerRowDxfId="52" dataDxfId="4"/>
    <tableColumn id="7" xr3:uid="{704C2470-8605-4D1A-879A-0C12170DE919}" name="Spalte7" headerRowDxfId="51" dataDxfId="50">
      <calculatedColumnFormula array="1">IFERROR(_xlfn.IFS($C$4&lt;E11,0,$C$4&gt;F11,1),IFERROR(_xlfn.DAYS($C$4,E11)/_xlfn.DAYS(F11,E11),1))</calculatedColumnFormula>
    </tableColumn>
    <tableColumn id="8" xr3:uid="{318997D0-F0CB-4F61-842F-AE431E18D07A}" name="Spalte8" headerRowDxfId="49" dataDxfId="48"/>
    <tableColumn id="9" xr3:uid="{93F497A9-AE8C-407D-AA6C-77B70F32C05B}" name="Spalte9" headerRowDxfId="47" dataDxfId="46">
      <calculatedColumnFormula>IF(AND($D11&lt;&gt;0,I$8&gt;=$E11,I$8&lt;=$F11),"u","")</calculatedColumnFormula>
    </tableColumn>
    <tableColumn id="10" xr3:uid="{A31D430E-B024-4F8B-8187-93F6767C176D}" name="Spalte10" headerRowDxfId="45" dataDxfId="44">
      <calculatedColumnFormula>IF(AND($D11&lt;&gt;0,J$8&gt;=$E11,J$8&lt;=$F11),"u","")</calculatedColumnFormula>
    </tableColumn>
    <tableColumn id="11" xr3:uid="{6348BB38-D2C5-4E64-8415-3D2C82264E27}" name="Spalte11" headerRowDxfId="43" dataDxfId="42">
      <calculatedColumnFormula>IF(AND($D11&lt;&gt;0,K$8&gt;=$E11,K$8&lt;=$F11),"u","")</calculatedColumnFormula>
    </tableColumn>
    <tableColumn id="12" xr3:uid="{2F6C0219-1254-4B39-91F2-8BAF1226DCC4}" name="Spalte12" headerRowDxfId="41" dataDxfId="40">
      <calculatedColumnFormula>IF(AND($D11&lt;&gt;0,L$8&gt;=$E11,L$8&lt;=$F11),"u","")</calculatedColumnFormula>
    </tableColumn>
    <tableColumn id="13" xr3:uid="{3F09DCD4-66AB-4CDC-B0C8-8290BB40B055}" name="Spalte13" headerRowDxfId="39" dataDxfId="38">
      <calculatedColumnFormula>IF(AND($D11&lt;&gt;0,M$8&gt;=$E11,M$8&lt;=$F11),"u","")</calculatedColumnFormula>
    </tableColumn>
    <tableColumn id="14" xr3:uid="{E96DD4ED-A013-41A1-A536-EC12778CDCC9}" name="Spalte14" headerRowDxfId="37" dataDxfId="36">
      <calculatedColumnFormula>IF(AND($D11&lt;&gt;0,N$8&gt;=$E11,N$8&lt;=$F11),"u","")</calculatedColumnFormula>
    </tableColumn>
    <tableColumn id="15" xr3:uid="{F2D33D1E-AE90-4528-BC2D-C7FBE08D4957}" name="Spalte15" headerRowDxfId="35" dataDxfId="34">
      <calculatedColumnFormula>IF(AND($D11&lt;&gt;0,O$8&gt;=$E11,O$8&lt;=$F11),"u","")</calculatedColumnFormula>
    </tableColumn>
    <tableColumn id="16" xr3:uid="{C4FFCBB6-BDA7-453E-8C56-DBADA56271CB}" name="Spalte16" headerRowDxfId="33" dataDxfId="32">
      <calculatedColumnFormula>IF(AND($D11&lt;&gt;0,P$8&gt;=$E11,P$8&lt;=$F11),"u","")</calculatedColumnFormula>
    </tableColumn>
    <tableColumn id="17" xr3:uid="{00CBF770-C945-4AF2-837C-547D04AB044C}" name="Spalte17" headerRowDxfId="31" dataDxfId="30">
      <calculatedColumnFormula>IF(AND($D11&lt;&gt;0,Q$8&gt;=$E11,Q$8&lt;=$F11),"u","")</calculatedColumnFormula>
    </tableColumn>
    <tableColumn id="18" xr3:uid="{EBD51643-0CA2-4A54-B749-2FCC8304F357}" name="Spalte18" headerRowDxfId="29" dataDxfId="28">
      <calculatedColumnFormula>IF(AND($D11&lt;&gt;0,R$8&gt;=$E11,R$8&lt;=$F11),"u","")</calculatedColumnFormula>
    </tableColumn>
    <tableColumn id="19" xr3:uid="{9E285050-9306-4605-BE3D-27E5EAFE4A4B}" name="Spalte19" headerRowDxfId="27" dataDxfId="26">
      <calculatedColumnFormula>IF(AND($D11&lt;&gt;0,S$8&gt;=$E11,S$8&lt;=$F11),"u","")</calculatedColumnFormula>
    </tableColumn>
    <tableColumn id="20" xr3:uid="{4CBA1643-C3C3-4B3F-A5E2-35EC09D47B34}" name="Spalte20" headerRowDxfId="25" dataDxfId="24">
      <calculatedColumnFormula>IF(AND($D11&lt;&gt;0,T$8&gt;=$E11,T$8&lt;=$F11),"u","")</calculatedColumnFormula>
    </tableColumn>
    <tableColumn id="21" xr3:uid="{8E4D3CCF-A706-4AA0-A9DA-463179A916E4}" name="Spalte21" headerRowDxfId="23" dataDxfId="22">
      <calculatedColumnFormula>IF(AND($D11&lt;&gt;0,U$8&gt;=$E11,U$8&lt;=$F11),"u","")</calculatedColumnFormula>
    </tableColumn>
    <tableColumn id="22" xr3:uid="{66D9A50B-A47B-469E-8CA9-FB5E7330F447}" name="Spalte22" headerRowDxfId="21" dataDxfId="20">
      <calculatedColumnFormula>IF(AND($D11&lt;&gt;0,V$8&gt;=$E11,V$8&lt;=$F11),"u","")</calculatedColumnFormula>
    </tableColumn>
    <tableColumn id="23" xr3:uid="{6B83CA54-B5DA-468C-A2A8-6E0C062E86B7}" name="Spalte23" headerRowDxfId="19" dataDxfId="18">
      <calculatedColumnFormula>IF(AND($D11&lt;&gt;0,W$8&gt;=$E11,W$8&lt;=$F11),"u","")</calculatedColumnFormula>
    </tableColumn>
    <tableColumn id="24" xr3:uid="{BFCAC78F-542C-4A77-954E-80900D066BD9}" name="Spalte24" headerRowDxfId="17" dataDxfId="16">
      <calculatedColumnFormula>IF(AND($D11&lt;&gt;0,X$8&gt;=$E11,X$8&lt;=$F11),"u","")</calculatedColumnFormula>
    </tableColumn>
    <tableColumn id="25" xr3:uid="{933B3CF8-7437-47D6-AA1E-EDC76B42164D}" name="Spalte25" headerRowDxfId="15" dataDxfId="14">
      <calculatedColumnFormula>IF(AND($D11&lt;&gt;0,Y$8&gt;=$E11,Y$8&lt;=$F11),"u","")</calculatedColumnFormula>
    </tableColumn>
    <tableColumn id="26" xr3:uid="{943603AC-69BC-4507-A7F4-5366E166BE7E}" name="Spalte26" headerRowDxfId="13" dataDxfId="12">
      <calculatedColumnFormula>IF(AND($D11&lt;&gt;0,Z$8&gt;=$E11,Z$8&lt;=$F11),"u","")</calculatedColumnFormula>
    </tableColumn>
    <tableColumn id="27" xr3:uid="{28EF627F-2F4C-445A-B976-27D7587E5C68}" name="Spalte27" headerRowDxfId="11" dataDxfId="10">
      <calculatedColumnFormula>IF(AND($D11&lt;&gt;0,AA$8&gt;=$E11,AA$8&lt;=$F11),"u","")</calculatedColumnFormula>
    </tableColumn>
    <tableColumn id="28" xr3:uid="{3FC99393-45F0-46E4-8D9E-4177FC6AFB1A}" name="Spalte28" headerRowDxfId="9" dataDxfId="8">
      <calculatedColumnFormula>IF(AND($D11&lt;&gt;0,AB$8&gt;=$E11,AB$8&lt;=$F11),"u","")</calculatedColumnFormula>
    </tableColumn>
    <tableColumn id="29" xr3:uid="{AE7ED92F-23A9-4394-9C9C-1858A38A07F1}" name="Spalte29" headerRowDxfId="7" dataDxfId="6">
      <calculatedColumnFormula>IF(AND($D11&lt;&gt;0,AC$8&gt;=$E11,AC$8&lt;=$F11),"u","")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"/>
  <sheetViews>
    <sheetView tabSelected="1" zoomScaleNormal="100" workbookViewId="0">
      <selection activeCell="AI20" sqref="AI20"/>
    </sheetView>
  </sheetViews>
  <sheetFormatPr baseColWidth="10" defaultColWidth="9.140625" defaultRowHeight="15" x14ac:dyDescent="0.25"/>
  <cols>
    <col min="1" max="1" width="9.7109375" customWidth="1"/>
    <col min="2" max="2" width="13.28515625" bestFit="1" customWidth="1"/>
    <col min="3" max="3" width="55.28515625" bestFit="1" customWidth="1"/>
    <col min="4" max="4" width="13.140625" hidden="1" customWidth="1"/>
    <col min="5" max="5" width="11.28515625" bestFit="1" customWidth="1"/>
    <col min="6" max="6" width="10.140625" bestFit="1" customWidth="1"/>
    <col min="7" max="7" width="13.140625" bestFit="1" customWidth="1"/>
    <col min="8" max="8" width="12" bestFit="1" customWidth="1"/>
    <col min="9" max="29" width="3.7109375" customWidth="1"/>
    <col min="30" max="50" width="9.140625" customWidth="1"/>
  </cols>
  <sheetData>
    <row r="1" spans="1:50" x14ac:dyDescent="0.25">
      <c r="A1" s="1" t="s">
        <v>33</v>
      </c>
    </row>
    <row r="3" spans="1:50" x14ac:dyDescent="0.25">
      <c r="A3" s="2" t="s">
        <v>0</v>
      </c>
      <c r="C3" s="10">
        <v>45376</v>
      </c>
    </row>
    <row r="4" spans="1:50" x14ac:dyDescent="0.25">
      <c r="A4" s="2" t="s">
        <v>1</v>
      </c>
      <c r="C4" s="10">
        <v>45376</v>
      </c>
    </row>
    <row r="7" spans="1:50" x14ac:dyDescent="0.25">
      <c r="A7" s="1"/>
      <c r="B7" s="1"/>
      <c r="C7" s="1"/>
      <c r="D7" s="1"/>
      <c r="E7" s="1"/>
      <c r="F7" s="1"/>
      <c r="G7" s="1"/>
      <c r="H7" s="1"/>
      <c r="I7" s="8">
        <f>C3</f>
        <v>45376</v>
      </c>
      <c r="J7" s="8"/>
      <c r="K7" s="8"/>
      <c r="L7" s="8"/>
      <c r="M7" s="8"/>
      <c r="N7" s="8"/>
      <c r="O7" s="8"/>
      <c r="P7" s="8">
        <f>O8+1</f>
        <v>45383</v>
      </c>
      <c r="Q7" s="8"/>
      <c r="R7" s="8"/>
      <c r="S7" s="8"/>
      <c r="T7" s="8"/>
      <c r="U7" s="8"/>
      <c r="V7" s="8"/>
      <c r="W7" s="8">
        <f t="shared" ref="W7" si="0">V8+1</f>
        <v>45390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1"/>
      <c r="B8" s="1"/>
      <c r="C8" s="1"/>
      <c r="D8" s="1"/>
      <c r="E8" s="1"/>
      <c r="F8" s="1"/>
      <c r="G8" s="1"/>
      <c r="H8" s="1"/>
      <c r="I8" s="4">
        <f>I7</f>
        <v>45376</v>
      </c>
      <c r="J8" s="4">
        <f>I8+1</f>
        <v>45377</v>
      </c>
      <c r="K8" s="4">
        <f t="shared" ref="K8:O8" si="1">J8+1</f>
        <v>45378</v>
      </c>
      <c r="L8" s="4">
        <f t="shared" si="1"/>
        <v>45379</v>
      </c>
      <c r="M8" s="4">
        <f t="shared" si="1"/>
        <v>45380</v>
      </c>
      <c r="N8" s="4">
        <f t="shared" si="1"/>
        <v>45381</v>
      </c>
      <c r="O8" s="4">
        <f t="shared" si="1"/>
        <v>45382</v>
      </c>
      <c r="P8" s="4">
        <f>P7</f>
        <v>45383</v>
      </c>
      <c r="Q8" s="4">
        <f>P8+1</f>
        <v>45384</v>
      </c>
      <c r="R8" s="4">
        <f t="shared" ref="R8:V8" si="2">Q8+1</f>
        <v>45385</v>
      </c>
      <c r="S8" s="4">
        <f t="shared" si="2"/>
        <v>45386</v>
      </c>
      <c r="T8" s="4">
        <f t="shared" si="2"/>
        <v>45387</v>
      </c>
      <c r="U8" s="4">
        <f t="shared" si="2"/>
        <v>45388</v>
      </c>
      <c r="V8" s="4">
        <f t="shared" si="2"/>
        <v>45389</v>
      </c>
      <c r="W8" s="4">
        <f t="shared" ref="W8:W9" si="3">W7</f>
        <v>45390</v>
      </c>
      <c r="X8" s="4">
        <f t="shared" ref="X8:AC8" si="4">W8+1</f>
        <v>45391</v>
      </c>
      <c r="Y8" s="4">
        <f t="shared" si="4"/>
        <v>45392</v>
      </c>
      <c r="Z8" s="4">
        <f t="shared" si="4"/>
        <v>45393</v>
      </c>
      <c r="AA8" s="4">
        <f t="shared" si="4"/>
        <v>45394</v>
      </c>
      <c r="AB8" s="4">
        <f t="shared" si="4"/>
        <v>45395</v>
      </c>
      <c r="AC8" s="4">
        <f t="shared" si="4"/>
        <v>45396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5">
      <c r="A9" s="1" t="s">
        <v>2</v>
      </c>
      <c r="B9" s="1" t="s">
        <v>3</v>
      </c>
      <c r="C9" s="1" t="s">
        <v>9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5">
        <f>I8</f>
        <v>45376</v>
      </c>
      <c r="J9" s="5">
        <f>I9+1</f>
        <v>45377</v>
      </c>
      <c r="K9" s="5">
        <f t="shared" ref="K9:O9" si="5">J9+1</f>
        <v>45378</v>
      </c>
      <c r="L9" s="5">
        <f t="shared" si="5"/>
        <v>45379</v>
      </c>
      <c r="M9" s="5">
        <f t="shared" si="5"/>
        <v>45380</v>
      </c>
      <c r="N9" s="5">
        <f t="shared" si="5"/>
        <v>45381</v>
      </c>
      <c r="O9" s="5">
        <f t="shared" si="5"/>
        <v>45382</v>
      </c>
      <c r="P9" s="5">
        <f>P8</f>
        <v>45383</v>
      </c>
      <c r="Q9" s="5">
        <f>P9+1</f>
        <v>45384</v>
      </c>
      <c r="R9" s="5">
        <f t="shared" ref="R9:V9" si="6">Q9+1</f>
        <v>45385</v>
      </c>
      <c r="S9" s="5">
        <f t="shared" si="6"/>
        <v>45386</v>
      </c>
      <c r="T9" s="5">
        <f t="shared" si="6"/>
        <v>45387</v>
      </c>
      <c r="U9" s="5">
        <f t="shared" si="6"/>
        <v>45388</v>
      </c>
      <c r="V9" s="5">
        <f t="shared" si="6"/>
        <v>45389</v>
      </c>
      <c r="W9" s="5">
        <f t="shared" si="3"/>
        <v>45390</v>
      </c>
      <c r="X9" s="5">
        <f t="shared" ref="X9:AC9" si="7">W9+1</f>
        <v>45391</v>
      </c>
      <c r="Y9" s="5">
        <f t="shared" si="7"/>
        <v>45392</v>
      </c>
      <c r="Z9" s="5">
        <f t="shared" si="7"/>
        <v>45393</v>
      </c>
      <c r="AA9" s="5">
        <f t="shared" si="7"/>
        <v>45394</v>
      </c>
      <c r="AB9" s="5">
        <f t="shared" si="7"/>
        <v>45395</v>
      </c>
      <c r="AC9" s="5">
        <f t="shared" si="7"/>
        <v>45396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1" spans="1:50" s="11" customFormat="1" ht="16.5" x14ac:dyDescent="0.25">
      <c r="A11" s="11">
        <v>1</v>
      </c>
      <c r="B11" s="11" t="s">
        <v>10</v>
      </c>
      <c r="E11" s="12">
        <v>45376</v>
      </c>
      <c r="F11" s="12">
        <v>45377</v>
      </c>
      <c r="G11" s="13" cm="1">
        <f t="array" ref="G11">IFERROR(_xlfn.IFS($C$4&lt;E11,0,$C$4&gt;F11,1),IFERROR(_xlfn.DAYS($C$4,E11)/_xlfn.DAYS(F11,E11),1))</f>
        <v>0</v>
      </c>
      <c r="H11" s="13">
        <v>1</v>
      </c>
      <c r="I11" s="14" t="str">
        <f>IF(AND($D11&lt;&gt;0,I$8&gt;=$E11,I$8&lt;=$F11),"u","")</f>
        <v/>
      </c>
      <c r="J11" s="14" t="str">
        <f t="shared" ref="J11:AX17" si="8">IF(AND($D11&lt;&gt;0,J$8&gt;=$E11,J$8&lt;=$F11),"u","")</f>
        <v/>
      </c>
      <c r="K11" s="14" t="str">
        <f t="shared" si="8"/>
        <v/>
      </c>
      <c r="L11" s="14" t="str">
        <f t="shared" si="8"/>
        <v/>
      </c>
      <c r="M11" s="14" t="str">
        <f t="shared" si="8"/>
        <v/>
      </c>
      <c r="N11" s="14" t="str">
        <f t="shared" si="8"/>
        <v/>
      </c>
      <c r="O11" s="14" t="str">
        <f t="shared" si="8"/>
        <v/>
      </c>
      <c r="P11" s="14" t="str">
        <f t="shared" si="8"/>
        <v/>
      </c>
      <c r="Q11" s="14" t="str">
        <f t="shared" si="8"/>
        <v/>
      </c>
      <c r="R11" s="14" t="str">
        <f t="shared" si="8"/>
        <v/>
      </c>
      <c r="S11" s="14" t="str">
        <f t="shared" si="8"/>
        <v/>
      </c>
      <c r="T11" s="14" t="str">
        <f t="shared" si="8"/>
        <v/>
      </c>
      <c r="U11" s="14" t="str">
        <f t="shared" si="8"/>
        <v/>
      </c>
      <c r="V11" s="14" t="str">
        <f t="shared" si="8"/>
        <v/>
      </c>
      <c r="W11" s="14" t="str">
        <f t="shared" si="8"/>
        <v/>
      </c>
      <c r="X11" s="14" t="str">
        <f t="shared" si="8"/>
        <v/>
      </c>
      <c r="Y11" s="14" t="str">
        <f t="shared" si="8"/>
        <v/>
      </c>
      <c r="Z11" s="14" t="str">
        <f t="shared" si="8"/>
        <v/>
      </c>
      <c r="AA11" s="14" t="str">
        <f t="shared" si="8"/>
        <v/>
      </c>
      <c r="AB11" s="14" t="str">
        <f t="shared" si="8"/>
        <v/>
      </c>
      <c r="AC11" s="14" t="str">
        <f t="shared" si="8"/>
        <v/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16.5" x14ac:dyDescent="0.25">
      <c r="A12" s="1">
        <v>2</v>
      </c>
      <c r="B12" s="1"/>
      <c r="C12" s="9" t="s">
        <v>11</v>
      </c>
      <c r="D12" s="1"/>
      <c r="E12" s="3">
        <v>45376</v>
      </c>
      <c r="F12" s="3">
        <v>45376</v>
      </c>
      <c r="G12" s="7" cm="1">
        <f t="array" ref="G12">IFERROR(_xlfn.IFS($C$4&lt;E12,0,$C$4&gt;F12,1),IFERROR(_xlfn.DAYS($C$4,E12)/_xlfn.DAYS(F12,E12),1))</f>
        <v>1</v>
      </c>
      <c r="H12" s="7">
        <v>0.75</v>
      </c>
      <c r="I12" s="6" t="str">
        <f t="shared" ref="I12:X23" si="9">IF(AND($D12&lt;&gt;0,I$8&gt;=$E12,I$8&lt;=$F12),"u","")</f>
        <v/>
      </c>
      <c r="J12" s="6" t="str">
        <f t="shared" si="8"/>
        <v/>
      </c>
      <c r="K12" s="6" t="str">
        <f t="shared" si="8"/>
        <v/>
      </c>
      <c r="L12" s="6" t="str">
        <f t="shared" si="8"/>
        <v/>
      </c>
      <c r="M12" s="6" t="str">
        <f t="shared" si="8"/>
        <v/>
      </c>
      <c r="N12" s="6" t="str">
        <f t="shared" si="8"/>
        <v/>
      </c>
      <c r="O12" s="6" t="str">
        <f t="shared" si="8"/>
        <v/>
      </c>
      <c r="P12" s="6" t="str">
        <f t="shared" si="8"/>
        <v/>
      </c>
      <c r="Q12" s="6" t="str">
        <f t="shared" si="8"/>
        <v/>
      </c>
      <c r="R12" s="6" t="str">
        <f t="shared" si="8"/>
        <v/>
      </c>
      <c r="S12" s="6" t="str">
        <f t="shared" si="8"/>
        <v/>
      </c>
      <c r="T12" s="6" t="str">
        <f t="shared" si="8"/>
        <v/>
      </c>
      <c r="U12" s="6" t="str">
        <f t="shared" si="8"/>
        <v/>
      </c>
      <c r="V12" s="6" t="str">
        <f t="shared" si="8"/>
        <v/>
      </c>
      <c r="W12" s="6" t="str">
        <f t="shared" si="8"/>
        <v/>
      </c>
      <c r="X12" s="6" t="str">
        <f t="shared" si="8"/>
        <v/>
      </c>
      <c r="Y12" s="6" t="str">
        <f t="shared" si="8"/>
        <v/>
      </c>
      <c r="Z12" s="6" t="str">
        <f t="shared" si="8"/>
        <v/>
      </c>
      <c r="AA12" s="6" t="str">
        <f t="shared" si="8"/>
        <v/>
      </c>
      <c r="AB12" s="6" t="str">
        <f t="shared" si="8"/>
        <v/>
      </c>
      <c r="AC12" s="6" t="str">
        <f t="shared" si="8"/>
        <v/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ht="16.5" x14ac:dyDescent="0.25">
      <c r="A13">
        <v>3</v>
      </c>
      <c r="C13" s="9" t="s">
        <v>12</v>
      </c>
      <c r="E13" s="3">
        <v>45376</v>
      </c>
      <c r="F13" s="3">
        <v>45376</v>
      </c>
      <c r="G13" s="7" cm="1">
        <f t="array" ref="G13">IFERROR(_xlfn.IFS($C$4&lt;E13,0,$C$4&gt;F13,1),IFERROR(_xlfn.DAYS($C$4,E13)/_xlfn.DAYS(F13,E13),1))</f>
        <v>1</v>
      </c>
      <c r="H13" s="7">
        <v>1</v>
      </c>
      <c r="I13" s="6" t="str">
        <f t="shared" si="9"/>
        <v/>
      </c>
      <c r="J13" s="6" t="str">
        <f t="shared" si="8"/>
        <v/>
      </c>
      <c r="K13" s="6" t="str">
        <f t="shared" si="8"/>
        <v/>
      </c>
      <c r="L13" s="6" t="str">
        <f>IF(AND($D13&lt;&gt;0,L$8&gt;=$E13,L$8&lt;=$F13),"u","")</f>
        <v/>
      </c>
      <c r="M13" s="6" t="str">
        <f t="shared" si="8"/>
        <v/>
      </c>
      <c r="N13" s="6" t="str">
        <f t="shared" si="8"/>
        <v/>
      </c>
      <c r="O13" s="6" t="str">
        <f t="shared" si="8"/>
        <v/>
      </c>
      <c r="P13" s="6" t="str">
        <f t="shared" si="8"/>
        <v/>
      </c>
      <c r="Q13" s="6" t="str">
        <f t="shared" si="8"/>
        <v/>
      </c>
      <c r="R13" s="6" t="str">
        <f t="shared" si="8"/>
        <v/>
      </c>
      <c r="S13" s="6" t="str">
        <f t="shared" si="8"/>
        <v/>
      </c>
      <c r="T13" s="6" t="str">
        <f t="shared" si="8"/>
        <v/>
      </c>
      <c r="U13" s="6" t="str">
        <f t="shared" si="8"/>
        <v/>
      </c>
      <c r="V13" s="6" t="str">
        <f t="shared" si="8"/>
        <v/>
      </c>
      <c r="W13" s="6" t="str">
        <f t="shared" si="8"/>
        <v/>
      </c>
      <c r="X13" s="6" t="str">
        <f t="shared" si="8"/>
        <v/>
      </c>
      <c r="Y13" s="6" t="str">
        <f t="shared" si="8"/>
        <v/>
      </c>
      <c r="Z13" s="6" t="str">
        <f t="shared" si="8"/>
        <v/>
      </c>
      <c r="AA13" s="6" t="str">
        <f t="shared" si="8"/>
        <v/>
      </c>
      <c r="AB13" s="6" t="str">
        <f t="shared" si="8"/>
        <v/>
      </c>
      <c r="AC13" s="6" t="str">
        <f t="shared" si="8"/>
        <v/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ht="16.5" x14ac:dyDescent="0.25">
      <c r="A14">
        <v>4</v>
      </c>
      <c r="C14" s="9" t="s">
        <v>13</v>
      </c>
      <c r="E14" s="3">
        <v>45376</v>
      </c>
      <c r="F14" s="3">
        <v>45376</v>
      </c>
      <c r="G14" s="7" cm="1">
        <f t="array" ref="G14">IFERROR(_xlfn.IFS($C$4&lt;E14,0,$C$4&gt;F14,1),IFERROR(_xlfn.DAYS($C$4,E14)/_xlfn.DAYS(F14,E14),1))</f>
        <v>1</v>
      </c>
      <c r="H14" s="7">
        <v>0.5</v>
      </c>
      <c r="I14" s="6" t="str">
        <f t="shared" si="9"/>
        <v/>
      </c>
      <c r="J14" s="6" t="str">
        <f t="shared" si="8"/>
        <v/>
      </c>
      <c r="K14" s="6" t="str">
        <f t="shared" si="8"/>
        <v/>
      </c>
      <c r="L14" s="6" t="str">
        <f t="shared" si="8"/>
        <v/>
      </c>
      <c r="M14" s="6" t="str">
        <f t="shared" si="8"/>
        <v/>
      </c>
      <c r="N14" s="6" t="str">
        <f t="shared" si="8"/>
        <v/>
      </c>
      <c r="O14" s="6" t="str">
        <f t="shared" si="8"/>
        <v/>
      </c>
      <c r="P14" s="6" t="str">
        <f t="shared" si="8"/>
        <v/>
      </c>
      <c r="Q14" s="6" t="str">
        <f t="shared" si="8"/>
        <v/>
      </c>
      <c r="R14" s="6" t="str">
        <f t="shared" si="8"/>
        <v/>
      </c>
      <c r="S14" s="6" t="str">
        <f t="shared" si="8"/>
        <v/>
      </c>
      <c r="T14" s="6" t="str">
        <f t="shared" si="8"/>
        <v/>
      </c>
      <c r="U14" s="6" t="str">
        <f t="shared" si="8"/>
        <v/>
      </c>
      <c r="V14" s="6" t="str">
        <f t="shared" si="8"/>
        <v/>
      </c>
      <c r="W14" s="6" t="str">
        <f t="shared" si="8"/>
        <v/>
      </c>
      <c r="X14" s="6" t="str">
        <f t="shared" si="8"/>
        <v/>
      </c>
      <c r="Y14" s="6" t="str">
        <f t="shared" si="8"/>
        <v/>
      </c>
      <c r="Z14" s="6" t="str">
        <f t="shared" si="8"/>
        <v/>
      </c>
      <c r="AA14" s="6" t="str">
        <f t="shared" si="8"/>
        <v/>
      </c>
      <c r="AB14" s="6" t="str">
        <f t="shared" si="8"/>
        <v/>
      </c>
      <c r="AC14" s="6" t="str">
        <f t="shared" si="8"/>
        <v/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ht="16.5" x14ac:dyDescent="0.25">
      <c r="A15">
        <v>5</v>
      </c>
      <c r="C15" s="9" t="s">
        <v>14</v>
      </c>
      <c r="E15" s="3">
        <v>45377</v>
      </c>
      <c r="F15" s="3">
        <v>45377</v>
      </c>
      <c r="G15" s="7" cm="1">
        <f t="array" ref="G15">IFERROR(_xlfn.IFS($C$4&lt;E15,0,$C$4&gt;F15,1),IFERROR(_xlfn.DAYS($C$4,E15)/_xlfn.DAYS(F15,E15),1))</f>
        <v>0</v>
      </c>
      <c r="H15" s="7">
        <v>0.1</v>
      </c>
      <c r="I15" s="6" t="str">
        <f t="shared" si="9"/>
        <v/>
      </c>
      <c r="J15" s="6" t="str">
        <f t="shared" si="8"/>
        <v/>
      </c>
      <c r="K15" s="6" t="str">
        <f t="shared" si="8"/>
        <v/>
      </c>
      <c r="L15" s="6" t="str">
        <f t="shared" si="8"/>
        <v/>
      </c>
      <c r="M15" s="6" t="str">
        <f t="shared" si="8"/>
        <v/>
      </c>
      <c r="N15" s="6" t="str">
        <f t="shared" si="8"/>
        <v/>
      </c>
      <c r="O15" s="6" t="str">
        <f t="shared" si="8"/>
        <v/>
      </c>
      <c r="P15" s="6" t="str">
        <f t="shared" si="8"/>
        <v/>
      </c>
      <c r="Q15" s="6" t="str">
        <f t="shared" si="8"/>
        <v/>
      </c>
      <c r="R15" s="6" t="str">
        <f t="shared" si="8"/>
        <v/>
      </c>
      <c r="S15" s="6" t="str">
        <f t="shared" si="8"/>
        <v/>
      </c>
      <c r="T15" s="6" t="str">
        <f t="shared" si="8"/>
        <v/>
      </c>
      <c r="U15" s="6" t="str">
        <f t="shared" si="8"/>
        <v/>
      </c>
      <c r="V15" s="6" t="str">
        <f t="shared" si="8"/>
        <v/>
      </c>
      <c r="W15" s="6" t="str">
        <f t="shared" si="8"/>
        <v/>
      </c>
      <c r="X15" s="6" t="str">
        <f t="shared" si="8"/>
        <v/>
      </c>
      <c r="Y15" s="6" t="str">
        <f t="shared" si="8"/>
        <v/>
      </c>
      <c r="Z15" s="6" t="str">
        <f t="shared" si="8"/>
        <v/>
      </c>
      <c r="AA15" s="6" t="str">
        <f t="shared" si="8"/>
        <v/>
      </c>
      <c r="AB15" s="6" t="str">
        <f t="shared" si="8"/>
        <v/>
      </c>
      <c r="AC15" s="6" t="str">
        <f t="shared" si="8"/>
        <v/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ht="16.5" x14ac:dyDescent="0.25">
      <c r="A16">
        <v>6</v>
      </c>
      <c r="C16" t="s">
        <v>32</v>
      </c>
      <c r="E16" s="3">
        <v>45376</v>
      </c>
      <c r="F16" s="3">
        <v>45376</v>
      </c>
      <c r="G16" s="7" cm="1">
        <f t="array" ref="G16">IFERROR(_xlfn.IFS($C$4&lt;E16,0,$C$4&gt;F16,1),IFERROR(_xlfn.DAYS($C$4,E16)/_xlfn.DAYS(F16,E16),1))</f>
        <v>1</v>
      </c>
      <c r="H16" s="7">
        <v>0.05</v>
      </c>
      <c r="I16" s="6" t="str">
        <f t="shared" si="9"/>
        <v/>
      </c>
      <c r="J16" s="6" t="str">
        <f t="shared" si="8"/>
        <v/>
      </c>
      <c r="K16" s="6" t="str">
        <f t="shared" si="8"/>
        <v/>
      </c>
      <c r="L16" s="6" t="str">
        <f t="shared" si="8"/>
        <v/>
      </c>
      <c r="M16" s="6" t="str">
        <f t="shared" si="8"/>
        <v/>
      </c>
      <c r="N16" s="6" t="str">
        <f t="shared" si="8"/>
        <v/>
      </c>
      <c r="O16" s="6" t="str">
        <f t="shared" si="8"/>
        <v/>
      </c>
      <c r="P16" s="6" t="str">
        <f t="shared" si="8"/>
        <v/>
      </c>
      <c r="Q16" s="6" t="str">
        <f t="shared" si="8"/>
        <v/>
      </c>
      <c r="R16" s="6" t="str">
        <f t="shared" si="8"/>
        <v/>
      </c>
      <c r="S16" s="6" t="str">
        <f t="shared" si="8"/>
        <v/>
      </c>
      <c r="T16" s="6" t="str">
        <f t="shared" si="8"/>
        <v/>
      </c>
      <c r="U16" s="6" t="str">
        <f t="shared" si="8"/>
        <v/>
      </c>
      <c r="V16" s="6" t="str">
        <f t="shared" si="8"/>
        <v/>
      </c>
      <c r="W16" s="6" t="str">
        <f t="shared" si="8"/>
        <v/>
      </c>
      <c r="X16" s="6" t="str">
        <f t="shared" si="8"/>
        <v/>
      </c>
      <c r="Y16" s="6" t="str">
        <f t="shared" si="8"/>
        <v/>
      </c>
      <c r="Z16" s="6" t="str">
        <f t="shared" si="8"/>
        <v/>
      </c>
      <c r="AA16" s="6" t="str">
        <f t="shared" si="8"/>
        <v/>
      </c>
      <c r="AB16" s="6" t="str">
        <f t="shared" si="8"/>
        <v/>
      </c>
      <c r="AC16" s="6" t="str">
        <f t="shared" si="8"/>
        <v/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ht="16.5" x14ac:dyDescent="0.25">
      <c r="A17" s="1">
        <v>7</v>
      </c>
      <c r="B17" s="1"/>
      <c r="C17" s="9" t="s">
        <v>15</v>
      </c>
      <c r="D17" s="1"/>
      <c r="E17" s="3">
        <v>45377</v>
      </c>
      <c r="F17" s="3">
        <v>45377</v>
      </c>
      <c r="G17" s="7" cm="1">
        <f t="array" ref="G17">IFERROR(_xlfn.IFS($C$4&lt;E17,0,$C$4&gt;F17,1),IFERROR(_xlfn.DAYS($C$4,E17)/_xlfn.DAYS(F17,E17),1))</f>
        <v>0</v>
      </c>
      <c r="H17" s="7"/>
      <c r="I17" s="6" t="str">
        <f t="shared" si="9"/>
        <v/>
      </c>
      <c r="J17" s="6" t="str">
        <f t="shared" si="8"/>
        <v/>
      </c>
      <c r="K17" s="6" t="str">
        <f t="shared" si="8"/>
        <v/>
      </c>
      <c r="L17" s="6" t="str">
        <f t="shared" si="8"/>
        <v/>
      </c>
      <c r="M17" s="6" t="str">
        <f t="shared" si="8"/>
        <v/>
      </c>
      <c r="N17" s="6" t="str">
        <f t="shared" si="8"/>
        <v/>
      </c>
      <c r="O17" s="6" t="str">
        <f t="shared" si="8"/>
        <v/>
      </c>
      <c r="P17" s="6" t="str">
        <f t="shared" si="8"/>
        <v/>
      </c>
      <c r="Q17" s="6" t="str">
        <f t="shared" si="8"/>
        <v/>
      </c>
      <c r="R17" s="6" t="str">
        <f t="shared" si="8"/>
        <v/>
      </c>
      <c r="S17" s="6" t="str">
        <f t="shared" ref="S17:AH23" si="10">IF(AND($D17&lt;&gt;0,S$8&gt;=$E17,S$8&lt;=$F17),"u","")</f>
        <v/>
      </c>
      <c r="T17" s="6" t="str">
        <f t="shared" si="10"/>
        <v/>
      </c>
      <c r="U17" s="6" t="str">
        <f t="shared" si="10"/>
        <v/>
      </c>
      <c r="V17" s="6" t="str">
        <f t="shared" si="10"/>
        <v/>
      </c>
      <c r="W17" s="6" t="str">
        <f t="shared" si="10"/>
        <v/>
      </c>
      <c r="X17" s="6" t="str">
        <f t="shared" si="10"/>
        <v/>
      </c>
      <c r="Y17" s="6" t="str">
        <f t="shared" si="10"/>
        <v/>
      </c>
      <c r="Z17" s="6" t="str">
        <f t="shared" si="10"/>
        <v/>
      </c>
      <c r="AA17" s="6" t="str">
        <f t="shared" si="10"/>
        <v/>
      </c>
      <c r="AB17" s="6" t="str">
        <f t="shared" si="10"/>
        <v/>
      </c>
      <c r="AC17" s="6" t="str">
        <f t="shared" si="10"/>
        <v/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s="11" customFormat="1" ht="16.5" x14ac:dyDescent="0.25">
      <c r="A18" s="11">
        <v>8</v>
      </c>
      <c r="B18" s="11" t="s">
        <v>16</v>
      </c>
      <c r="E18" s="12">
        <v>45378</v>
      </c>
      <c r="F18" s="12">
        <v>45379</v>
      </c>
      <c r="G18" s="13" cm="1">
        <f t="array" ref="G18">IFERROR(_xlfn.IFS($C$4&lt;E18,0,$C$4&gt;F18,1),IFERROR(_xlfn.DAYS($C$4,E18)/_xlfn.DAYS(F18,E18),1))</f>
        <v>0</v>
      </c>
      <c r="H18" s="13"/>
      <c r="I18" s="14" t="str">
        <f t="shared" si="9"/>
        <v/>
      </c>
      <c r="J18" s="14" t="str">
        <f t="shared" si="9"/>
        <v/>
      </c>
      <c r="K18" s="14" t="str">
        <f t="shared" si="9"/>
        <v/>
      </c>
      <c r="L18" s="14" t="str">
        <f t="shared" si="9"/>
        <v/>
      </c>
      <c r="M18" s="14" t="str">
        <f t="shared" si="9"/>
        <v/>
      </c>
      <c r="N18" s="14" t="str">
        <f t="shared" si="9"/>
        <v/>
      </c>
      <c r="O18" s="14" t="str">
        <f t="shared" si="9"/>
        <v/>
      </c>
      <c r="P18" s="14" t="str">
        <f t="shared" si="9"/>
        <v/>
      </c>
      <c r="Q18" s="14" t="str">
        <f t="shared" si="9"/>
        <v/>
      </c>
      <c r="R18" s="14" t="str">
        <f t="shared" si="9"/>
        <v/>
      </c>
      <c r="S18" s="14" t="str">
        <f t="shared" si="9"/>
        <v/>
      </c>
      <c r="T18" s="14" t="str">
        <f t="shared" si="9"/>
        <v/>
      </c>
      <c r="U18" s="14" t="str">
        <f t="shared" si="9"/>
        <v/>
      </c>
      <c r="V18" s="14" t="str">
        <f t="shared" si="9"/>
        <v/>
      </c>
      <c r="W18" s="14" t="str">
        <f t="shared" si="9"/>
        <v/>
      </c>
      <c r="X18" s="14" t="str">
        <f t="shared" si="9"/>
        <v/>
      </c>
      <c r="Y18" s="14" t="str">
        <f t="shared" si="10"/>
        <v/>
      </c>
      <c r="Z18" s="14" t="str">
        <f t="shared" si="10"/>
        <v/>
      </c>
      <c r="AA18" s="14" t="str">
        <f t="shared" si="10"/>
        <v/>
      </c>
      <c r="AB18" s="14" t="str">
        <f t="shared" si="10"/>
        <v/>
      </c>
      <c r="AC18" s="14" t="str">
        <f t="shared" si="10"/>
        <v/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16.5" x14ac:dyDescent="0.25">
      <c r="A19">
        <v>9</v>
      </c>
      <c r="C19" t="s">
        <v>17</v>
      </c>
      <c r="E19" s="3">
        <v>45378</v>
      </c>
      <c r="F19" s="3">
        <v>45378</v>
      </c>
      <c r="G19" s="7" cm="1">
        <f t="array" ref="G19">IFERROR(_xlfn.IFS($C$4&lt;E19,0,$C$4&gt;F19,1),IFERROR(_xlfn.DAYS($C$4,E19)/_xlfn.DAYS(F19,E19),1))</f>
        <v>0</v>
      </c>
      <c r="H19" s="7"/>
      <c r="I19" s="6" t="str">
        <f t="shared" si="9"/>
        <v/>
      </c>
      <c r="J19" s="6" t="str">
        <f t="shared" si="9"/>
        <v/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  <c r="R19" s="6" t="str">
        <f t="shared" si="9"/>
        <v/>
      </c>
      <c r="S19" s="6" t="str">
        <f t="shared" si="9"/>
        <v/>
      </c>
      <c r="T19" s="6" t="str">
        <f t="shared" si="9"/>
        <v/>
      </c>
      <c r="U19" s="6" t="str">
        <f t="shared" si="9"/>
        <v/>
      </c>
      <c r="V19" s="6" t="str">
        <f t="shared" si="9"/>
        <v/>
      </c>
      <c r="W19" s="6" t="str">
        <f t="shared" si="9"/>
        <v/>
      </c>
      <c r="X19" s="6" t="str">
        <f t="shared" si="9"/>
        <v/>
      </c>
      <c r="Y19" s="6" t="str">
        <f t="shared" si="10"/>
        <v/>
      </c>
      <c r="Z19" s="6" t="str">
        <f t="shared" si="10"/>
        <v/>
      </c>
      <c r="AA19" s="6" t="str">
        <f t="shared" si="10"/>
        <v/>
      </c>
      <c r="AB19" s="6" t="str">
        <f t="shared" si="10"/>
        <v/>
      </c>
      <c r="AC19" s="6" t="str">
        <f t="shared" si="10"/>
        <v/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ht="16.5" x14ac:dyDescent="0.25">
      <c r="A20">
        <v>10</v>
      </c>
      <c r="C20" t="s">
        <v>18</v>
      </c>
      <c r="E20" s="3">
        <v>45378</v>
      </c>
      <c r="F20" s="3">
        <v>45378</v>
      </c>
      <c r="G20" s="7" cm="1">
        <f t="array" ref="G20">IFERROR(_xlfn.IFS($C$4&lt;E20,0,$C$4&gt;F20,1),IFERROR(_xlfn.DAYS($C$4,E20)/_xlfn.DAYS(F20,E20),1))</f>
        <v>0</v>
      </c>
      <c r="H20" s="7"/>
      <c r="I20" s="6" t="str">
        <f t="shared" si="9"/>
        <v/>
      </c>
      <c r="J20" s="6" t="str">
        <f t="shared" si="9"/>
        <v/>
      </c>
      <c r="K20" s="6" t="str">
        <f t="shared" si="9"/>
        <v/>
      </c>
      <c r="L20" s="6" t="str">
        <f t="shared" si="9"/>
        <v/>
      </c>
      <c r="M20" s="6" t="str">
        <f t="shared" si="9"/>
        <v/>
      </c>
      <c r="N20" s="6" t="str">
        <f t="shared" si="9"/>
        <v/>
      </c>
      <c r="O20" s="6" t="str">
        <f t="shared" si="9"/>
        <v/>
      </c>
      <c r="P20" s="6" t="str">
        <f t="shared" si="9"/>
        <v/>
      </c>
      <c r="Q20" s="6" t="str">
        <f t="shared" si="9"/>
        <v/>
      </c>
      <c r="R20" s="6" t="str">
        <f t="shared" si="9"/>
        <v/>
      </c>
      <c r="S20" s="6" t="str">
        <f t="shared" si="9"/>
        <v/>
      </c>
      <c r="T20" s="6" t="str">
        <f t="shared" si="9"/>
        <v/>
      </c>
      <c r="U20" s="6" t="str">
        <f t="shared" si="9"/>
        <v/>
      </c>
      <c r="V20" s="6" t="str">
        <f t="shared" si="9"/>
        <v/>
      </c>
      <c r="W20" s="6" t="str">
        <f t="shared" si="9"/>
        <v/>
      </c>
      <c r="X20" s="6" t="str">
        <f t="shared" si="9"/>
        <v/>
      </c>
      <c r="Y20" s="6" t="str">
        <f t="shared" si="10"/>
        <v/>
      </c>
      <c r="Z20" s="6" t="str">
        <f t="shared" si="10"/>
        <v/>
      </c>
      <c r="AA20" s="6" t="str">
        <f t="shared" si="10"/>
        <v/>
      </c>
      <c r="AB20" s="6" t="str">
        <f t="shared" si="10"/>
        <v/>
      </c>
      <c r="AC20" s="6" t="str">
        <f t="shared" si="10"/>
        <v/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ht="16.5" x14ac:dyDescent="0.25">
      <c r="A21">
        <v>11</v>
      </c>
      <c r="C21" t="s">
        <v>19</v>
      </c>
      <c r="E21" s="3">
        <v>45379</v>
      </c>
      <c r="F21" s="3">
        <v>45379</v>
      </c>
      <c r="G21" s="7" cm="1">
        <f t="array" ref="G21">IFERROR(_xlfn.IFS($C$4&lt;E21,0,$C$4&gt;F21,1),IFERROR(_xlfn.DAYS($C$4,E21)/_xlfn.DAYS(F21,E21),1))</f>
        <v>0</v>
      </c>
      <c r="H21" s="7"/>
      <c r="I21" s="6" t="str">
        <f t="shared" si="9"/>
        <v/>
      </c>
      <c r="J21" s="6" t="str">
        <f t="shared" si="9"/>
        <v/>
      </c>
      <c r="K21" s="6" t="str">
        <f t="shared" si="9"/>
        <v/>
      </c>
      <c r="L21" s="6" t="str">
        <f t="shared" si="9"/>
        <v/>
      </c>
      <c r="M21" s="6" t="str">
        <f t="shared" si="9"/>
        <v/>
      </c>
      <c r="N21" s="6" t="str">
        <f t="shared" si="9"/>
        <v/>
      </c>
      <c r="O21" s="6" t="str">
        <f t="shared" si="9"/>
        <v/>
      </c>
      <c r="P21" s="6" t="str">
        <f t="shared" si="9"/>
        <v/>
      </c>
      <c r="Q21" s="6" t="str">
        <f t="shared" si="9"/>
        <v/>
      </c>
      <c r="R21" s="6" t="str">
        <f t="shared" si="9"/>
        <v/>
      </c>
      <c r="S21" s="6" t="str">
        <f t="shared" si="9"/>
        <v/>
      </c>
      <c r="T21" s="6" t="str">
        <f t="shared" si="9"/>
        <v/>
      </c>
      <c r="U21" s="6" t="str">
        <f t="shared" si="9"/>
        <v/>
      </c>
      <c r="V21" s="6" t="str">
        <f t="shared" si="9"/>
        <v/>
      </c>
      <c r="W21" s="6" t="str">
        <f t="shared" si="9"/>
        <v/>
      </c>
      <c r="X21" s="6" t="str">
        <f t="shared" si="9"/>
        <v/>
      </c>
      <c r="Y21" s="6" t="str">
        <f t="shared" si="10"/>
        <v/>
      </c>
      <c r="Z21" s="6" t="str">
        <f t="shared" si="10"/>
        <v/>
      </c>
      <c r="AA21" s="6" t="str">
        <f t="shared" si="10"/>
        <v/>
      </c>
      <c r="AB21" s="6" t="str">
        <f t="shared" si="10"/>
        <v/>
      </c>
      <c r="AC21" s="6" t="str">
        <f t="shared" si="10"/>
        <v/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11" customFormat="1" ht="16.5" x14ac:dyDescent="0.25">
      <c r="A22" s="11">
        <v>12</v>
      </c>
      <c r="B22" s="11" t="s">
        <v>20</v>
      </c>
      <c r="E22" s="12">
        <v>45379</v>
      </c>
      <c r="F22" s="12">
        <v>45386</v>
      </c>
      <c r="G22" s="13" cm="1">
        <f t="array" ref="G22">IFERROR(_xlfn.IFS($C$4&lt;E22,0,$C$4&gt;F22,1),IFERROR(_xlfn.DAYS($C$4,E22)/_xlfn.DAYS(F22,E22),1))</f>
        <v>0</v>
      </c>
      <c r="H22" s="13"/>
      <c r="I22" s="14" t="str">
        <f t="shared" si="9"/>
        <v/>
      </c>
      <c r="J22" s="14" t="str">
        <f t="shared" si="9"/>
        <v/>
      </c>
      <c r="K22" s="14" t="str">
        <f t="shared" si="9"/>
        <v/>
      </c>
      <c r="L22" s="14" t="str">
        <f t="shared" si="9"/>
        <v/>
      </c>
      <c r="M22" s="14" t="str">
        <f t="shared" si="9"/>
        <v/>
      </c>
      <c r="N22" s="14" t="str">
        <f t="shared" si="9"/>
        <v/>
      </c>
      <c r="O22" s="14" t="str">
        <f t="shared" si="9"/>
        <v/>
      </c>
      <c r="P22" s="14" t="str">
        <f t="shared" si="9"/>
        <v/>
      </c>
      <c r="Q22" s="14" t="str">
        <f t="shared" si="9"/>
        <v/>
      </c>
      <c r="R22" s="14" t="str">
        <f t="shared" si="9"/>
        <v/>
      </c>
      <c r="S22" s="14" t="str">
        <f t="shared" si="9"/>
        <v/>
      </c>
      <c r="T22" s="14" t="str">
        <f t="shared" si="9"/>
        <v/>
      </c>
      <c r="U22" s="14" t="str">
        <f t="shared" si="9"/>
        <v/>
      </c>
      <c r="V22" s="14" t="str">
        <f t="shared" si="9"/>
        <v/>
      </c>
      <c r="W22" s="14" t="str">
        <f t="shared" si="9"/>
        <v/>
      </c>
      <c r="X22" s="14" t="str">
        <f t="shared" si="9"/>
        <v/>
      </c>
      <c r="Y22" s="14" t="str">
        <f t="shared" si="10"/>
        <v/>
      </c>
      <c r="Z22" s="14" t="str">
        <f t="shared" si="10"/>
        <v/>
      </c>
      <c r="AA22" s="14" t="str">
        <f t="shared" si="10"/>
        <v/>
      </c>
      <c r="AB22" s="14" t="str">
        <f t="shared" si="10"/>
        <v/>
      </c>
      <c r="AC22" s="14" t="str">
        <f t="shared" si="10"/>
        <v/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6.5" x14ac:dyDescent="0.25">
      <c r="A23">
        <v>13</v>
      </c>
      <c r="C23" t="s">
        <v>21</v>
      </c>
      <c r="D23" s="1"/>
      <c r="E23" s="3">
        <v>45379</v>
      </c>
      <c r="F23" s="3">
        <v>45384</v>
      </c>
      <c r="G23" s="7" cm="1">
        <f t="array" ref="G23">IFERROR(_xlfn.IFS($C$4&lt;E23,0,$C$4&gt;F23,1),IFERROR(_xlfn.DAYS($C$4,E23)/_xlfn.DAYS(F23,E23),1))</f>
        <v>0</v>
      </c>
      <c r="H23" s="7"/>
      <c r="I23" s="6" t="str">
        <f t="shared" si="9"/>
        <v/>
      </c>
      <c r="J23" s="6" t="str">
        <f t="shared" si="9"/>
        <v/>
      </c>
      <c r="K23" s="6" t="str">
        <f t="shared" si="9"/>
        <v/>
      </c>
      <c r="L23" s="6" t="str">
        <f t="shared" si="9"/>
        <v/>
      </c>
      <c r="M23" s="6" t="str">
        <f t="shared" si="9"/>
        <v/>
      </c>
      <c r="N23" s="6" t="str">
        <f t="shared" si="9"/>
        <v/>
      </c>
      <c r="O23" s="6" t="str">
        <f t="shared" si="9"/>
        <v/>
      </c>
      <c r="P23" s="6" t="str">
        <f t="shared" si="9"/>
        <v/>
      </c>
      <c r="Q23" s="6" t="str">
        <f t="shared" si="9"/>
        <v/>
      </c>
      <c r="R23" s="6" t="str">
        <f t="shared" si="9"/>
        <v/>
      </c>
      <c r="S23" s="6" t="str">
        <f t="shared" si="9"/>
        <v/>
      </c>
      <c r="T23" s="6" t="str">
        <f t="shared" si="9"/>
        <v/>
      </c>
      <c r="U23" s="6" t="str">
        <f t="shared" si="9"/>
        <v/>
      </c>
      <c r="V23" s="6" t="str">
        <f t="shared" si="9"/>
        <v/>
      </c>
      <c r="W23" s="6" t="str">
        <f t="shared" si="9"/>
        <v/>
      </c>
      <c r="X23" s="6" t="str">
        <f t="shared" si="9"/>
        <v/>
      </c>
      <c r="Y23" s="6" t="str">
        <f t="shared" si="10"/>
        <v/>
      </c>
      <c r="Z23" s="6" t="str">
        <f t="shared" si="10"/>
        <v/>
      </c>
      <c r="AA23" s="6" t="str">
        <f t="shared" si="10"/>
        <v/>
      </c>
      <c r="AB23" s="6" t="str">
        <f t="shared" si="10"/>
        <v/>
      </c>
      <c r="AC23" s="6" t="str">
        <f t="shared" si="10"/>
        <v/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6.5" x14ac:dyDescent="0.25">
      <c r="A24">
        <v>14</v>
      </c>
      <c r="C24" t="s">
        <v>22</v>
      </c>
      <c r="E24" s="3">
        <v>45385</v>
      </c>
      <c r="F24" s="3">
        <v>45385</v>
      </c>
      <c r="G24" s="7" cm="1">
        <f t="array" ref="G24">IFERROR(_xlfn.IFS($C$4&lt;E24,0,$C$4&gt;F24,1),IFERROR(_xlfn.DAYS($C$4,E24)/_xlfn.DAYS(F24,E24),1))</f>
        <v>0</v>
      </c>
      <c r="H24" s="7"/>
      <c r="I24" s="6" t="str">
        <f t="shared" ref="I24:AX24" si="11">IF(AND($D24&lt;&gt;0,I$8&gt;=$E24,I$8&lt;=$F24),"u","")</f>
        <v/>
      </c>
      <c r="J24" s="6" t="str">
        <f t="shared" si="11"/>
        <v/>
      </c>
      <c r="K24" s="6" t="str">
        <f t="shared" si="11"/>
        <v/>
      </c>
      <c r="L24" s="6" t="str">
        <f t="shared" si="11"/>
        <v/>
      </c>
      <c r="M24" s="6" t="str">
        <f t="shared" si="11"/>
        <v/>
      </c>
      <c r="N24" s="6" t="str">
        <f t="shared" si="11"/>
        <v/>
      </c>
      <c r="O24" s="6" t="str">
        <f t="shared" si="11"/>
        <v/>
      </c>
      <c r="P24" s="6" t="str">
        <f t="shared" si="11"/>
        <v/>
      </c>
      <c r="Q24" s="6" t="str">
        <f t="shared" si="11"/>
        <v/>
      </c>
      <c r="R24" s="6" t="str">
        <f t="shared" si="11"/>
        <v/>
      </c>
      <c r="S24" s="6" t="str">
        <f t="shared" si="11"/>
        <v/>
      </c>
      <c r="T24" s="6" t="str">
        <f t="shared" si="11"/>
        <v/>
      </c>
      <c r="U24" s="6" t="str">
        <f t="shared" si="11"/>
        <v/>
      </c>
      <c r="V24" s="6" t="str">
        <f t="shared" si="11"/>
        <v/>
      </c>
      <c r="W24" s="6" t="str">
        <f t="shared" si="11"/>
        <v/>
      </c>
      <c r="X24" s="6" t="str">
        <f t="shared" si="11"/>
        <v/>
      </c>
      <c r="Y24" s="6" t="str">
        <f t="shared" si="11"/>
        <v/>
      </c>
      <c r="Z24" s="6" t="str">
        <f t="shared" si="11"/>
        <v/>
      </c>
      <c r="AA24" s="6" t="str">
        <f t="shared" si="11"/>
        <v/>
      </c>
      <c r="AB24" s="6" t="str">
        <f t="shared" si="11"/>
        <v/>
      </c>
      <c r="AC24" s="6" t="str">
        <f t="shared" si="11"/>
        <v/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6.5" x14ac:dyDescent="0.25">
      <c r="A25">
        <v>15</v>
      </c>
      <c r="C25" t="s">
        <v>23</v>
      </c>
      <c r="E25" s="3">
        <v>45385</v>
      </c>
      <c r="F25" s="3">
        <v>45385</v>
      </c>
      <c r="G25" s="7" cm="1">
        <f t="array" ref="G25">IFERROR(_xlfn.IFS($C$4&lt;E25,0,$C$4&gt;F25,1),IFERROR(_xlfn.DAYS($C$4,E25)/_xlfn.DAYS(F25,E25),1))</f>
        <v>0</v>
      </c>
      <c r="H25" s="7"/>
      <c r="I25" s="6" t="str">
        <f t="shared" ref="I25:I35" si="12">IF(AND($D25&lt;&gt;0,I$8&gt;=$E25,I$8&lt;=$F25),"u","")</f>
        <v/>
      </c>
      <c r="J25" s="6" t="str">
        <f t="shared" ref="J25:J35" si="13">IF(AND($D25&lt;&gt;0,J$8&gt;=$E25,J$8&lt;=$F25),"u","")</f>
        <v/>
      </c>
      <c r="K25" s="6" t="str">
        <f t="shared" ref="K25:K35" si="14">IF(AND($D25&lt;&gt;0,K$8&gt;=$E25,K$8&lt;=$F25),"u","")</f>
        <v/>
      </c>
      <c r="L25" s="6" t="str">
        <f t="shared" ref="L25:L35" si="15">IF(AND($D25&lt;&gt;0,L$8&gt;=$E25,L$8&lt;=$F25),"u","")</f>
        <v/>
      </c>
      <c r="M25" s="6" t="str">
        <f t="shared" ref="M25:M35" si="16">IF(AND($D25&lt;&gt;0,M$8&gt;=$E25,M$8&lt;=$F25),"u","")</f>
        <v/>
      </c>
      <c r="N25" s="6" t="str">
        <f t="shared" ref="N25:N35" si="17">IF(AND($D25&lt;&gt;0,N$8&gt;=$E25,N$8&lt;=$F25),"u","")</f>
        <v/>
      </c>
      <c r="O25" s="6" t="str">
        <f t="shared" ref="O25:O35" si="18">IF(AND($D25&lt;&gt;0,O$8&gt;=$E25,O$8&lt;=$F25),"u","")</f>
        <v/>
      </c>
      <c r="P25" s="6" t="str">
        <f t="shared" ref="P25:P35" si="19">IF(AND($D25&lt;&gt;0,P$8&gt;=$E25,P$8&lt;=$F25),"u","")</f>
        <v/>
      </c>
      <c r="Q25" s="6" t="str">
        <f t="shared" ref="Q25:Q35" si="20">IF(AND($D25&lt;&gt;0,Q$8&gt;=$E25,Q$8&lt;=$F25),"u","")</f>
        <v/>
      </c>
      <c r="R25" s="6" t="str">
        <f t="shared" ref="R25:R35" si="21">IF(AND($D25&lt;&gt;0,R$8&gt;=$E25,R$8&lt;=$F25),"u","")</f>
        <v/>
      </c>
      <c r="S25" s="6" t="str">
        <f t="shared" ref="S25:S35" si="22">IF(AND($D25&lt;&gt;0,S$8&gt;=$E25,S$8&lt;=$F25),"u","")</f>
        <v/>
      </c>
      <c r="T25" s="6" t="str">
        <f t="shared" ref="T25:T35" si="23">IF(AND($D25&lt;&gt;0,T$8&gt;=$E25,T$8&lt;=$F25),"u","")</f>
        <v/>
      </c>
      <c r="U25" s="6" t="str">
        <f t="shared" ref="U25:U35" si="24">IF(AND($D25&lt;&gt;0,U$8&gt;=$E25,U$8&lt;=$F25),"u","")</f>
        <v/>
      </c>
      <c r="V25" s="6" t="str">
        <f t="shared" ref="V25:V35" si="25">IF(AND($D25&lt;&gt;0,V$8&gt;=$E25,V$8&lt;=$F25),"u","")</f>
        <v/>
      </c>
      <c r="W25" s="6" t="str">
        <f t="shared" ref="W25:W35" si="26">IF(AND($D25&lt;&gt;0,W$8&gt;=$E25,W$8&lt;=$F25),"u","")</f>
        <v/>
      </c>
      <c r="X25" s="6" t="str">
        <f t="shared" ref="X25:X35" si="27">IF(AND($D25&lt;&gt;0,X$8&gt;=$E25,X$8&lt;=$F25),"u","")</f>
        <v/>
      </c>
      <c r="Y25" s="6" t="str">
        <f t="shared" ref="Y25:Y35" si="28">IF(AND($D25&lt;&gt;0,Y$8&gt;=$E25,Y$8&lt;=$F25),"u","")</f>
        <v/>
      </c>
      <c r="Z25" s="6" t="str">
        <f t="shared" ref="Z25:Z35" si="29">IF(AND($D25&lt;&gt;0,Z$8&gt;=$E25,Z$8&lt;=$F25),"u","")</f>
        <v/>
      </c>
      <c r="AA25" s="6" t="str">
        <f t="shared" ref="AA25:AA35" si="30">IF(AND($D25&lt;&gt;0,AA$8&gt;=$E25,AA$8&lt;=$F25),"u","")</f>
        <v/>
      </c>
      <c r="AB25" s="6" t="str">
        <f t="shared" ref="AB25:AB35" si="31">IF(AND($D25&lt;&gt;0,AB$8&gt;=$E25,AB$8&lt;=$F25),"u","")</f>
        <v/>
      </c>
      <c r="AC25" s="6" t="str">
        <f t="shared" ref="AC25:AC35" si="32">IF(AND($D25&lt;&gt;0,AC$8&gt;=$E25,AC$8&lt;=$F25),"u","")</f>
        <v/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6.5" x14ac:dyDescent="0.25">
      <c r="A26">
        <v>16</v>
      </c>
      <c r="C26" t="s">
        <v>24</v>
      </c>
      <c r="E26" s="3">
        <v>45385</v>
      </c>
      <c r="F26" s="3">
        <v>45385</v>
      </c>
      <c r="G26" s="7" cm="1">
        <f t="array" ref="G26">IFERROR(_xlfn.IFS($C$4&lt;E26,0,$C$4&gt;F26,1),IFERROR(_xlfn.DAYS($C$4,E26)/_xlfn.DAYS(F26,E26),1))</f>
        <v>0</v>
      </c>
      <c r="H26" s="7"/>
      <c r="I26" s="6" t="str">
        <f t="shared" si="12"/>
        <v/>
      </c>
      <c r="J26" s="6" t="str">
        <f t="shared" si="13"/>
        <v/>
      </c>
      <c r="K26" s="6" t="str">
        <f t="shared" si="14"/>
        <v/>
      </c>
      <c r="L26" s="6" t="str">
        <f t="shared" si="15"/>
        <v/>
      </c>
      <c r="M26" s="6" t="str">
        <f t="shared" si="16"/>
        <v/>
      </c>
      <c r="N26" s="6" t="str">
        <f t="shared" si="17"/>
        <v/>
      </c>
      <c r="O26" s="6" t="str">
        <f t="shared" si="18"/>
        <v/>
      </c>
      <c r="P26" s="6" t="str">
        <f t="shared" si="19"/>
        <v/>
      </c>
      <c r="Q26" s="6" t="str">
        <f t="shared" si="20"/>
        <v/>
      </c>
      <c r="R26" s="6" t="str">
        <f t="shared" si="21"/>
        <v/>
      </c>
      <c r="S26" s="6" t="str">
        <f t="shared" si="22"/>
        <v/>
      </c>
      <c r="T26" s="6" t="str">
        <f t="shared" si="23"/>
        <v/>
      </c>
      <c r="U26" s="6" t="str">
        <f t="shared" si="24"/>
        <v/>
      </c>
      <c r="V26" s="6" t="str">
        <f t="shared" si="25"/>
        <v/>
      </c>
      <c r="W26" s="6" t="str">
        <f t="shared" si="26"/>
        <v/>
      </c>
      <c r="X26" s="6" t="str">
        <f t="shared" si="27"/>
        <v/>
      </c>
      <c r="Y26" s="6" t="str">
        <f t="shared" si="28"/>
        <v/>
      </c>
      <c r="Z26" s="6" t="str">
        <f t="shared" si="29"/>
        <v/>
      </c>
      <c r="AA26" s="6" t="str">
        <f t="shared" si="30"/>
        <v/>
      </c>
      <c r="AB26" s="6" t="str">
        <f t="shared" si="31"/>
        <v/>
      </c>
      <c r="AC26" s="6" t="str">
        <f t="shared" si="32"/>
        <v/>
      </c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6.5" x14ac:dyDescent="0.25">
      <c r="A27">
        <v>17</v>
      </c>
      <c r="C27" t="s">
        <v>19</v>
      </c>
      <c r="E27" s="3">
        <v>45386</v>
      </c>
      <c r="F27" s="3">
        <v>45386</v>
      </c>
      <c r="G27" s="7" cm="1">
        <f t="array" ref="G27">IFERROR(_xlfn.IFS($C$4&lt;E27,0,$C$4&gt;F27,1),IFERROR(_xlfn.DAYS($C$4,E27)/_xlfn.DAYS(F27,E27),1))</f>
        <v>0</v>
      </c>
      <c r="H27" s="7"/>
      <c r="I27" s="6" t="str">
        <f t="shared" si="12"/>
        <v/>
      </c>
      <c r="J27" s="6" t="str">
        <f t="shared" si="13"/>
        <v/>
      </c>
      <c r="K27" s="6" t="str">
        <f t="shared" si="14"/>
        <v/>
      </c>
      <c r="L27" s="6" t="str">
        <f t="shared" si="15"/>
        <v/>
      </c>
      <c r="M27" s="6" t="str">
        <f t="shared" si="16"/>
        <v/>
      </c>
      <c r="N27" s="6" t="str">
        <f t="shared" si="17"/>
        <v/>
      </c>
      <c r="O27" s="6" t="str">
        <f t="shared" si="18"/>
        <v/>
      </c>
      <c r="P27" s="6" t="str">
        <f t="shared" si="19"/>
        <v/>
      </c>
      <c r="Q27" s="6" t="str">
        <f t="shared" si="20"/>
        <v/>
      </c>
      <c r="R27" s="6" t="str">
        <f t="shared" si="21"/>
        <v/>
      </c>
      <c r="S27" s="6" t="str">
        <f t="shared" si="22"/>
        <v/>
      </c>
      <c r="T27" s="6" t="str">
        <f t="shared" si="23"/>
        <v/>
      </c>
      <c r="U27" s="6" t="str">
        <f t="shared" si="24"/>
        <v/>
      </c>
      <c r="V27" s="6" t="str">
        <f t="shared" si="25"/>
        <v/>
      </c>
      <c r="W27" s="6" t="str">
        <f t="shared" si="26"/>
        <v/>
      </c>
      <c r="X27" s="6" t="str">
        <f t="shared" si="27"/>
        <v/>
      </c>
      <c r="Y27" s="6" t="str">
        <f t="shared" si="28"/>
        <v/>
      </c>
      <c r="Z27" s="6" t="str">
        <f t="shared" si="29"/>
        <v/>
      </c>
      <c r="AA27" s="6" t="str">
        <f t="shared" si="30"/>
        <v/>
      </c>
      <c r="AB27" s="6" t="str">
        <f t="shared" si="31"/>
        <v/>
      </c>
      <c r="AC27" s="6" t="str">
        <f t="shared" si="32"/>
        <v/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11" customFormat="1" ht="16.5" x14ac:dyDescent="0.25">
      <c r="A28" s="11">
        <v>18</v>
      </c>
      <c r="B28" s="11" t="s">
        <v>25</v>
      </c>
      <c r="E28" s="12">
        <v>45387</v>
      </c>
      <c r="F28" s="12">
        <v>45387</v>
      </c>
      <c r="G28" s="13" cm="1">
        <f t="array" ref="G28">IFERROR(_xlfn.IFS($C$4&lt;E28,0,$C$4&gt;F28,1),IFERROR(_xlfn.DAYS($C$4,E28)/_xlfn.DAYS(F28,E28),1))</f>
        <v>0</v>
      </c>
      <c r="H28" s="13"/>
      <c r="I28" s="14" t="str">
        <f t="shared" si="12"/>
        <v/>
      </c>
      <c r="J28" s="14" t="str">
        <f t="shared" si="13"/>
        <v/>
      </c>
      <c r="K28" s="14" t="str">
        <f t="shared" si="14"/>
        <v/>
      </c>
      <c r="L28" s="14" t="str">
        <f t="shared" si="15"/>
        <v/>
      </c>
      <c r="M28" s="14" t="str">
        <f t="shared" si="16"/>
        <v/>
      </c>
      <c r="N28" s="14" t="str">
        <f t="shared" si="17"/>
        <v/>
      </c>
      <c r="O28" s="14" t="str">
        <f t="shared" si="18"/>
        <v/>
      </c>
      <c r="P28" s="14" t="str">
        <f t="shared" si="19"/>
        <v/>
      </c>
      <c r="Q28" s="14" t="str">
        <f t="shared" si="20"/>
        <v/>
      </c>
      <c r="R28" s="14" t="str">
        <f t="shared" si="21"/>
        <v/>
      </c>
      <c r="S28" s="14" t="str">
        <f t="shared" si="22"/>
        <v/>
      </c>
      <c r="T28" s="14" t="str">
        <f t="shared" si="23"/>
        <v/>
      </c>
      <c r="U28" s="14" t="str">
        <f t="shared" si="24"/>
        <v/>
      </c>
      <c r="V28" s="14" t="str">
        <f t="shared" si="25"/>
        <v/>
      </c>
      <c r="W28" s="14" t="str">
        <f t="shared" si="26"/>
        <v/>
      </c>
      <c r="X28" s="14" t="str">
        <f t="shared" si="27"/>
        <v/>
      </c>
      <c r="Y28" s="14" t="str">
        <f t="shared" si="28"/>
        <v/>
      </c>
      <c r="Z28" s="14" t="str">
        <f t="shared" si="29"/>
        <v/>
      </c>
      <c r="AA28" s="14" t="str">
        <f t="shared" si="30"/>
        <v/>
      </c>
      <c r="AB28" s="14" t="str">
        <f t="shared" si="31"/>
        <v/>
      </c>
      <c r="AC28" s="14" t="str">
        <f t="shared" si="32"/>
        <v/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6.5" x14ac:dyDescent="0.25">
      <c r="A29">
        <v>19</v>
      </c>
      <c r="C29" t="s">
        <v>25</v>
      </c>
      <c r="E29" s="3">
        <v>45387</v>
      </c>
      <c r="F29" s="3">
        <v>45387</v>
      </c>
      <c r="G29" s="7" cm="1">
        <f t="array" ref="G29">IFERROR(_xlfn.IFS($C$4&lt;E29,0,$C$4&gt;F29,1),IFERROR(_xlfn.DAYS($C$4,E29)/_xlfn.DAYS(F29,E29),1))</f>
        <v>0</v>
      </c>
      <c r="H29" s="7"/>
      <c r="I29" s="6" t="str">
        <f t="shared" si="12"/>
        <v/>
      </c>
      <c r="J29" s="6" t="str">
        <f t="shared" si="13"/>
        <v/>
      </c>
      <c r="K29" s="6" t="str">
        <f t="shared" si="14"/>
        <v/>
      </c>
      <c r="L29" s="6" t="str">
        <f t="shared" si="15"/>
        <v/>
      </c>
      <c r="M29" s="6" t="str">
        <f t="shared" si="16"/>
        <v/>
      </c>
      <c r="N29" s="6" t="str">
        <f t="shared" si="17"/>
        <v/>
      </c>
      <c r="O29" s="6" t="str">
        <f t="shared" si="18"/>
        <v/>
      </c>
      <c r="P29" s="6" t="str">
        <f t="shared" si="19"/>
        <v/>
      </c>
      <c r="Q29" s="6" t="str">
        <f t="shared" si="20"/>
        <v/>
      </c>
      <c r="R29" s="6" t="str">
        <f t="shared" si="21"/>
        <v/>
      </c>
      <c r="S29" s="6" t="str">
        <f t="shared" si="22"/>
        <v/>
      </c>
      <c r="T29" s="6" t="str">
        <f t="shared" si="23"/>
        <v/>
      </c>
      <c r="U29" s="6" t="str">
        <f t="shared" si="24"/>
        <v/>
      </c>
      <c r="V29" s="6" t="str">
        <f t="shared" si="25"/>
        <v/>
      </c>
      <c r="W29" s="6" t="str">
        <f t="shared" si="26"/>
        <v/>
      </c>
      <c r="X29" s="6" t="str">
        <f t="shared" si="27"/>
        <v/>
      </c>
      <c r="Y29" s="6" t="str">
        <f t="shared" si="28"/>
        <v/>
      </c>
      <c r="Z29" s="6" t="str">
        <f t="shared" si="29"/>
        <v/>
      </c>
      <c r="AA29" s="6" t="str">
        <f t="shared" si="30"/>
        <v/>
      </c>
      <c r="AB29" s="6" t="str">
        <f t="shared" si="31"/>
        <v/>
      </c>
      <c r="AC29" s="6" t="str">
        <f t="shared" si="32"/>
        <v/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s="11" customFormat="1" ht="16.5" x14ac:dyDescent="0.25">
      <c r="A30" s="11">
        <v>20</v>
      </c>
      <c r="B30" s="11" t="s">
        <v>26</v>
      </c>
      <c r="E30" s="12">
        <v>45379</v>
      </c>
      <c r="F30" s="12">
        <v>45386</v>
      </c>
      <c r="G30" s="13" cm="1">
        <f t="array" ref="G30">IFERROR(_xlfn.IFS($C$4&lt;E30,0,$C$4&gt;F30,1),IFERROR(_xlfn.DAYS($C$4,E30)/_xlfn.DAYS(F30,E30),1))</f>
        <v>0</v>
      </c>
      <c r="H30" s="13"/>
      <c r="I30" s="14" t="str">
        <f t="shared" si="12"/>
        <v/>
      </c>
      <c r="J30" s="14" t="str">
        <f t="shared" si="13"/>
        <v/>
      </c>
      <c r="K30" s="14" t="str">
        <f t="shared" si="14"/>
        <v/>
      </c>
      <c r="L30" s="14" t="str">
        <f t="shared" si="15"/>
        <v/>
      </c>
      <c r="M30" s="14" t="str">
        <f t="shared" si="16"/>
        <v/>
      </c>
      <c r="N30" s="14" t="str">
        <f t="shared" si="17"/>
        <v/>
      </c>
      <c r="O30" s="14" t="str">
        <f t="shared" si="18"/>
        <v/>
      </c>
      <c r="P30" s="14" t="str">
        <f t="shared" si="19"/>
        <v/>
      </c>
      <c r="Q30" s="14" t="str">
        <f t="shared" si="20"/>
        <v/>
      </c>
      <c r="R30" s="14" t="str">
        <f t="shared" si="21"/>
        <v/>
      </c>
      <c r="S30" s="14" t="str">
        <f t="shared" si="22"/>
        <v/>
      </c>
      <c r="T30" s="14" t="str">
        <f t="shared" si="23"/>
        <v/>
      </c>
      <c r="U30" s="14" t="str">
        <f t="shared" si="24"/>
        <v/>
      </c>
      <c r="V30" s="14" t="str">
        <f t="shared" si="25"/>
        <v/>
      </c>
      <c r="W30" s="14" t="str">
        <f t="shared" si="26"/>
        <v/>
      </c>
      <c r="X30" s="14" t="str">
        <f t="shared" si="27"/>
        <v/>
      </c>
      <c r="Y30" s="14" t="str">
        <f t="shared" si="28"/>
        <v/>
      </c>
      <c r="Z30" s="14" t="str">
        <f t="shared" si="29"/>
        <v/>
      </c>
      <c r="AA30" s="14" t="str">
        <f t="shared" si="30"/>
        <v/>
      </c>
      <c r="AB30" s="14" t="str">
        <f t="shared" si="31"/>
        <v/>
      </c>
      <c r="AC30" s="14" t="str">
        <f t="shared" si="32"/>
        <v/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6.5" x14ac:dyDescent="0.25">
      <c r="A31">
        <v>21</v>
      </c>
      <c r="C31" t="s">
        <v>27</v>
      </c>
      <c r="E31" s="3">
        <v>45379</v>
      </c>
      <c r="F31" s="3">
        <v>45386</v>
      </c>
      <c r="G31" s="7" cm="1">
        <f t="array" ref="G31">IFERROR(_xlfn.IFS($C$4&lt;E31,0,$C$4&gt;F31,1),IFERROR(_xlfn.DAYS($C$4,E31)/_xlfn.DAYS(F31,E31),1))</f>
        <v>0</v>
      </c>
      <c r="H31" s="7"/>
      <c r="I31" s="6" t="str">
        <f t="shared" si="12"/>
        <v/>
      </c>
      <c r="J31" s="6" t="str">
        <f t="shared" si="13"/>
        <v/>
      </c>
      <c r="K31" s="6" t="str">
        <f t="shared" si="14"/>
        <v/>
      </c>
      <c r="L31" s="6" t="str">
        <f t="shared" si="15"/>
        <v/>
      </c>
      <c r="M31" s="6" t="str">
        <f t="shared" si="16"/>
        <v/>
      </c>
      <c r="N31" s="6" t="str">
        <f t="shared" si="17"/>
        <v/>
      </c>
      <c r="O31" s="6" t="str">
        <f t="shared" si="18"/>
        <v/>
      </c>
      <c r="P31" s="6" t="str">
        <f t="shared" si="19"/>
        <v/>
      </c>
      <c r="Q31" s="6" t="str">
        <f t="shared" si="20"/>
        <v/>
      </c>
      <c r="R31" s="6" t="str">
        <f t="shared" si="21"/>
        <v/>
      </c>
      <c r="S31" s="6" t="str">
        <f t="shared" si="22"/>
        <v/>
      </c>
      <c r="T31" s="6" t="str">
        <f t="shared" si="23"/>
        <v/>
      </c>
      <c r="U31" s="6" t="str">
        <f t="shared" si="24"/>
        <v/>
      </c>
      <c r="V31" s="6" t="str">
        <f t="shared" si="25"/>
        <v/>
      </c>
      <c r="W31" s="6" t="str">
        <f t="shared" si="26"/>
        <v/>
      </c>
      <c r="X31" s="6" t="str">
        <f t="shared" si="27"/>
        <v/>
      </c>
      <c r="Y31" s="6" t="str">
        <f t="shared" si="28"/>
        <v/>
      </c>
      <c r="Z31" s="6" t="str">
        <f t="shared" si="29"/>
        <v/>
      </c>
      <c r="AA31" s="6" t="str">
        <f t="shared" si="30"/>
        <v/>
      </c>
      <c r="AB31" s="6" t="str">
        <f t="shared" si="31"/>
        <v/>
      </c>
      <c r="AC31" s="6" t="str">
        <f t="shared" si="32"/>
        <v/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s="11" customFormat="1" ht="16.5" x14ac:dyDescent="0.25">
      <c r="A32" s="11">
        <v>22</v>
      </c>
      <c r="B32" s="11" t="s">
        <v>28</v>
      </c>
      <c r="E32" s="12">
        <v>45390</v>
      </c>
      <c r="F32" s="12">
        <v>45390</v>
      </c>
      <c r="G32" s="13" cm="1">
        <f t="array" ref="G32">IFERROR(_xlfn.IFS($C$4&lt;E32,0,$C$4&gt;F32,1),IFERROR(_xlfn.DAYS($C$4,E32)/_xlfn.DAYS(F32,E32),1))</f>
        <v>0</v>
      </c>
      <c r="H32" s="13"/>
      <c r="I32" s="14" t="str">
        <f t="shared" si="12"/>
        <v/>
      </c>
      <c r="J32" s="14" t="str">
        <f t="shared" si="13"/>
        <v/>
      </c>
      <c r="K32" s="14" t="str">
        <f t="shared" si="14"/>
        <v/>
      </c>
      <c r="L32" s="14" t="str">
        <f t="shared" si="15"/>
        <v/>
      </c>
      <c r="M32" s="14" t="str">
        <f t="shared" si="16"/>
        <v/>
      </c>
      <c r="N32" s="14" t="str">
        <f t="shared" si="17"/>
        <v/>
      </c>
      <c r="O32" s="14" t="str">
        <f t="shared" si="18"/>
        <v/>
      </c>
      <c r="P32" s="14" t="str">
        <f t="shared" si="19"/>
        <v/>
      </c>
      <c r="Q32" s="14" t="str">
        <f t="shared" si="20"/>
        <v/>
      </c>
      <c r="R32" s="14" t="str">
        <f t="shared" si="21"/>
        <v/>
      </c>
      <c r="S32" s="14" t="str">
        <f t="shared" si="22"/>
        <v/>
      </c>
      <c r="T32" s="14" t="str">
        <f t="shared" si="23"/>
        <v/>
      </c>
      <c r="U32" s="14" t="str">
        <f t="shared" si="24"/>
        <v/>
      </c>
      <c r="V32" s="14" t="str">
        <f t="shared" si="25"/>
        <v/>
      </c>
      <c r="W32" s="14" t="str">
        <f t="shared" si="26"/>
        <v/>
      </c>
      <c r="X32" s="14" t="str">
        <f t="shared" si="27"/>
        <v/>
      </c>
      <c r="Y32" s="14" t="str">
        <f t="shared" si="28"/>
        <v/>
      </c>
      <c r="Z32" s="14" t="str">
        <f t="shared" si="29"/>
        <v/>
      </c>
      <c r="AA32" s="14" t="str">
        <f t="shared" si="30"/>
        <v/>
      </c>
      <c r="AB32" s="14" t="str">
        <f t="shared" si="31"/>
        <v/>
      </c>
      <c r="AC32" s="14" t="str">
        <f t="shared" si="32"/>
        <v/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6.5" x14ac:dyDescent="0.25">
      <c r="A33">
        <v>23</v>
      </c>
      <c r="C33" t="s">
        <v>29</v>
      </c>
      <c r="E33" s="3">
        <v>45390</v>
      </c>
      <c r="F33" s="3">
        <v>45390</v>
      </c>
      <c r="G33" s="7" cm="1">
        <f t="array" ref="G33">IFERROR(_xlfn.IFS($C$4&lt;E33,0,$C$4&gt;F33,1),IFERROR(_xlfn.DAYS($C$4,E33)/_xlfn.DAYS(F33,E33),1))</f>
        <v>0</v>
      </c>
      <c r="H33" s="7"/>
      <c r="I33" s="6" t="str">
        <f t="shared" si="12"/>
        <v/>
      </c>
      <c r="J33" s="6" t="str">
        <f t="shared" si="13"/>
        <v/>
      </c>
      <c r="K33" s="6" t="str">
        <f t="shared" si="14"/>
        <v/>
      </c>
      <c r="L33" s="6" t="str">
        <f t="shared" si="15"/>
        <v/>
      </c>
      <c r="M33" s="6" t="str">
        <f t="shared" si="16"/>
        <v/>
      </c>
      <c r="N33" s="6" t="str">
        <f t="shared" si="17"/>
        <v/>
      </c>
      <c r="O33" s="6" t="str">
        <f t="shared" si="18"/>
        <v/>
      </c>
      <c r="P33" s="6" t="str">
        <f t="shared" si="19"/>
        <v/>
      </c>
      <c r="Q33" s="6" t="str">
        <f t="shared" si="20"/>
        <v/>
      </c>
      <c r="R33" s="6" t="str">
        <f t="shared" si="21"/>
        <v/>
      </c>
      <c r="S33" s="6" t="str">
        <f t="shared" si="22"/>
        <v/>
      </c>
      <c r="T33" s="6" t="str">
        <f t="shared" si="23"/>
        <v/>
      </c>
      <c r="U33" s="6" t="str">
        <f t="shared" si="24"/>
        <v/>
      </c>
      <c r="V33" s="6" t="str">
        <f t="shared" si="25"/>
        <v/>
      </c>
      <c r="W33" s="6" t="str">
        <f t="shared" si="26"/>
        <v/>
      </c>
      <c r="X33" s="6" t="str">
        <f t="shared" si="27"/>
        <v/>
      </c>
      <c r="Y33" s="6" t="str">
        <f t="shared" si="28"/>
        <v/>
      </c>
      <c r="Z33" s="6" t="str">
        <f t="shared" si="29"/>
        <v/>
      </c>
      <c r="AA33" s="6" t="str">
        <f t="shared" si="30"/>
        <v/>
      </c>
      <c r="AB33" s="6" t="str">
        <f t="shared" si="31"/>
        <v/>
      </c>
      <c r="AC33" s="6" t="str">
        <f t="shared" si="32"/>
        <v/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11" customFormat="1" ht="16.5" x14ac:dyDescent="0.25">
      <c r="A34" s="11">
        <v>24</v>
      </c>
      <c r="B34" s="11" t="s">
        <v>30</v>
      </c>
      <c r="E34" s="12">
        <v>45390</v>
      </c>
      <c r="F34" s="12">
        <v>45391</v>
      </c>
      <c r="G34" s="13" cm="1">
        <f t="array" ref="G34">IFERROR(_xlfn.IFS($C$4&lt;E34,0,$C$4&gt;F34,1),IFERROR(_xlfn.DAYS($C$4,E34)/_xlfn.DAYS(F34,E34),1))</f>
        <v>0</v>
      </c>
      <c r="H34" s="13"/>
      <c r="I34" s="14" t="str">
        <f t="shared" si="12"/>
        <v/>
      </c>
      <c r="J34" s="14" t="str">
        <f t="shared" si="13"/>
        <v/>
      </c>
      <c r="K34" s="14" t="str">
        <f t="shared" si="14"/>
        <v/>
      </c>
      <c r="L34" s="14" t="str">
        <f t="shared" si="15"/>
        <v/>
      </c>
      <c r="M34" s="14" t="str">
        <f t="shared" si="16"/>
        <v/>
      </c>
      <c r="N34" s="14" t="str">
        <f t="shared" si="17"/>
        <v/>
      </c>
      <c r="O34" s="14" t="str">
        <f t="shared" si="18"/>
        <v/>
      </c>
      <c r="P34" s="14" t="str">
        <f t="shared" si="19"/>
        <v/>
      </c>
      <c r="Q34" s="14" t="str">
        <f t="shared" si="20"/>
        <v/>
      </c>
      <c r="R34" s="14" t="str">
        <f t="shared" si="21"/>
        <v/>
      </c>
      <c r="S34" s="14" t="str">
        <f t="shared" si="22"/>
        <v/>
      </c>
      <c r="T34" s="14" t="str">
        <f t="shared" si="23"/>
        <v/>
      </c>
      <c r="U34" s="14" t="str">
        <f t="shared" si="24"/>
        <v/>
      </c>
      <c r="V34" s="14" t="str">
        <f t="shared" si="25"/>
        <v/>
      </c>
      <c r="W34" s="14" t="str">
        <f t="shared" si="26"/>
        <v/>
      </c>
      <c r="X34" s="14" t="str">
        <f t="shared" si="27"/>
        <v/>
      </c>
      <c r="Y34" s="14" t="str">
        <f t="shared" si="28"/>
        <v/>
      </c>
      <c r="Z34" s="14" t="str">
        <f t="shared" si="29"/>
        <v/>
      </c>
      <c r="AA34" s="14" t="str">
        <f t="shared" si="30"/>
        <v/>
      </c>
      <c r="AB34" s="14" t="str">
        <f t="shared" si="31"/>
        <v/>
      </c>
      <c r="AC34" s="14" t="str">
        <f t="shared" si="32"/>
        <v/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6.5" x14ac:dyDescent="0.25">
      <c r="A35">
        <v>25</v>
      </c>
      <c r="C35" t="s">
        <v>31</v>
      </c>
      <c r="E35" s="3">
        <v>45390</v>
      </c>
      <c r="F35" s="3">
        <v>45391</v>
      </c>
      <c r="G35" s="7" cm="1">
        <f t="array" ref="G35">IFERROR(_xlfn.IFS($C$4&lt;E35,0,$C$4&gt;F35,1),IFERROR(_xlfn.DAYS($C$4,E35)/_xlfn.DAYS(F35,E35),1))</f>
        <v>0</v>
      </c>
      <c r="H35" s="7"/>
      <c r="I35" s="6" t="str">
        <f t="shared" si="12"/>
        <v/>
      </c>
      <c r="J35" s="6" t="str">
        <f t="shared" si="13"/>
        <v/>
      </c>
      <c r="K35" s="6" t="str">
        <f t="shared" si="14"/>
        <v/>
      </c>
      <c r="L35" s="6" t="str">
        <f t="shared" si="15"/>
        <v/>
      </c>
      <c r="M35" s="6" t="str">
        <f t="shared" si="16"/>
        <v/>
      </c>
      <c r="N35" s="6" t="str">
        <f t="shared" si="17"/>
        <v/>
      </c>
      <c r="O35" s="6" t="str">
        <f t="shared" si="18"/>
        <v/>
      </c>
      <c r="P35" s="6" t="str">
        <f t="shared" si="19"/>
        <v/>
      </c>
      <c r="Q35" s="6" t="str">
        <f t="shared" si="20"/>
        <v/>
      </c>
      <c r="R35" s="6" t="str">
        <f t="shared" si="21"/>
        <v/>
      </c>
      <c r="S35" s="6" t="str">
        <f t="shared" si="22"/>
        <v/>
      </c>
      <c r="T35" s="6" t="str">
        <f t="shared" si="23"/>
        <v/>
      </c>
      <c r="U35" s="6" t="str">
        <f t="shared" si="24"/>
        <v/>
      </c>
      <c r="V35" s="6" t="str">
        <f t="shared" si="25"/>
        <v/>
      </c>
      <c r="W35" s="6" t="str">
        <f t="shared" si="26"/>
        <v/>
      </c>
      <c r="X35" s="6" t="str">
        <f t="shared" si="27"/>
        <v/>
      </c>
      <c r="Y35" s="6" t="str">
        <f t="shared" si="28"/>
        <v/>
      </c>
      <c r="Z35" s="6" t="str">
        <f t="shared" si="29"/>
        <v/>
      </c>
      <c r="AA35" s="6" t="str">
        <f t="shared" si="30"/>
        <v/>
      </c>
      <c r="AB35" s="6" t="str">
        <f t="shared" si="31"/>
        <v/>
      </c>
      <c r="AC35" s="6" t="str">
        <f t="shared" si="32"/>
        <v/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</sheetData>
  <mergeCells count="6">
    <mergeCell ref="AR7:AX7"/>
    <mergeCell ref="I7:O7"/>
    <mergeCell ref="P7:V7"/>
    <mergeCell ref="W7:AC7"/>
    <mergeCell ref="AD7:AJ7"/>
    <mergeCell ref="AK7:AQ7"/>
  </mergeCells>
  <conditionalFormatting sqref="G11:G35">
    <cfRule type="dataBar" priority="1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{69F42FFE-203B-4A58-B0B5-4B0E3751D607}</x14:id>
        </ext>
      </extLst>
    </cfRule>
  </conditionalFormatting>
  <conditionalFormatting sqref="H11:H35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{7A48996A-A5F9-47CC-AA31-CE5E278CD1FF}</x14:id>
        </ext>
      </extLst>
    </cfRule>
  </conditionalFormatting>
  <conditionalFormatting sqref="I11:AX35">
    <cfRule type="expression" dxfId="3" priority="8">
      <formula>AND(I$8&gt;=$E11,I$8&lt;=$F11,$B11&lt;&gt;0,I$8&lt;=$C$4)</formula>
    </cfRule>
    <cfRule type="expression" dxfId="2" priority="9">
      <formula>AND(I$8&gt;=$E11,I$8&lt;=$F11,$B11=0,$D11=0,I$8&lt;=$C$4)</formula>
    </cfRule>
    <cfRule type="expression" dxfId="1" priority="10">
      <formula>AND(I$8&gt;=$E11,I$8&lt;=$F11,$B11&lt;&gt;0)</formula>
    </cfRule>
    <cfRule type="expression" dxfId="0" priority="11">
      <formula>AND(I$8&gt;=$E11,I$8&lt;=$F11,$B11=0,$D11=0)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F42FFE-203B-4A58-B0B5-4B0E3751D6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G11:G35</xm:sqref>
        </x14:conditionalFormatting>
        <x14:conditionalFormatting xmlns:xm="http://schemas.microsoft.com/office/excel/2006/main">
          <x14:cfRule type="dataBar" id="{7A48996A-A5F9-47CC-AA31-CE5E278CD1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H11:H35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Vonmählen | Kay Dietrich</cp:lastModifiedBy>
  <dcterms:created xsi:type="dcterms:W3CDTF">2015-06-05T18:19:34Z</dcterms:created>
  <dcterms:modified xsi:type="dcterms:W3CDTF">2024-04-03T07:53:36Z</dcterms:modified>
</cp:coreProperties>
</file>