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IAE-B\02 - KomITIL Sebastian\"/>
    </mc:Choice>
  </mc:AlternateContent>
  <bookViews>
    <workbookView xWindow="0" yWindow="0" windowWidth="28800" windowHeight="12432" tabRatio="500" activeTab="1"/>
  </bookViews>
  <sheets>
    <sheet name="PSP" sheetId="1" r:id="rId1"/>
    <sheet name="Netzplan" sheetId="2" r:id="rId2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17" i="2" l="1"/>
  <c r="BO4" i="2" s="1"/>
  <c r="I16" i="2"/>
  <c r="J16" i="2" s="1"/>
  <c r="BJ4" i="2" s="1"/>
  <c r="I15" i="2"/>
  <c r="J15" i="2" s="1"/>
  <c r="BE4" i="2" s="1"/>
  <c r="I14" i="2"/>
  <c r="J14" i="2" s="1"/>
  <c r="AZ4" i="2" s="1"/>
  <c r="I13" i="2"/>
  <c r="J13" i="2" s="1"/>
  <c r="AU4" i="2" s="1"/>
  <c r="J12" i="2"/>
  <c r="AA16" i="2" s="1"/>
  <c r="I11" i="2"/>
  <c r="J11" i="2" s="1"/>
  <c r="AP4" i="2" s="1"/>
  <c r="I10" i="2"/>
  <c r="J10" i="2" s="1"/>
  <c r="AK4" i="2" s="1"/>
  <c r="I9" i="2"/>
  <c r="J9" i="2" s="1"/>
  <c r="AF4" i="2" s="1"/>
  <c r="J8" i="2"/>
  <c r="V16" i="2" s="1"/>
  <c r="J7" i="2"/>
  <c r="Q16" i="2" s="1"/>
  <c r="I6" i="2"/>
  <c r="J6" i="2" s="1"/>
  <c r="AA10" i="2" s="1"/>
  <c r="J5" i="2"/>
  <c r="V10" i="2" s="1"/>
  <c r="J4" i="2"/>
  <c r="V4" i="2" s="1"/>
  <c r="J3" i="2"/>
  <c r="Q4" i="2" s="1"/>
  <c r="J2" i="2"/>
  <c r="L4" i="2" s="1"/>
  <c r="N2" i="2" s="1"/>
  <c r="Q14" i="2" l="1"/>
  <c r="S14" i="2" s="1"/>
  <c r="V14" i="2" s="1"/>
  <c r="N4" i="2"/>
  <c r="Q2" i="2"/>
  <c r="S2" i="2" s="1"/>
  <c r="V2" i="2" l="1"/>
  <c r="X2" i="2" s="1"/>
  <c r="V8" i="2"/>
  <c r="X8" i="2" s="1"/>
  <c r="AA8" i="2" s="1"/>
  <c r="X14" i="2"/>
  <c r="S16" i="2"/>
  <c r="AA14" i="2" l="1"/>
  <c r="AC14" i="2" s="1"/>
  <c r="X10" i="2"/>
  <c r="AC8" i="2"/>
  <c r="AF2" i="2" s="1"/>
  <c r="S4" i="2"/>
  <c r="X4" i="2" l="1"/>
  <c r="AH2" i="2"/>
  <c r="AK2" i="2" s="1"/>
  <c r="AC10" i="2"/>
  <c r="X16" i="2"/>
  <c r="AH4" i="2" l="1"/>
  <c r="AM2" i="2"/>
  <c r="AP2" i="2" s="1"/>
  <c r="AR2" i="2" l="1"/>
  <c r="AU2" i="2" s="1"/>
  <c r="AM4" i="2"/>
  <c r="AW2" i="2" l="1"/>
  <c r="AZ2" i="2" s="1"/>
  <c r="AR4" i="2"/>
  <c r="AW4" i="2" l="1"/>
  <c r="BB2" i="2"/>
  <c r="BE2" i="2" s="1"/>
  <c r="BG2" i="2" l="1"/>
  <c r="BJ2" i="2" s="1"/>
  <c r="BB4" i="2"/>
  <c r="BG4" i="2" l="1"/>
  <c r="BL2" i="2"/>
  <c r="BO2" i="2" s="1"/>
  <c r="BL4" i="2" l="1"/>
  <c r="BQ2" i="2"/>
  <c r="BQ5" i="2" s="1"/>
  <c r="AC16" i="2"/>
  <c r="BO5" i="2" l="1"/>
  <c r="BP4" i="2"/>
  <c r="AC17" i="2" l="1"/>
  <c r="BL5" i="2"/>
  <c r="BK4" i="2" s="1"/>
  <c r="BJ5" i="2" l="1"/>
  <c r="BG5" i="2" s="1"/>
  <c r="AB16" i="2"/>
  <c r="AA17" i="2"/>
  <c r="BE5" i="2" l="1"/>
  <c r="BB5" i="2" s="1"/>
  <c r="BF4" i="2"/>
  <c r="AZ5" i="2" l="1"/>
  <c r="AW5" i="2" s="1"/>
  <c r="BA4" i="2"/>
  <c r="AU5" i="2" l="1"/>
  <c r="AR5" i="2" s="1"/>
  <c r="AV4" i="2"/>
  <c r="AQ4" i="2" l="1"/>
  <c r="AP5" i="2"/>
  <c r="AM5" i="2" s="1"/>
  <c r="AL4" i="2" l="1"/>
  <c r="AK5" i="2"/>
  <c r="AH5" i="2" s="1"/>
  <c r="AG4" i="2" l="1"/>
  <c r="AF5" i="2"/>
  <c r="AC11" i="2" l="1"/>
  <c r="X5" i="2"/>
  <c r="X17" i="2"/>
  <c r="V17" i="2" l="1"/>
  <c r="S17" i="2" s="1"/>
  <c r="W16" i="2"/>
  <c r="V5" i="2"/>
  <c r="W4" i="2"/>
  <c r="AA11" i="2"/>
  <c r="X11" i="2" s="1"/>
  <c r="AB10" i="2"/>
  <c r="W10" i="2" l="1"/>
  <c r="V11" i="2"/>
  <c r="S5" i="2" s="1"/>
  <c r="Q5" i="2" s="1"/>
  <c r="R16" i="2"/>
  <c r="Q17" i="2"/>
  <c r="R4" i="2" l="1"/>
  <c r="N5" i="2"/>
  <c r="L5" i="2" l="1"/>
  <c r="M4" i="2"/>
</calcChain>
</file>

<file path=xl/sharedStrings.xml><?xml version="1.0" encoding="utf-8"?>
<sst xmlns="http://schemas.openxmlformats.org/spreadsheetml/2006/main" count="219" uniqueCount="75">
  <si>
    <t>Beispiel: Funktionsorientierter Projektstrukturplan</t>
  </si>
  <si>
    <t>Online-Shop</t>
  </si>
  <si>
    <t>Fr. Claire</t>
  </si>
  <si>
    <t>Produkt-Katalogisierung</t>
  </si>
  <si>
    <t>Entwicklung</t>
  </si>
  <si>
    <t>Dokumentation, Tests,
Kundenbetreuung</t>
  </si>
  <si>
    <t>1.1</t>
  </si>
  <si>
    <t>Hr. Karl</t>
  </si>
  <si>
    <t>1.2</t>
  </si>
  <si>
    <t>Fr. Groß</t>
  </si>
  <si>
    <t>1.3</t>
  </si>
  <si>
    <t>Hr. Nguyen</t>
  </si>
  <si>
    <t>Produkte kategorisieren</t>
  </si>
  <si>
    <t>Datenbank erstellen</t>
  </si>
  <si>
    <t>Handbücher erstellen</t>
  </si>
  <si>
    <t>1.1.1</t>
  </si>
  <si>
    <t>1.2.1</t>
  </si>
  <si>
    <t>1.3.1</t>
  </si>
  <si>
    <t>Produkte erfassen</t>
  </si>
  <si>
    <t>Template auswählen</t>
  </si>
  <si>
    <t>Tests</t>
  </si>
  <si>
    <t>1.1.2</t>
  </si>
  <si>
    <t>1.2.2</t>
  </si>
  <si>
    <t>1.3.2</t>
  </si>
  <si>
    <t>Produktfotos erstellen</t>
  </si>
  <si>
    <t>Seitenstruktur einrichten</t>
  </si>
  <si>
    <t>Auftraggeber-Präsentation</t>
  </si>
  <si>
    <t>1.1.3</t>
  </si>
  <si>
    <t>1.2.3</t>
  </si>
  <si>
    <t>1.3.3</t>
  </si>
  <si>
    <t>Produktfotos bearbeiten</t>
  </si>
  <si>
    <t>Datenbank einbinden</t>
  </si>
  <si>
    <t>1.1.4</t>
  </si>
  <si>
    <t>1.2.4</t>
  </si>
  <si>
    <t>Zahlungsdienste einbinden</t>
  </si>
  <si>
    <t>1.2.5</t>
  </si>
  <si>
    <t>Bewertungssystem anpassen</t>
  </si>
  <si>
    <t>1.2.6</t>
  </si>
  <si>
    <t>PSP-ID</t>
  </si>
  <si>
    <t>Arbeitspaket</t>
  </si>
  <si>
    <t>Korrekturen</t>
  </si>
  <si>
    <t>1.2.7</t>
  </si>
  <si>
    <t>eventuelle Korrekturen</t>
  </si>
  <si>
    <t>1.2.8</t>
  </si>
  <si>
    <t>Onlinestellung</t>
  </si>
  <si>
    <t>1.2.9</t>
  </si>
  <si>
    <t>Vorgänger</t>
  </si>
  <si>
    <t>Nachfolger</t>
  </si>
  <si>
    <t>Aufwand</t>
  </si>
  <si>
    <t>Personen</t>
  </si>
  <si>
    <t>Kapazität</t>
  </si>
  <si>
    <t>Dauer</t>
  </si>
  <si>
    <t>1.1.1, 1.2.2</t>
  </si>
  <si>
    <t>1</t>
  </si>
  <si>
    <t>1.1.2, 1.1.3</t>
  </si>
  <si>
    <t>2</t>
  </si>
  <si>
    <t>1.2.4, 1.3.1</t>
  </si>
  <si>
    <t>1.1.2, 1.1.4, 1.2.3</t>
  </si>
  <si>
    <t>Onlinehilfe erstellen</t>
  </si>
  <si>
    <t>1.3.1, 1.2.8</t>
  </si>
  <si>
    <t>FAZ</t>
  </si>
  <si>
    <t>FEZ</t>
  </si>
  <si>
    <t>ID</t>
  </si>
  <si>
    <t>Kritischer Pfad</t>
  </si>
  <si>
    <t>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</si>
  <si>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</si>
  <si>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</si>
  <si>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</si>
  <si>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</si>
  <si>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</si>
  <si>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</si>
  <si>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</si>
  <si>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</si>
  <si>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Gesamter Puffer (FAZ–SAZ=FEZ–SEZ )</t>
  </si>
  <si>
    <t>Freier Puffer (FAZ-Nachfolger – FEZ)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</si>
</sst>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"/>
    <numFmt numFmtId="165" formatCode="0.00\ %"/>
    <numFmt numFmtId="166" formatCode="0\ %"/>
  </numFmts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9211E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EEEEE"/>
        <bgColor rgb="FFE8E8E8"/>
      </patternFill>
    </fill>
    <fill>
      <patternFill patternType="solid">
        <fgColor rgb="FFAADCF7"/>
        <bgColor rgb="FFCCCCFF"/>
      </patternFill>
    </fill>
    <fill>
      <patternFill patternType="solid">
        <fgColor rgb="FFE8E8E8"/>
        <bgColor rgb="FFEEEEEE"/>
      </patternFill>
    </fill>
    <fill>
      <patternFill patternType="solid">
        <fgColor rgb="FFFDD835"/>
        <bgColor rgb="FFFFCC99"/>
      </patternFill>
    </fill>
    <fill>
      <patternFill patternType="solid">
        <fgColor rgb="FFB2FF59"/>
        <bgColor rgb="FFFFFF99"/>
      </patternFill>
    </fill>
    <fill>
      <patternFill patternType="solid">
        <fgColor rgb="FFFFA000"/>
        <bgColor rgb="FFFF6600"/>
      </patternFill>
    </fill>
    <fill>
      <patternFill patternType="solid">
        <fgColor rgb="FF43A047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Font="1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/>
    <xf numFmtId="49" fontId="0" fillId="0" borderId="3" xfId="0" applyNumberFormat="1" applyFont="1" applyBorder="1" applyAlignment="1">
      <alignment horizontal="center"/>
    </xf>
    <xf numFmtId="0" fontId="0" fillId="0" borderId="4" xfId="0" applyFont="1" applyBorder="1"/>
    <xf numFmtId="49" fontId="0" fillId="0" borderId="5" xfId="0" applyNumberFormat="1" applyFont="1" applyBorder="1" applyAlignment="1">
      <alignment horizont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/>
    <xf numFmtId="49" fontId="0" fillId="0" borderId="6" xfId="0" applyNumberFormat="1" applyFont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49" fontId="0" fillId="4" borderId="4" xfId="0" applyNumberFormat="1" applyFont="1" applyFill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166" fontId="0" fillId="0" borderId="2" xfId="0" applyNumberFormat="1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0" xfId="0" applyBorder="1"/>
    <xf numFmtId="49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Border="1"/>
    <xf numFmtId="49" fontId="0" fillId="0" borderId="7" xfId="0" applyNumberFormat="1" applyFont="1" applyBorder="1" applyAlignment="1">
      <alignment horizontal="center"/>
    </xf>
    <xf numFmtId="49" fontId="0" fillId="4" borderId="7" xfId="0" applyNumberFormat="1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166" fontId="0" fillId="0" borderId="7" xfId="0" applyNumberFormat="1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4" fillId="10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</cellXfs>
  <cellStyles count="1">
    <cellStyle name="Standard" xfId="0" builtinId="0"/>
  </cellStyles>
  <dxfs count="1">
    <dxf>
      <font>
        <b/>
        <color rgb="FFFF0000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B2FF59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DD835"/>
      <rgbColor rgb="FFFFA000"/>
      <rgbColor rgb="FFFF6600"/>
      <rgbColor rgb="FF666699"/>
      <rgbColor rgb="FF969696"/>
      <rgbColor rgb="FF003366"/>
      <rgbColor rgb="FF43A047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 macro="" textlink="">
      <xdr:nvSpPr>
        <xdr:cNvPr id="2" name="Gerader Verbinder 1"/>
        <xdr:cNvSpPr/>
      </xdr:nvSpPr>
      <xdr:spPr>
        <a:xfrm>
          <a:off x="8242920" y="3250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886320</xdr:colOff>
      <xdr:row>2</xdr:row>
      <xdr:rowOff>154440</xdr:rowOff>
    </xdr:from>
    <xdr:to>
      <xdr:col>11</xdr:col>
      <xdr:colOff>902880</xdr:colOff>
      <xdr:row>2</xdr:row>
      <xdr:rowOff>154440</xdr:rowOff>
    </xdr:to>
    <xdr:sp macro="" textlink="">
      <xdr:nvSpPr>
        <xdr:cNvPr id="3" name="Gerader Verbinder 2"/>
        <xdr:cNvSpPr/>
      </xdr:nvSpPr>
      <xdr:spPr>
        <a:xfrm flipH="1">
          <a:off x="5473080" y="479520"/>
          <a:ext cx="554472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 macro="" textlink="">
      <xdr:nvSpPr>
        <xdr:cNvPr id="4" name="Gerader Verbinder 3"/>
        <xdr:cNvSpPr/>
      </xdr:nvSpPr>
      <xdr:spPr>
        <a:xfrm>
          <a:off x="549360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 macro="" textlink="">
      <xdr:nvSpPr>
        <xdr:cNvPr id="5" name="Gerader Verbinder 4"/>
        <xdr:cNvSpPr/>
      </xdr:nvSpPr>
      <xdr:spPr>
        <a:xfrm>
          <a:off x="550872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 macro="" textlink="">
      <xdr:nvSpPr>
        <xdr:cNvPr id="6" name="Gerader Verbinder 5"/>
        <xdr:cNvSpPr/>
      </xdr:nvSpPr>
      <xdr:spPr>
        <a:xfrm>
          <a:off x="827280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 macro="" textlink="">
      <xdr:nvSpPr>
        <xdr:cNvPr id="7" name="Gerader Verbinder 6"/>
        <xdr:cNvSpPr/>
      </xdr:nvSpPr>
      <xdr:spPr>
        <a:xfrm>
          <a:off x="11036520" y="4885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 macro="" textlink="">
      <xdr:nvSpPr>
        <xdr:cNvPr id="8" name="Gerader Verbinder 7"/>
        <xdr:cNvSpPr/>
      </xdr:nvSpPr>
      <xdr:spPr>
        <a:xfrm>
          <a:off x="550872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 macro="" textlink="">
      <xdr:nvSpPr>
        <xdr:cNvPr id="9" name="Gerader Verbinder 8"/>
        <xdr:cNvSpPr/>
      </xdr:nvSpPr>
      <xdr:spPr>
        <a:xfrm>
          <a:off x="550872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 macro="" textlink="">
      <xdr:nvSpPr>
        <xdr:cNvPr id="10" name="Gerader Verbinder 9"/>
        <xdr:cNvSpPr/>
      </xdr:nvSpPr>
      <xdr:spPr>
        <a:xfrm>
          <a:off x="550872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 macro="" textlink="">
      <xdr:nvSpPr>
        <xdr:cNvPr id="11" name="Gerader Verbinder 10"/>
        <xdr:cNvSpPr/>
      </xdr:nvSpPr>
      <xdr:spPr>
        <a:xfrm>
          <a:off x="550872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 macro="" textlink="">
      <xdr:nvSpPr>
        <xdr:cNvPr id="12" name="Gerader Verbinder 11"/>
        <xdr:cNvSpPr/>
      </xdr:nvSpPr>
      <xdr:spPr>
        <a:xfrm>
          <a:off x="8272800" y="112212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 macro="" textlink="">
      <xdr:nvSpPr>
        <xdr:cNvPr id="13" name="Gerader Verbinder 12"/>
        <xdr:cNvSpPr/>
      </xdr:nvSpPr>
      <xdr:spPr>
        <a:xfrm>
          <a:off x="827280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 macro="" textlink="">
      <xdr:nvSpPr>
        <xdr:cNvPr id="14" name="Gerader Verbinder 13"/>
        <xdr:cNvSpPr/>
      </xdr:nvSpPr>
      <xdr:spPr>
        <a:xfrm>
          <a:off x="8272800" y="20980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 macro="" textlink="">
      <xdr:nvSpPr>
        <xdr:cNvPr id="15" name="Gerader Verbinder 14"/>
        <xdr:cNvSpPr/>
      </xdr:nvSpPr>
      <xdr:spPr>
        <a:xfrm>
          <a:off x="8272800" y="258480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 macro="" textlink="">
      <xdr:nvSpPr>
        <xdr:cNvPr id="16" name="Gerader Verbinder 15"/>
        <xdr:cNvSpPr/>
      </xdr:nvSpPr>
      <xdr:spPr>
        <a:xfrm>
          <a:off x="8272800" y="307260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 macro="" textlink="">
      <xdr:nvSpPr>
        <xdr:cNvPr id="17" name="Gerader Verbinder 16"/>
        <xdr:cNvSpPr/>
      </xdr:nvSpPr>
      <xdr:spPr>
        <a:xfrm>
          <a:off x="8272800" y="356076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 macro="" textlink="">
      <xdr:nvSpPr>
        <xdr:cNvPr id="18" name="Gerader Verbinder 17"/>
        <xdr:cNvSpPr/>
      </xdr:nvSpPr>
      <xdr:spPr>
        <a:xfrm>
          <a:off x="8272800" y="404748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 macro="" textlink="">
      <xdr:nvSpPr>
        <xdr:cNvPr id="19" name="Gerader Verbinder 18"/>
        <xdr:cNvSpPr/>
      </xdr:nvSpPr>
      <xdr:spPr>
        <a:xfrm>
          <a:off x="8272800" y="453528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 macro="" textlink="">
      <xdr:nvSpPr>
        <xdr:cNvPr id="20" name="Gerader Verbinder 19"/>
        <xdr:cNvSpPr/>
      </xdr:nvSpPr>
      <xdr:spPr>
        <a:xfrm>
          <a:off x="8272800" y="502344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 macro="" textlink="">
      <xdr:nvSpPr>
        <xdr:cNvPr id="21" name="Gerader Verbinder 20"/>
        <xdr:cNvSpPr/>
      </xdr:nvSpPr>
      <xdr:spPr>
        <a:xfrm>
          <a:off x="11036880" y="20977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 macro="" textlink="">
      <xdr:nvSpPr>
        <xdr:cNvPr id="22" name="Gerader Verbinder 21"/>
        <xdr:cNvSpPr/>
      </xdr:nvSpPr>
      <xdr:spPr>
        <a:xfrm>
          <a:off x="11036880" y="1609920"/>
          <a:ext cx="0" cy="17028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 macro="" textlink="">
      <xdr:nvSpPr>
        <xdr:cNvPr id="23" name="Gerader Verbinder 22"/>
        <xdr:cNvSpPr/>
      </xdr:nvSpPr>
      <xdr:spPr>
        <a:xfrm>
          <a:off x="11036880" y="1121760"/>
          <a:ext cx="0" cy="171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108360</xdr:colOff>
      <xdr:row>37</xdr:row>
      <xdr:rowOff>58320</xdr:rowOff>
    </xdr:from>
    <xdr:to>
      <xdr:col>8</xdr:col>
      <xdr:colOff>128442</xdr:colOff>
      <xdr:row>37</xdr:row>
      <xdr:rowOff>77400</xdr:rowOff>
    </xdr:to>
    <xdr:sp macro="" textlink="">
      <xdr:nvSpPr>
        <xdr:cNvPr id="22" name="Gerader Verbinder 21"/>
        <xdr:cNvSpPr/>
      </xdr:nvSpPr>
      <xdr:spPr>
        <a:xfrm>
          <a:off x="3428280" y="6074280"/>
          <a:ext cx="3614400" cy="19080"/>
        </a:xfrm>
        <a:prstGeom prst="line">
          <a:avLst/>
        </a:prstGeom>
        <a:ln w="0">
          <a:solidFill>
            <a:srgbClr val="D93355"/>
          </a:solidFill>
          <a:headEnd type="diamond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E1" zoomScale="310" zoomScaleNormal="310" workbookViewId="0">
      <selection activeCell="H4" sqref="H4"/>
    </sheetView>
  </sheetViews>
  <sheetFormatPr baseColWidth="10" defaultColWidth="13.109375" defaultRowHeight="13.2" x14ac:dyDescent="0.25"/>
  <cols>
    <col min="2" max="2" width="12.77734375" style="12" customWidth="1"/>
  </cols>
  <sheetData>
    <row r="1" spans="1:13" x14ac:dyDescent="0.25">
      <c r="A1" s="11" t="s">
        <v>0</v>
      </c>
      <c r="B1" s="11"/>
      <c r="C1" s="11"/>
      <c r="D1" s="11"/>
      <c r="E1" s="11"/>
      <c r="F1" s="13"/>
      <c r="G1" s="13"/>
      <c r="H1" s="13"/>
      <c r="I1" s="10" t="s">
        <v>1</v>
      </c>
      <c r="J1" s="10"/>
      <c r="K1" s="13"/>
      <c r="L1" s="13"/>
      <c r="M1" s="13"/>
    </row>
    <row r="2" spans="1:13" x14ac:dyDescent="0.25">
      <c r="F2" s="13"/>
      <c r="G2" s="13"/>
      <c r="H2" s="13"/>
      <c r="I2" s="14">
        <v>1</v>
      </c>
      <c r="J2" s="14" t="s">
        <v>2</v>
      </c>
      <c r="K2" s="13"/>
      <c r="L2" s="13"/>
      <c r="M2" s="13"/>
    </row>
    <row r="3" spans="1:13" x14ac:dyDescent="0.25">
      <c r="F3" s="13"/>
      <c r="G3" s="13"/>
      <c r="H3" s="13"/>
      <c r="I3" s="13"/>
      <c r="J3" s="13"/>
      <c r="K3" s="13"/>
      <c r="L3" s="13"/>
      <c r="M3" s="13"/>
    </row>
    <row r="4" spans="1:13" x14ac:dyDescent="0.25">
      <c r="F4" s="13"/>
      <c r="G4" s="13"/>
      <c r="H4" s="13"/>
      <c r="I4" s="13"/>
      <c r="J4" s="13"/>
      <c r="K4" s="13"/>
      <c r="L4" s="13"/>
      <c r="M4" s="13"/>
    </row>
    <row r="5" spans="1:13" ht="24.3" customHeight="1" x14ac:dyDescent="0.25">
      <c r="F5" s="10" t="s">
        <v>3</v>
      </c>
      <c r="G5" s="10"/>
      <c r="H5" s="13"/>
      <c r="I5" s="10" t="s">
        <v>4</v>
      </c>
      <c r="J5" s="10"/>
      <c r="K5" s="13"/>
      <c r="L5" s="9" t="s">
        <v>5</v>
      </c>
      <c r="M5" s="9"/>
    </row>
    <row r="6" spans="1:13" x14ac:dyDescent="0.25">
      <c r="F6" s="14" t="s">
        <v>6</v>
      </c>
      <c r="G6" s="14" t="s">
        <v>7</v>
      </c>
      <c r="H6" s="13"/>
      <c r="I6" s="14" t="s">
        <v>8</v>
      </c>
      <c r="J6" s="14" t="s">
        <v>9</v>
      </c>
      <c r="K6" s="13"/>
      <c r="L6" s="14" t="s">
        <v>10</v>
      </c>
      <c r="M6" s="14" t="s">
        <v>11</v>
      </c>
    </row>
    <row r="8" spans="1:13" x14ac:dyDescent="0.25">
      <c r="F8" s="10" t="s">
        <v>12</v>
      </c>
      <c r="G8" s="10"/>
      <c r="I8" s="10" t="s">
        <v>13</v>
      </c>
      <c r="J8" s="10"/>
      <c r="L8" s="10" t="s">
        <v>14</v>
      </c>
      <c r="M8" s="10"/>
    </row>
    <row r="9" spans="1:13" x14ac:dyDescent="0.25">
      <c r="F9" s="14" t="s">
        <v>15</v>
      </c>
      <c r="G9" s="14" t="s">
        <v>7</v>
      </c>
      <c r="I9" s="14" t="s">
        <v>16</v>
      </c>
      <c r="J9" s="14" t="s">
        <v>9</v>
      </c>
      <c r="L9" s="15" t="s">
        <v>17</v>
      </c>
      <c r="M9" s="14" t="s">
        <v>11</v>
      </c>
    </row>
    <row r="11" spans="1:13" x14ac:dyDescent="0.25">
      <c r="F11" s="10" t="s">
        <v>18</v>
      </c>
      <c r="G11" s="10"/>
      <c r="I11" s="10" t="s">
        <v>19</v>
      </c>
      <c r="J11" s="10"/>
      <c r="L11" s="10" t="s">
        <v>20</v>
      </c>
      <c r="M11" s="10"/>
    </row>
    <row r="12" spans="1:13" x14ac:dyDescent="0.25">
      <c r="F12" s="14" t="s">
        <v>21</v>
      </c>
      <c r="G12" s="14" t="s">
        <v>7</v>
      </c>
      <c r="I12" s="14" t="s">
        <v>22</v>
      </c>
      <c r="J12" s="14" t="s">
        <v>9</v>
      </c>
      <c r="L12" s="15" t="s">
        <v>23</v>
      </c>
      <c r="M12" s="14" t="s">
        <v>11</v>
      </c>
    </row>
    <row r="14" spans="1:13" x14ac:dyDescent="0.25">
      <c r="F14" s="10" t="s">
        <v>24</v>
      </c>
      <c r="G14" s="10"/>
      <c r="I14" s="10" t="s">
        <v>25</v>
      </c>
      <c r="J14" s="10"/>
      <c r="L14" s="10" t="s">
        <v>26</v>
      </c>
      <c r="M14" s="10"/>
    </row>
    <row r="15" spans="1:13" x14ac:dyDescent="0.25">
      <c r="F15" s="14" t="s">
        <v>27</v>
      </c>
      <c r="G15" s="14" t="s">
        <v>7</v>
      </c>
      <c r="I15" s="14" t="s">
        <v>28</v>
      </c>
      <c r="J15" s="14" t="s">
        <v>9</v>
      </c>
      <c r="L15" s="15" t="s">
        <v>29</v>
      </c>
      <c r="M15" s="14" t="s">
        <v>11</v>
      </c>
    </row>
    <row r="17" spans="1:10" x14ac:dyDescent="0.25">
      <c r="F17" s="10" t="s">
        <v>30</v>
      </c>
      <c r="G17" s="10"/>
      <c r="I17" s="10" t="s">
        <v>31</v>
      </c>
      <c r="J17" s="10"/>
    </row>
    <row r="18" spans="1:10" x14ac:dyDescent="0.25">
      <c r="F18" s="14" t="s">
        <v>32</v>
      </c>
      <c r="G18" s="14" t="s">
        <v>7</v>
      </c>
      <c r="I18" s="14" t="s">
        <v>33</v>
      </c>
      <c r="J18" s="14" t="s">
        <v>9</v>
      </c>
    </row>
    <row r="20" spans="1:10" x14ac:dyDescent="0.25">
      <c r="I20" s="10" t="s">
        <v>34</v>
      </c>
      <c r="J20" s="10"/>
    </row>
    <row r="21" spans="1:10" x14ac:dyDescent="0.25">
      <c r="I21" s="14" t="s">
        <v>35</v>
      </c>
      <c r="J21" s="14" t="s">
        <v>9</v>
      </c>
    </row>
    <row r="23" spans="1:10" x14ac:dyDescent="0.25">
      <c r="I23" s="10" t="s">
        <v>36</v>
      </c>
      <c r="J23" s="10"/>
    </row>
    <row r="24" spans="1:10" x14ac:dyDescent="0.25">
      <c r="I24" s="14" t="s">
        <v>37</v>
      </c>
      <c r="J24" s="14" t="s">
        <v>9</v>
      </c>
    </row>
    <row r="25" spans="1:10" x14ac:dyDescent="0.25">
      <c r="A25" s="16" t="s">
        <v>38</v>
      </c>
      <c r="B25" s="8" t="s">
        <v>39</v>
      </c>
      <c r="C25" s="8"/>
      <c r="D25" s="8"/>
      <c r="E25" s="17"/>
      <c r="F25" s="17"/>
    </row>
    <row r="26" spans="1:10" x14ac:dyDescent="0.25">
      <c r="A26" s="18" t="s">
        <v>16</v>
      </c>
      <c r="B26" s="7" t="s">
        <v>13</v>
      </c>
      <c r="C26" s="7"/>
      <c r="D26" s="7"/>
      <c r="E26" s="19"/>
      <c r="F26" s="19"/>
      <c r="I26" s="10" t="s">
        <v>40</v>
      </c>
      <c r="J26" s="10"/>
    </row>
    <row r="27" spans="1:10" x14ac:dyDescent="0.25">
      <c r="A27" s="20" t="s">
        <v>15</v>
      </c>
      <c r="B27" s="6" t="s">
        <v>12</v>
      </c>
      <c r="C27" s="6"/>
      <c r="D27" s="6"/>
      <c r="E27" s="22"/>
      <c r="F27" s="22"/>
      <c r="I27" s="14" t="s">
        <v>41</v>
      </c>
      <c r="J27" s="14" t="s">
        <v>9</v>
      </c>
    </row>
    <row r="28" spans="1:10" x14ac:dyDescent="0.25">
      <c r="A28" s="20" t="s">
        <v>21</v>
      </c>
      <c r="B28" s="6" t="s">
        <v>18</v>
      </c>
      <c r="C28" s="6"/>
      <c r="D28" s="6"/>
      <c r="E28" s="22"/>
      <c r="F28" s="22"/>
    </row>
    <row r="29" spans="1:10" x14ac:dyDescent="0.25">
      <c r="A29" s="20" t="s">
        <v>27</v>
      </c>
      <c r="B29" s="6" t="s">
        <v>24</v>
      </c>
      <c r="C29" s="6"/>
      <c r="D29" s="6"/>
      <c r="E29" s="22"/>
      <c r="F29" s="22"/>
      <c r="I29" s="10" t="s">
        <v>42</v>
      </c>
      <c r="J29" s="10"/>
    </row>
    <row r="30" spans="1:10" x14ac:dyDescent="0.25">
      <c r="A30" s="20" t="s">
        <v>32</v>
      </c>
      <c r="B30" s="6" t="s">
        <v>30</v>
      </c>
      <c r="C30" s="6"/>
      <c r="D30" s="6"/>
      <c r="E30" s="21"/>
      <c r="F30" s="21"/>
      <c r="I30" s="14" t="s">
        <v>43</v>
      </c>
      <c r="J30" s="14" t="s">
        <v>9</v>
      </c>
    </row>
    <row r="31" spans="1:10" x14ac:dyDescent="0.25">
      <c r="A31" s="20" t="s">
        <v>22</v>
      </c>
      <c r="B31" s="6" t="s">
        <v>19</v>
      </c>
      <c r="C31" s="6"/>
      <c r="D31" s="6"/>
      <c r="E31" s="22"/>
      <c r="F31" s="22"/>
    </row>
    <row r="32" spans="1:10" x14ac:dyDescent="0.25">
      <c r="A32" s="20" t="s">
        <v>28</v>
      </c>
      <c r="B32" s="6" t="s">
        <v>25</v>
      </c>
      <c r="C32" s="6"/>
      <c r="D32" s="6"/>
      <c r="E32" s="21"/>
      <c r="F32" s="21"/>
      <c r="I32" s="10" t="s">
        <v>44</v>
      </c>
      <c r="J32" s="10"/>
    </row>
    <row r="33" spans="1:10" x14ac:dyDescent="0.25">
      <c r="A33" s="20" t="s">
        <v>33</v>
      </c>
      <c r="B33" s="6" t="s">
        <v>31</v>
      </c>
      <c r="C33" s="6"/>
      <c r="D33" s="6"/>
      <c r="E33" s="21"/>
      <c r="F33" s="21"/>
      <c r="I33" s="14" t="s">
        <v>45</v>
      </c>
      <c r="J33" s="14" t="s">
        <v>9</v>
      </c>
    </row>
    <row r="34" spans="1:10" x14ac:dyDescent="0.25">
      <c r="A34" s="20" t="s">
        <v>33</v>
      </c>
      <c r="B34" s="6" t="s">
        <v>34</v>
      </c>
      <c r="C34" s="6"/>
      <c r="D34" s="6"/>
      <c r="E34" s="21"/>
      <c r="F34" s="21"/>
    </row>
    <row r="35" spans="1:10" x14ac:dyDescent="0.25">
      <c r="A35" s="20" t="s">
        <v>37</v>
      </c>
      <c r="B35" s="6" t="s">
        <v>36</v>
      </c>
      <c r="C35" s="6"/>
      <c r="D35" s="6"/>
      <c r="E35" s="21"/>
      <c r="F35" s="21"/>
    </row>
    <row r="36" spans="1:10" x14ac:dyDescent="0.25">
      <c r="A36" s="20" t="s">
        <v>17</v>
      </c>
      <c r="B36" s="6" t="s">
        <v>14</v>
      </c>
      <c r="C36" s="6"/>
      <c r="D36" s="6"/>
      <c r="E36" s="21"/>
      <c r="F36" s="21"/>
    </row>
    <row r="37" spans="1:10" x14ac:dyDescent="0.25">
      <c r="A37" s="20" t="s">
        <v>23</v>
      </c>
      <c r="B37" s="6" t="s">
        <v>20</v>
      </c>
      <c r="C37" s="6"/>
      <c r="D37" s="6"/>
      <c r="E37" s="21"/>
      <c r="F37" s="21"/>
    </row>
    <row r="38" spans="1:10" x14ac:dyDescent="0.25">
      <c r="A38" s="20" t="s">
        <v>41</v>
      </c>
      <c r="B38" s="6" t="s">
        <v>40</v>
      </c>
      <c r="C38" s="6"/>
      <c r="D38" s="6"/>
      <c r="E38" s="21"/>
      <c r="F38" s="21"/>
    </row>
    <row r="39" spans="1:10" x14ac:dyDescent="0.25">
      <c r="A39" s="20" t="s">
        <v>29</v>
      </c>
      <c r="B39" s="6" t="s">
        <v>26</v>
      </c>
      <c r="C39" s="6"/>
      <c r="D39" s="6"/>
      <c r="E39" s="21"/>
      <c r="F39" s="21"/>
    </row>
    <row r="40" spans="1:10" x14ac:dyDescent="0.25">
      <c r="A40" s="20" t="s">
        <v>43</v>
      </c>
      <c r="B40" s="6" t="s">
        <v>42</v>
      </c>
      <c r="C40" s="6"/>
      <c r="D40" s="6"/>
      <c r="E40" s="21"/>
      <c r="F40" s="21"/>
    </row>
    <row r="41" spans="1:10" x14ac:dyDescent="0.25">
      <c r="A41" s="23" t="s">
        <v>45</v>
      </c>
      <c r="B41" s="5" t="s">
        <v>44</v>
      </c>
      <c r="C41" s="5"/>
      <c r="D41" s="5"/>
      <c r="E41" s="24"/>
      <c r="F41" s="24"/>
    </row>
  </sheetData>
  <mergeCells count="38">
    <mergeCell ref="B40:D40"/>
    <mergeCell ref="B41:D41"/>
    <mergeCell ref="B35:D35"/>
    <mergeCell ref="B36:D36"/>
    <mergeCell ref="B37:D37"/>
    <mergeCell ref="B38:D38"/>
    <mergeCell ref="B39:D39"/>
    <mergeCell ref="B31:D31"/>
    <mergeCell ref="B32:D32"/>
    <mergeCell ref="I32:J32"/>
    <mergeCell ref="B33:D33"/>
    <mergeCell ref="B34:D34"/>
    <mergeCell ref="B27:D27"/>
    <mergeCell ref="B28:D28"/>
    <mergeCell ref="B29:D29"/>
    <mergeCell ref="I29:J29"/>
    <mergeCell ref="B30:D30"/>
    <mergeCell ref="I20:J20"/>
    <mergeCell ref="I23:J23"/>
    <mergeCell ref="B25:D25"/>
    <mergeCell ref="B26:D26"/>
    <mergeCell ref="I26:J26"/>
    <mergeCell ref="F14:G14"/>
    <mergeCell ref="I14:J14"/>
    <mergeCell ref="L14:M14"/>
    <mergeCell ref="F17:G17"/>
    <mergeCell ref="I17:J17"/>
    <mergeCell ref="F8:G8"/>
    <mergeCell ref="I8:J8"/>
    <mergeCell ref="L8:M8"/>
    <mergeCell ref="F11:G11"/>
    <mergeCell ref="I11:J11"/>
    <mergeCell ref="L11:M11"/>
    <mergeCell ref="A1:E1"/>
    <mergeCell ref="I1:J1"/>
    <mergeCell ref="F5:G5"/>
    <mergeCell ref="I5:J5"/>
    <mergeCell ref="L5:M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3"/>
  <sheetViews>
    <sheetView tabSelected="1" zoomScale="115" zoomScaleNormal="115" workbookViewId="0">
      <selection activeCell="G4" sqref="G4"/>
    </sheetView>
  </sheetViews>
  <sheetFormatPr baseColWidth="10" defaultColWidth="11.77734375" defaultRowHeight="13.2" outlineLevelCol="1" x14ac:dyDescent="0.25"/>
  <cols>
    <col min="5" max="5" width="16.109375" style="13" customWidth="1"/>
    <col min="6" max="6" width="11.5546875" style="13" customWidth="1"/>
    <col min="7" max="8" width="11.5546875" style="13" customWidth="1" outlineLevel="1"/>
    <col min="9" max="9" width="11.5546875" style="25" customWidth="1" outlineLevel="1"/>
    <col min="10" max="10" width="11.5546875" style="13" customWidth="1"/>
    <col min="11" max="107" width="3.77734375" customWidth="1"/>
  </cols>
  <sheetData>
    <row r="1" spans="1:69" x14ac:dyDescent="0.25">
      <c r="A1" s="16" t="s">
        <v>38</v>
      </c>
      <c r="B1" s="8" t="s">
        <v>39</v>
      </c>
      <c r="C1" s="8"/>
      <c r="D1" s="8"/>
      <c r="E1" s="26" t="s">
        <v>46</v>
      </c>
      <c r="F1" s="26" t="s">
        <v>47</v>
      </c>
      <c r="G1" s="26" t="s">
        <v>48</v>
      </c>
      <c r="H1" s="27" t="s">
        <v>49</v>
      </c>
      <c r="I1" s="28" t="s">
        <v>50</v>
      </c>
      <c r="J1" s="26" t="s">
        <v>51</v>
      </c>
    </row>
    <row r="2" spans="1:69" x14ac:dyDescent="0.25">
      <c r="A2" s="18" t="s">
        <v>16</v>
      </c>
      <c r="B2" s="7" t="s">
        <v>13</v>
      </c>
      <c r="C2" s="7"/>
      <c r="D2" s="7"/>
      <c r="E2" s="29"/>
      <c r="F2" s="30" t="s">
        <v>52</v>
      </c>
      <c r="G2" s="31">
        <v>5</v>
      </c>
      <c r="H2" s="32" t="s">
        <v>53</v>
      </c>
      <c r="I2" s="33">
        <v>1</v>
      </c>
      <c r="J2" s="31">
        <f t="shared" ref="J2:J17" si="0">ROUND(G2/(H2*I2),0)</f>
        <v>5</v>
      </c>
      <c r="L2" s="34">
        <v>0</v>
      </c>
      <c r="M2" s="35"/>
      <c r="N2" s="36">
        <f>L2+L4</f>
        <v>5</v>
      </c>
      <c r="Q2" s="34">
        <f>N2</f>
        <v>5</v>
      </c>
      <c r="R2" s="35"/>
      <c r="S2" s="36">
        <f>Q2+Q4</f>
        <v>6</v>
      </c>
      <c r="V2" s="34">
        <f>S2</f>
        <v>6</v>
      </c>
      <c r="W2" s="35"/>
      <c r="X2" s="36">
        <f>V2+V4</f>
        <v>10</v>
      </c>
      <c r="AF2" s="34">
        <f>MAX(X2,AC8,X14)</f>
        <v>14</v>
      </c>
      <c r="AG2" s="35"/>
      <c r="AH2" s="36">
        <f>AF2+AF4</f>
        <v>15</v>
      </c>
      <c r="AK2" s="34">
        <f>AH2</f>
        <v>15</v>
      </c>
      <c r="AL2" s="35"/>
      <c r="AM2" s="36">
        <f>AK2+AK4</f>
        <v>16</v>
      </c>
      <c r="AP2" s="34">
        <f>AM2</f>
        <v>16</v>
      </c>
      <c r="AQ2" s="35"/>
      <c r="AR2" s="36">
        <f>AP2+AP4</f>
        <v>17</v>
      </c>
      <c r="AU2" s="34">
        <f>AR2</f>
        <v>17</v>
      </c>
      <c r="AV2" s="35"/>
      <c r="AW2" s="36">
        <f>AU2+AU4</f>
        <v>19</v>
      </c>
      <c r="AZ2" s="34">
        <f>AW2</f>
        <v>19</v>
      </c>
      <c r="BA2" s="35"/>
      <c r="BB2" s="36">
        <f>AZ2+AZ4</f>
        <v>21</v>
      </c>
      <c r="BE2" s="34">
        <f>BB2</f>
        <v>21</v>
      </c>
      <c r="BF2" s="35"/>
      <c r="BG2" s="36">
        <f>BE2+BE4</f>
        <v>22</v>
      </c>
      <c r="BJ2" s="34">
        <f>BG2</f>
        <v>22</v>
      </c>
      <c r="BK2" s="35"/>
      <c r="BL2" s="36">
        <f>BJ2+BJ4</f>
        <v>25</v>
      </c>
      <c r="BO2" s="34">
        <f>MAX(BL2,AC14)</f>
        <v>29</v>
      </c>
      <c r="BP2" s="35"/>
      <c r="BQ2" s="36">
        <f>BO2+BO4</f>
        <v>30</v>
      </c>
    </row>
    <row r="3" spans="1:69" x14ac:dyDescent="0.25">
      <c r="A3" s="20" t="s">
        <v>15</v>
      </c>
      <c r="B3" s="6" t="s">
        <v>12</v>
      </c>
      <c r="C3" s="6"/>
      <c r="D3" s="6"/>
      <c r="E3" s="32" t="s">
        <v>16</v>
      </c>
      <c r="F3" s="32" t="s">
        <v>54</v>
      </c>
      <c r="G3" s="37">
        <v>1</v>
      </c>
      <c r="H3" s="32" t="s">
        <v>53</v>
      </c>
      <c r="I3" s="33">
        <v>1</v>
      </c>
      <c r="J3" s="37">
        <f t="shared" si="0"/>
        <v>1</v>
      </c>
      <c r="L3" s="4" t="s">
        <v>16</v>
      </c>
      <c r="M3" s="4"/>
      <c r="N3" s="4"/>
      <c r="Q3" s="4" t="s">
        <v>15</v>
      </c>
      <c r="R3" s="4"/>
      <c r="S3" s="4"/>
      <c r="V3" s="4" t="s">
        <v>21</v>
      </c>
      <c r="W3" s="4"/>
      <c r="X3" s="4"/>
      <c r="AF3" s="4" t="s">
        <v>33</v>
      </c>
      <c r="AG3" s="4"/>
      <c r="AH3" s="4"/>
      <c r="AK3" s="4" t="s">
        <v>35</v>
      </c>
      <c r="AL3" s="4"/>
      <c r="AM3" s="4"/>
      <c r="AP3" s="4" t="s">
        <v>37</v>
      </c>
      <c r="AQ3" s="4"/>
      <c r="AR3" s="4"/>
      <c r="AU3" s="4" t="s">
        <v>23</v>
      </c>
      <c r="AV3" s="4"/>
      <c r="AW3" s="4"/>
      <c r="AZ3" s="4" t="s">
        <v>41</v>
      </c>
      <c r="BA3" s="4"/>
      <c r="BB3" s="4"/>
      <c r="BE3" s="4" t="s">
        <v>29</v>
      </c>
      <c r="BF3" s="4"/>
      <c r="BG3" s="4"/>
      <c r="BJ3" s="4" t="s">
        <v>43</v>
      </c>
      <c r="BK3" s="4"/>
      <c r="BL3" s="4"/>
      <c r="BO3" s="4" t="s">
        <v>45</v>
      </c>
      <c r="BP3" s="4"/>
      <c r="BQ3" s="4"/>
    </row>
    <row r="4" spans="1:69" x14ac:dyDescent="0.25">
      <c r="A4" s="20" t="s">
        <v>21</v>
      </c>
      <c r="B4" s="6" t="s">
        <v>18</v>
      </c>
      <c r="C4" s="6"/>
      <c r="D4" s="6"/>
      <c r="E4" s="32" t="s">
        <v>15</v>
      </c>
      <c r="F4" s="32" t="s">
        <v>33</v>
      </c>
      <c r="G4" s="37">
        <v>4</v>
      </c>
      <c r="H4" s="32" t="s">
        <v>53</v>
      </c>
      <c r="I4" s="33">
        <v>1</v>
      </c>
      <c r="J4" s="37">
        <f t="shared" si="0"/>
        <v>4</v>
      </c>
      <c r="L4" s="38">
        <f>J2</f>
        <v>5</v>
      </c>
      <c r="M4" s="39">
        <f>N5-N2</f>
        <v>0</v>
      </c>
      <c r="N4" s="38">
        <f>MIN(Q2,Q14)-N2</f>
        <v>0</v>
      </c>
      <c r="O4" s="40"/>
      <c r="P4" s="40"/>
      <c r="Q4" s="38">
        <f>J3</f>
        <v>1</v>
      </c>
      <c r="R4" s="39">
        <f>S5-S2</f>
        <v>4</v>
      </c>
      <c r="S4" s="38">
        <f>MIN(V2,V8)-S2</f>
        <v>0</v>
      </c>
      <c r="T4" s="40"/>
      <c r="U4" s="40"/>
      <c r="V4" s="38">
        <f>J4</f>
        <v>4</v>
      </c>
      <c r="W4" s="39">
        <f>X5-X2</f>
        <v>8</v>
      </c>
      <c r="X4" s="38">
        <f>AF2-X2</f>
        <v>4</v>
      </c>
      <c r="Y4" s="40"/>
      <c r="Z4" s="40"/>
      <c r="AA4" s="40"/>
      <c r="AB4" s="40"/>
      <c r="AC4" s="40"/>
      <c r="AD4" s="40"/>
      <c r="AE4" s="41"/>
      <c r="AF4" s="38">
        <f>J9</f>
        <v>1</v>
      </c>
      <c r="AG4" s="39">
        <f>AH5-AH2</f>
        <v>4</v>
      </c>
      <c r="AH4" s="38">
        <f>AK2-AH2</f>
        <v>0</v>
      </c>
      <c r="AI4" s="40"/>
      <c r="AJ4" s="40"/>
      <c r="AK4" s="38">
        <f>J10</f>
        <v>1</v>
      </c>
      <c r="AL4" s="39">
        <f>AM5-AM2</f>
        <v>4</v>
      </c>
      <c r="AM4" s="38">
        <f>AP2-AM2</f>
        <v>0</v>
      </c>
      <c r="AN4" s="40"/>
      <c r="AO4" s="40"/>
      <c r="AP4" s="38">
        <f>J11</f>
        <v>1</v>
      </c>
      <c r="AQ4" s="39">
        <f>AR5-AR2</f>
        <v>4</v>
      </c>
      <c r="AR4" s="38">
        <f>AU2-AR2</f>
        <v>0</v>
      </c>
      <c r="AS4" s="40"/>
      <c r="AT4" s="40"/>
      <c r="AU4" s="38">
        <f>J13</f>
        <v>2</v>
      </c>
      <c r="AV4" s="39">
        <f>AW5-AW2</f>
        <v>4</v>
      </c>
      <c r="AW4" s="38">
        <f>AZ2-AW2</f>
        <v>0</v>
      </c>
      <c r="AX4" s="40"/>
      <c r="AY4" s="40"/>
      <c r="AZ4" s="38">
        <f>J14</f>
        <v>2</v>
      </c>
      <c r="BA4" s="39">
        <f>BB5-BB2</f>
        <v>4</v>
      </c>
      <c r="BB4" s="38">
        <f>BE2-BB2</f>
        <v>0</v>
      </c>
      <c r="BC4" s="40"/>
      <c r="BD4" s="40"/>
      <c r="BE4" s="38">
        <f>J15</f>
        <v>1</v>
      </c>
      <c r="BF4" s="39">
        <f>BG5-BG2</f>
        <v>4</v>
      </c>
      <c r="BG4" s="38">
        <f>BJ2-BG2</f>
        <v>0</v>
      </c>
      <c r="BH4" s="40"/>
      <c r="BI4" s="40"/>
      <c r="BJ4" s="38">
        <f>J16</f>
        <v>3</v>
      </c>
      <c r="BK4" s="39">
        <f>BL5-BL2</f>
        <v>4</v>
      </c>
      <c r="BL4" s="38">
        <f>BO2-BL2</f>
        <v>4</v>
      </c>
      <c r="BM4" s="40"/>
      <c r="BN4" s="41"/>
      <c r="BO4" s="38">
        <f>J17</f>
        <v>1</v>
      </c>
      <c r="BP4" s="39">
        <f>BQ5-BQ2</f>
        <v>0</v>
      </c>
      <c r="BQ4" s="38"/>
    </row>
    <row r="5" spans="1:69" x14ac:dyDescent="0.25">
      <c r="A5" s="20" t="s">
        <v>27</v>
      </c>
      <c r="B5" s="6" t="s">
        <v>24</v>
      </c>
      <c r="C5" s="6"/>
      <c r="D5" s="6"/>
      <c r="E5" s="32" t="s">
        <v>15</v>
      </c>
      <c r="F5" s="32" t="s">
        <v>32</v>
      </c>
      <c r="G5" s="37">
        <v>3</v>
      </c>
      <c r="H5" s="32" t="s">
        <v>53</v>
      </c>
      <c r="I5" s="33">
        <v>1</v>
      </c>
      <c r="J5" s="37">
        <f t="shared" si="0"/>
        <v>3</v>
      </c>
      <c r="L5" s="42">
        <f>N5-L4</f>
        <v>0</v>
      </c>
      <c r="M5" s="35"/>
      <c r="N5" s="43">
        <f>MIN(Q5,Q17)</f>
        <v>5</v>
      </c>
      <c r="O5" s="40"/>
      <c r="P5" s="44"/>
      <c r="Q5" s="42">
        <f>S5-Q4</f>
        <v>9</v>
      </c>
      <c r="R5" s="35"/>
      <c r="S5" s="43">
        <f>MIN(V5,V11)</f>
        <v>10</v>
      </c>
      <c r="T5" s="40"/>
      <c r="U5" s="44"/>
      <c r="V5" s="42">
        <f>X5-V4</f>
        <v>14</v>
      </c>
      <c r="W5" s="35"/>
      <c r="X5" s="43">
        <f>AF5</f>
        <v>18</v>
      </c>
      <c r="AE5" s="44"/>
      <c r="AF5" s="42">
        <f>AH5-AF4</f>
        <v>18</v>
      </c>
      <c r="AG5" s="35"/>
      <c r="AH5" s="43">
        <f>AK5</f>
        <v>19</v>
      </c>
      <c r="AK5" s="42">
        <f>AM5-AK4</f>
        <v>19</v>
      </c>
      <c r="AL5" s="35"/>
      <c r="AM5" s="43">
        <f>AP5</f>
        <v>20</v>
      </c>
      <c r="AP5" s="42">
        <f>AR5-AP4</f>
        <v>20</v>
      </c>
      <c r="AQ5" s="35"/>
      <c r="AR5" s="43">
        <f>AU5</f>
        <v>21</v>
      </c>
      <c r="AU5" s="42">
        <f>AW5-AU4</f>
        <v>21</v>
      </c>
      <c r="AV5" s="35"/>
      <c r="AW5" s="43">
        <f>AZ5</f>
        <v>23</v>
      </c>
      <c r="AZ5" s="42">
        <f>BB5-AZ4</f>
        <v>23</v>
      </c>
      <c r="BA5" s="35"/>
      <c r="BB5" s="43">
        <f>BE5</f>
        <v>25</v>
      </c>
      <c r="BE5" s="42">
        <f>BG5-BE4</f>
        <v>25</v>
      </c>
      <c r="BF5" s="35"/>
      <c r="BG5" s="43">
        <f>BJ5</f>
        <v>26</v>
      </c>
      <c r="BJ5" s="42">
        <f>BL5-BJ4</f>
        <v>26</v>
      </c>
      <c r="BK5" s="35"/>
      <c r="BL5" s="43">
        <f>BO5</f>
        <v>29</v>
      </c>
      <c r="BN5" s="44"/>
      <c r="BO5" s="42">
        <f>BQ5-BO4</f>
        <v>29</v>
      </c>
      <c r="BP5" s="35"/>
      <c r="BQ5" s="43">
        <f>BQ2</f>
        <v>30</v>
      </c>
    </row>
    <row r="6" spans="1:69" x14ac:dyDescent="0.25">
      <c r="A6" s="20" t="s">
        <v>32</v>
      </c>
      <c r="B6" s="6" t="s">
        <v>30</v>
      </c>
      <c r="C6" s="6"/>
      <c r="D6" s="6"/>
      <c r="E6" s="45" t="s">
        <v>27</v>
      </c>
      <c r="F6" s="45" t="s">
        <v>33</v>
      </c>
      <c r="G6" s="46">
        <v>7</v>
      </c>
      <c r="H6" s="32" t="s">
        <v>55</v>
      </c>
      <c r="I6" s="33">
        <f>(100%+(100%-$I$12))/2</f>
        <v>0.75</v>
      </c>
      <c r="J6" s="37">
        <f t="shared" si="0"/>
        <v>5</v>
      </c>
      <c r="P6" s="44"/>
      <c r="U6" s="44"/>
      <c r="AE6" s="44"/>
      <c r="BN6" s="44"/>
    </row>
    <row r="7" spans="1:69" x14ac:dyDescent="0.25">
      <c r="A7" s="20" t="s">
        <v>22</v>
      </c>
      <c r="B7" s="6" t="s">
        <v>19</v>
      </c>
      <c r="C7" s="6"/>
      <c r="D7" s="6"/>
      <c r="E7" s="32" t="s">
        <v>16</v>
      </c>
      <c r="F7" s="32" t="s">
        <v>28</v>
      </c>
      <c r="G7" s="37">
        <v>1</v>
      </c>
      <c r="H7" s="32" t="s">
        <v>53</v>
      </c>
      <c r="I7" s="33">
        <v>1</v>
      </c>
      <c r="J7" s="37">
        <f t="shared" si="0"/>
        <v>1</v>
      </c>
      <c r="P7" s="44"/>
      <c r="U7" s="44"/>
      <c r="AE7" s="44"/>
      <c r="BN7" s="44"/>
    </row>
    <row r="8" spans="1:69" x14ac:dyDescent="0.25">
      <c r="A8" s="20" t="s">
        <v>28</v>
      </c>
      <c r="B8" s="6" t="s">
        <v>25</v>
      </c>
      <c r="C8" s="6"/>
      <c r="D8" s="6"/>
      <c r="E8" s="45" t="s">
        <v>22</v>
      </c>
      <c r="F8" s="45" t="s">
        <v>56</v>
      </c>
      <c r="G8" s="46">
        <v>3</v>
      </c>
      <c r="H8" s="32" t="s">
        <v>53</v>
      </c>
      <c r="I8" s="33">
        <v>1</v>
      </c>
      <c r="J8" s="37">
        <f t="shared" si="0"/>
        <v>3</v>
      </c>
      <c r="P8" s="44"/>
      <c r="U8" s="44"/>
      <c r="V8" s="34">
        <f>S2</f>
        <v>6</v>
      </c>
      <c r="W8" s="35"/>
      <c r="X8" s="36">
        <f>V8+V10</f>
        <v>9</v>
      </c>
      <c r="AA8" s="34">
        <f>X8</f>
        <v>9</v>
      </c>
      <c r="AB8" s="35"/>
      <c r="AC8" s="36">
        <f>AA8+AA10</f>
        <v>14</v>
      </c>
      <c r="AE8" s="44"/>
      <c r="BN8" s="44"/>
    </row>
    <row r="9" spans="1:69" x14ac:dyDescent="0.25">
      <c r="A9" s="20" t="s">
        <v>33</v>
      </c>
      <c r="B9" s="6" t="s">
        <v>31</v>
      </c>
      <c r="C9" s="6"/>
      <c r="D9" s="6"/>
      <c r="E9" s="45" t="s">
        <v>57</v>
      </c>
      <c r="F9" s="45" t="s">
        <v>35</v>
      </c>
      <c r="G9" s="46">
        <v>2</v>
      </c>
      <c r="H9" s="32" t="s">
        <v>55</v>
      </c>
      <c r="I9" s="33">
        <f>(100%+(100%-$I$12))/2</f>
        <v>0.75</v>
      </c>
      <c r="J9" s="37">
        <f t="shared" si="0"/>
        <v>1</v>
      </c>
      <c r="P9" s="44"/>
      <c r="U9" s="44"/>
      <c r="V9" s="4" t="s">
        <v>27</v>
      </c>
      <c r="W9" s="4"/>
      <c r="X9" s="4"/>
      <c r="AA9" s="4" t="s">
        <v>32</v>
      </c>
      <c r="AB9" s="4"/>
      <c r="AC9" s="4"/>
      <c r="AE9" s="44"/>
      <c r="BN9" s="44"/>
    </row>
    <row r="10" spans="1:69" x14ac:dyDescent="0.25">
      <c r="A10" s="20" t="s">
        <v>35</v>
      </c>
      <c r="B10" s="6" t="s">
        <v>34</v>
      </c>
      <c r="C10" s="6"/>
      <c r="D10" s="6"/>
      <c r="E10" s="45" t="s">
        <v>33</v>
      </c>
      <c r="F10" s="45" t="s">
        <v>37</v>
      </c>
      <c r="G10" s="46">
        <v>2</v>
      </c>
      <c r="H10" s="32" t="s">
        <v>55</v>
      </c>
      <c r="I10" s="33">
        <f>(100%+(100%-$I$12))/2</f>
        <v>0.75</v>
      </c>
      <c r="J10" s="37">
        <f t="shared" si="0"/>
        <v>1</v>
      </c>
      <c r="P10" s="44"/>
      <c r="U10" s="40"/>
      <c r="V10" s="38">
        <f>J5</f>
        <v>3</v>
      </c>
      <c r="W10" s="39">
        <f>X11-X8</f>
        <v>4</v>
      </c>
      <c r="X10" s="38">
        <f>AA8-X8</f>
        <v>0</v>
      </c>
      <c r="Y10" s="40"/>
      <c r="Z10" s="40"/>
      <c r="AA10" s="38">
        <f>J6</f>
        <v>5</v>
      </c>
      <c r="AB10" s="39">
        <f>AC11-AC8</f>
        <v>4</v>
      </c>
      <c r="AC10" s="38">
        <f>AF2-AC8</f>
        <v>0</v>
      </c>
      <c r="AD10" s="40"/>
      <c r="AE10" s="44"/>
      <c r="BN10" s="44"/>
    </row>
    <row r="11" spans="1:69" x14ac:dyDescent="0.25">
      <c r="A11" s="20" t="s">
        <v>37</v>
      </c>
      <c r="B11" s="6" t="s">
        <v>36</v>
      </c>
      <c r="C11" s="6"/>
      <c r="D11" s="6"/>
      <c r="E11" s="45" t="s">
        <v>35</v>
      </c>
      <c r="F11" s="45" t="s">
        <v>23</v>
      </c>
      <c r="G11" s="46">
        <v>2</v>
      </c>
      <c r="H11" s="32" t="s">
        <v>55</v>
      </c>
      <c r="I11" s="33">
        <f>(100%+(100%-$I$12))/2</f>
        <v>0.75</v>
      </c>
      <c r="J11" s="37">
        <f t="shared" si="0"/>
        <v>1</v>
      </c>
      <c r="P11" s="44"/>
      <c r="V11" s="42">
        <f>X11-V10</f>
        <v>10</v>
      </c>
      <c r="W11" s="35"/>
      <c r="X11" s="43">
        <f>AA11</f>
        <v>13</v>
      </c>
      <c r="AA11" s="42">
        <f>AC11-AA10</f>
        <v>13</v>
      </c>
      <c r="AB11" s="35"/>
      <c r="AC11" s="43">
        <f>AF5</f>
        <v>18</v>
      </c>
      <c r="AE11" s="44"/>
      <c r="BN11" s="44"/>
    </row>
    <row r="12" spans="1:69" x14ac:dyDescent="0.25">
      <c r="A12" s="20" t="s">
        <v>17</v>
      </c>
      <c r="B12" s="6" t="s">
        <v>58</v>
      </c>
      <c r="C12" s="6"/>
      <c r="D12" s="6"/>
      <c r="E12" s="45" t="s">
        <v>28</v>
      </c>
      <c r="F12" s="45" t="s">
        <v>45</v>
      </c>
      <c r="G12" s="46">
        <v>10</v>
      </c>
      <c r="H12" s="32" t="s">
        <v>53</v>
      </c>
      <c r="I12" s="33">
        <v>0.5</v>
      </c>
      <c r="J12" s="37">
        <f t="shared" si="0"/>
        <v>20</v>
      </c>
      <c r="P12" s="44"/>
      <c r="AE12" s="44"/>
      <c r="BN12" s="44"/>
    </row>
    <row r="13" spans="1:69" x14ac:dyDescent="0.25">
      <c r="A13" s="20" t="s">
        <v>23</v>
      </c>
      <c r="B13" s="6" t="s">
        <v>20</v>
      </c>
      <c r="C13" s="6"/>
      <c r="D13" s="6"/>
      <c r="E13" s="45" t="s">
        <v>37</v>
      </c>
      <c r="F13" s="45" t="s">
        <v>41</v>
      </c>
      <c r="G13" s="46">
        <v>3</v>
      </c>
      <c r="H13" s="32" t="s">
        <v>55</v>
      </c>
      <c r="I13" s="33">
        <f>(100%+(100%-$I$12))/2</f>
        <v>0.75</v>
      </c>
      <c r="J13" s="37">
        <f t="shared" si="0"/>
        <v>2</v>
      </c>
      <c r="P13" s="44"/>
      <c r="Z13" s="41"/>
      <c r="AA13" s="40"/>
      <c r="AB13" s="40"/>
      <c r="AC13" s="40"/>
      <c r="AD13" s="40"/>
      <c r="BN13" s="44"/>
    </row>
    <row r="14" spans="1:69" x14ac:dyDescent="0.25">
      <c r="A14" s="20" t="s">
        <v>41</v>
      </c>
      <c r="B14" s="6" t="s">
        <v>40</v>
      </c>
      <c r="C14" s="6"/>
      <c r="D14" s="6"/>
      <c r="E14" s="45" t="s">
        <v>23</v>
      </c>
      <c r="F14" s="45" t="s">
        <v>29</v>
      </c>
      <c r="G14" s="46">
        <v>3</v>
      </c>
      <c r="H14" s="32" t="s">
        <v>55</v>
      </c>
      <c r="I14" s="33">
        <f>(100%+(100%-$I$12))/2</f>
        <v>0.75</v>
      </c>
      <c r="J14" s="37">
        <f t="shared" si="0"/>
        <v>2</v>
      </c>
      <c r="P14" s="44"/>
      <c r="Q14" s="34">
        <f>N2</f>
        <v>5</v>
      </c>
      <c r="R14" s="35"/>
      <c r="S14" s="36">
        <f>Q14+Q16</f>
        <v>6</v>
      </c>
      <c r="V14" s="34">
        <f>S14</f>
        <v>6</v>
      </c>
      <c r="W14" s="35"/>
      <c r="X14" s="36">
        <f>V14+V16</f>
        <v>9</v>
      </c>
      <c r="Y14" s="40"/>
      <c r="Z14" s="44"/>
      <c r="AA14" s="34">
        <f>X14</f>
        <v>9</v>
      </c>
      <c r="AB14" s="35"/>
      <c r="AC14" s="36">
        <f>AA14+AA16</f>
        <v>29</v>
      </c>
      <c r="BN14" s="44"/>
    </row>
    <row r="15" spans="1:69" x14ac:dyDescent="0.25">
      <c r="A15" s="20" t="s">
        <v>29</v>
      </c>
      <c r="B15" s="6" t="s">
        <v>26</v>
      </c>
      <c r="C15" s="6"/>
      <c r="D15" s="6"/>
      <c r="E15" s="45" t="s">
        <v>41</v>
      </c>
      <c r="F15" s="45" t="s">
        <v>43</v>
      </c>
      <c r="G15" s="46">
        <v>1</v>
      </c>
      <c r="H15" s="32" t="s">
        <v>55</v>
      </c>
      <c r="I15" s="33">
        <f>(100%+(100%-$I$12))/2</f>
        <v>0.75</v>
      </c>
      <c r="J15" s="37">
        <f t="shared" si="0"/>
        <v>1</v>
      </c>
      <c r="P15" s="44"/>
      <c r="Q15" s="4" t="s">
        <v>22</v>
      </c>
      <c r="R15" s="4"/>
      <c r="S15" s="4"/>
      <c r="V15" s="4" t="s">
        <v>28</v>
      </c>
      <c r="W15" s="4"/>
      <c r="X15" s="4"/>
      <c r="Y15" s="40"/>
      <c r="Z15" s="47"/>
      <c r="AA15" s="4" t="s">
        <v>17</v>
      </c>
      <c r="AB15" s="4"/>
      <c r="AC15" s="4"/>
      <c r="BN15" s="44"/>
    </row>
    <row r="16" spans="1:69" x14ac:dyDescent="0.25">
      <c r="A16" s="20" t="s">
        <v>43</v>
      </c>
      <c r="B16" s="6" t="s">
        <v>42</v>
      </c>
      <c r="C16" s="6"/>
      <c r="D16" s="6"/>
      <c r="E16" s="45" t="s">
        <v>29</v>
      </c>
      <c r="F16" s="45" t="s">
        <v>45</v>
      </c>
      <c r="G16" s="46">
        <v>5</v>
      </c>
      <c r="H16" s="32" t="s">
        <v>55</v>
      </c>
      <c r="I16" s="33">
        <f>(100%+(100%-$I$12))/2</f>
        <v>0.75</v>
      </c>
      <c r="J16" s="37">
        <f t="shared" si="0"/>
        <v>3</v>
      </c>
      <c r="P16" s="40"/>
      <c r="Q16" s="38">
        <f>J7</f>
        <v>1</v>
      </c>
      <c r="R16" s="39">
        <f>S17-S14</f>
        <v>0</v>
      </c>
      <c r="S16" s="38">
        <f>V14-S14</f>
        <v>0</v>
      </c>
      <c r="T16" s="40"/>
      <c r="U16" s="40"/>
      <c r="V16" s="38">
        <f>J8</f>
        <v>3</v>
      </c>
      <c r="W16" s="39">
        <f>X17-X14</f>
        <v>0</v>
      </c>
      <c r="X16" s="38">
        <f>MIN(AA14,AF2)-X14</f>
        <v>0</v>
      </c>
      <c r="Y16" s="40"/>
      <c r="Z16" s="40"/>
      <c r="AA16" s="38">
        <f>J12</f>
        <v>20</v>
      </c>
      <c r="AB16" s="39">
        <f>AC17-AC14</f>
        <v>0</v>
      </c>
      <c r="AC16" s="38">
        <f>BO2-AC14</f>
        <v>0</v>
      </c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</row>
    <row r="17" spans="1:29" x14ac:dyDescent="0.25">
      <c r="A17" s="23" t="s">
        <v>45</v>
      </c>
      <c r="B17" s="5" t="s">
        <v>44</v>
      </c>
      <c r="C17" s="5"/>
      <c r="D17" s="5"/>
      <c r="E17" s="48" t="s">
        <v>59</v>
      </c>
      <c r="F17" s="49"/>
      <c r="G17" s="50">
        <v>1</v>
      </c>
      <c r="H17" s="48" t="s">
        <v>53</v>
      </c>
      <c r="I17" s="51">
        <v>1</v>
      </c>
      <c r="J17" s="50">
        <f t="shared" si="0"/>
        <v>1</v>
      </c>
      <c r="Q17" s="42">
        <f>S17-Q16</f>
        <v>5</v>
      </c>
      <c r="R17" s="35"/>
      <c r="S17" s="43">
        <f>V17</f>
        <v>6</v>
      </c>
      <c r="V17" s="42">
        <f>X17-V16</f>
        <v>6</v>
      </c>
      <c r="W17" s="35"/>
      <c r="X17" s="43">
        <f>MIN(AA17,AF5)</f>
        <v>9</v>
      </c>
      <c r="AA17" s="42">
        <f>AC17-AA16</f>
        <v>9</v>
      </c>
      <c r="AB17" s="35"/>
      <c r="AC17" s="43">
        <f>BO5</f>
        <v>29</v>
      </c>
    </row>
    <row r="18" spans="1:29" x14ac:dyDescent="0.25">
      <c r="G18" s="3"/>
      <c r="H18" s="3"/>
      <c r="I18" s="3"/>
    </row>
    <row r="20" spans="1:29" x14ac:dyDescent="0.25">
      <c r="A20" s="52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</row>
    <row r="21" spans="1:29" x14ac:dyDescent="0.25">
      <c r="A21" s="52"/>
      <c r="B21" s="34" t="s">
        <v>60</v>
      </c>
      <c r="C21" s="35"/>
      <c r="D21" s="36" t="s">
        <v>61</v>
      </c>
      <c r="E21"/>
      <c r="F21"/>
      <c r="G21"/>
      <c r="H21"/>
      <c r="I21"/>
      <c r="J21"/>
      <c r="L21" s="53"/>
    </row>
    <row r="22" spans="1:29" x14ac:dyDescent="0.25">
      <c r="A22" s="52"/>
      <c r="B22" s="4" t="s">
        <v>62</v>
      </c>
      <c r="C22" s="4"/>
      <c r="D22" s="4"/>
      <c r="E22"/>
      <c r="F22" s="2" t="s">
        <v>63</v>
      </c>
      <c r="G22" s="2"/>
      <c r="H22" s="2"/>
      <c r="I22" s="2"/>
      <c r="J22" s="2"/>
      <c r="L22" s="53"/>
    </row>
    <row r="23" spans="1:29" x14ac:dyDescent="0.25">
      <c r="A23" s="52"/>
      <c r="B23" s="38" t="s">
        <v>64</v>
      </c>
      <c r="C23" s="39" t="s">
        <v>65</v>
      </c>
      <c r="D23" s="38" t="s">
        <v>66</v>
      </c>
      <c r="E23"/>
      <c r="F23"/>
      <c r="G23"/>
      <c r="H23"/>
      <c r="I23"/>
      <c r="J23"/>
      <c r="L23" s="53"/>
    </row>
    <row r="24" spans="1:29" x14ac:dyDescent="0.25">
      <c r="A24" s="52"/>
      <c r="B24" s="42" t="s">
        <v>67</v>
      </c>
      <c r="C24" s="35"/>
      <c r="D24" s="43" t="s">
        <v>68</v>
      </c>
      <c r="E24"/>
      <c r="F24"/>
      <c r="G24"/>
      <c r="H24"/>
      <c r="I24"/>
      <c r="J24"/>
      <c r="L24" s="53"/>
    </row>
    <row r="25" spans="1:29" x14ac:dyDescent="0.25">
      <c r="A25" s="52"/>
      <c r="E25"/>
      <c r="F25"/>
      <c r="G25"/>
      <c r="H25"/>
      <c r="I25"/>
      <c r="J25"/>
      <c r="L25" s="53"/>
    </row>
    <row r="26" spans="1:29" x14ac:dyDescent="0.25">
      <c r="A26" s="52"/>
      <c r="B26" s="34" t="s">
        <v>60</v>
      </c>
      <c r="C26" s="1" t="s">
        <v>69</v>
      </c>
      <c r="D26" s="1"/>
      <c r="E26" s="1"/>
      <c r="F26" s="1"/>
      <c r="G26" s="1"/>
      <c r="H26" s="1"/>
      <c r="I26" s="1"/>
      <c r="J26" s="1"/>
      <c r="K26" s="1"/>
      <c r="L26" s="53"/>
    </row>
    <row r="27" spans="1:29" x14ac:dyDescent="0.25">
      <c r="A27" s="52"/>
      <c r="B27" s="42" t="s">
        <v>67</v>
      </c>
      <c r="C27" s="1" t="s">
        <v>70</v>
      </c>
      <c r="D27" s="1"/>
      <c r="E27" s="1"/>
      <c r="F27" s="1"/>
      <c r="G27" s="1"/>
      <c r="H27" s="1"/>
      <c r="I27" s="1"/>
      <c r="J27" s="1"/>
      <c r="K27" s="1"/>
      <c r="L27" s="53"/>
    </row>
    <row r="28" spans="1:29" x14ac:dyDescent="0.25">
      <c r="A28" s="52"/>
      <c r="B28" s="36" t="s">
        <v>61</v>
      </c>
      <c r="C28" s="1" t="s">
        <v>71</v>
      </c>
      <c r="D28" s="1"/>
      <c r="E28" s="1"/>
      <c r="F28" s="1"/>
      <c r="G28" s="1"/>
      <c r="H28" s="1"/>
      <c r="I28" s="1"/>
      <c r="J28" s="1"/>
      <c r="K28" s="1"/>
      <c r="L28" s="53"/>
    </row>
    <row r="29" spans="1:29" x14ac:dyDescent="0.25">
      <c r="A29" s="52"/>
      <c r="B29" s="43" t="s">
        <v>68</v>
      </c>
      <c r="C29" s="1" t="s">
        <v>72</v>
      </c>
      <c r="D29" s="1"/>
      <c r="E29" s="1"/>
      <c r="F29" s="1"/>
      <c r="G29" s="1"/>
      <c r="H29" s="1"/>
      <c r="I29" s="1"/>
      <c r="J29" s="1"/>
      <c r="K29" s="1"/>
      <c r="L29" s="53"/>
    </row>
    <row r="30" spans="1:29" x14ac:dyDescent="0.25">
      <c r="A30" s="52"/>
      <c r="B30" s="54" t="s">
        <v>64</v>
      </c>
      <c r="C30" s="1" t="s">
        <v>51</v>
      </c>
      <c r="D30" s="1"/>
      <c r="E30" s="1"/>
      <c r="F30" s="1"/>
      <c r="G30" s="1"/>
      <c r="H30" s="1"/>
      <c r="I30" s="1"/>
      <c r="J30" s="1"/>
      <c r="K30" s="1"/>
      <c r="L30" s="53"/>
    </row>
    <row r="31" spans="1:29" x14ac:dyDescent="0.25">
      <c r="A31" s="52"/>
      <c r="B31" s="55" t="s">
        <v>65</v>
      </c>
      <c r="C31" s="1" t="s">
        <v>73</v>
      </c>
      <c r="D31" s="1"/>
      <c r="E31" s="1"/>
      <c r="F31" s="1"/>
      <c r="G31" s="1"/>
      <c r="H31" s="1"/>
      <c r="I31" s="1"/>
      <c r="J31" s="1"/>
      <c r="K31" s="1"/>
      <c r="L31" s="53"/>
    </row>
    <row r="32" spans="1:29" x14ac:dyDescent="0.25">
      <c r="A32" s="52"/>
      <c r="B32" s="56" t="s">
        <v>66</v>
      </c>
      <c r="C32" s="53" t="s">
        <v>74</v>
      </c>
      <c r="D32" s="53"/>
      <c r="E32" s="53"/>
      <c r="F32" s="53"/>
      <c r="G32" s="53"/>
      <c r="H32" s="53"/>
      <c r="I32" s="53"/>
      <c r="J32" s="53"/>
      <c r="K32" s="53"/>
      <c r="L32" s="53"/>
    </row>
    <row r="33" spans="1:12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</row>
  </sheetData>
  <mergeCells count="42">
    <mergeCell ref="C31:K31"/>
    <mergeCell ref="C26:K26"/>
    <mergeCell ref="C27:K27"/>
    <mergeCell ref="C28:K28"/>
    <mergeCell ref="C29:K29"/>
    <mergeCell ref="C30:K30"/>
    <mergeCell ref="AA15:AC15"/>
    <mergeCell ref="B16:D16"/>
    <mergeCell ref="B17:D17"/>
    <mergeCell ref="G18:I18"/>
    <mergeCell ref="B22:D22"/>
    <mergeCell ref="F22:J22"/>
    <mergeCell ref="B13:D13"/>
    <mergeCell ref="B14:D14"/>
    <mergeCell ref="B15:D15"/>
    <mergeCell ref="Q15:S15"/>
    <mergeCell ref="V15:X15"/>
    <mergeCell ref="V9:X9"/>
    <mergeCell ref="AA9:AC9"/>
    <mergeCell ref="B10:D10"/>
    <mergeCell ref="B11:D11"/>
    <mergeCell ref="B12:D12"/>
    <mergeCell ref="B5:D5"/>
    <mergeCell ref="B6:D6"/>
    <mergeCell ref="B7:D7"/>
    <mergeCell ref="B8:D8"/>
    <mergeCell ref="B9:D9"/>
    <mergeCell ref="AZ3:BB3"/>
    <mergeCell ref="BE3:BG3"/>
    <mergeCell ref="BJ3:BL3"/>
    <mergeCell ref="BO3:BQ3"/>
    <mergeCell ref="B4:D4"/>
    <mergeCell ref="V3:X3"/>
    <mergeCell ref="AF3:AH3"/>
    <mergeCell ref="AK3:AM3"/>
    <mergeCell ref="AP3:AR3"/>
    <mergeCell ref="AU3:AW3"/>
    <mergeCell ref="B1:D1"/>
    <mergeCell ref="B2:D2"/>
    <mergeCell ref="B3:D3"/>
    <mergeCell ref="L3:N3"/>
    <mergeCell ref="Q3:S3"/>
  </mergeCells>
  <conditionalFormatting sqref="M4 R4 W4 W10 R16 W16 AB10 AB16 AG4 AL4 AQ4 AV4 BA4 BF4 BK4 BP4 C23">
    <cfRule type="cellIs" dxfId="0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PSP</vt:lpstr>
      <vt:lpstr>Netzplan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Kay Dietrich</cp:lastModifiedBy>
  <cp:revision>22</cp:revision>
  <dcterms:created xsi:type="dcterms:W3CDTF">2021-11-17T07:59:26Z</dcterms:created>
  <dcterms:modified xsi:type="dcterms:W3CDTF">2022-09-02T08:48:46Z</dcterms:modified>
  <dc:language>de-DE</dc:language>
</cp:coreProperties>
</file>