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utan Code Challenge-2019\BHUTAN STARTUP HACKATHON CHALLENGE\Hackathon_2020\Data\Revenue\"/>
    </mc:Choice>
  </mc:AlternateContent>
  <bookViews>
    <workbookView xWindow="240" yWindow="675" windowWidth="20055" windowHeight="7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91" i="1" l="1"/>
  <c r="C55" i="1"/>
  <c r="C42" i="1"/>
  <c r="D91" i="1"/>
  <c r="D54" i="1"/>
  <c r="C54" i="1"/>
  <c r="D51" i="1"/>
  <c r="C51" i="1"/>
  <c r="D41" i="1"/>
  <c r="C41" i="1"/>
  <c r="D35" i="1"/>
  <c r="C35" i="1"/>
  <c r="D23" i="1"/>
  <c r="C23" i="1"/>
  <c r="D11" i="1"/>
  <c r="C11" i="1"/>
  <c r="D55" i="1" l="1"/>
  <c r="D42" i="1"/>
  <c r="C43" i="1" l="1"/>
  <c r="C57" i="1"/>
  <c r="D43" i="1"/>
  <c r="D57" i="1"/>
</calcChain>
</file>

<file path=xl/sharedStrings.xml><?xml version="1.0" encoding="utf-8"?>
<sst xmlns="http://schemas.openxmlformats.org/spreadsheetml/2006/main" count="84" uniqueCount="76">
  <si>
    <t>BHUTAN TELECOM LIMITED</t>
  </si>
  <si>
    <t>Amount in Nu.</t>
  </si>
  <si>
    <t>Particulars</t>
  </si>
  <si>
    <t>Note "22":</t>
  </si>
  <si>
    <t>Revenue from operations:</t>
  </si>
  <si>
    <t>Service revenue</t>
  </si>
  <si>
    <t>Telephone Service</t>
  </si>
  <si>
    <t>International ISD</t>
  </si>
  <si>
    <t>-Landline</t>
  </si>
  <si>
    <t>Mobile - Prepaid Recharge Cards</t>
  </si>
  <si>
    <t>Mobile - Postpaid Services</t>
  </si>
  <si>
    <t>Eload - Mobile</t>
  </si>
  <si>
    <t>Income from IN and VAS</t>
  </si>
  <si>
    <t>Income from Online Applications</t>
  </si>
  <si>
    <t>Income from Interconnect</t>
  </si>
  <si>
    <t>Commission income from online mobile apps</t>
  </si>
  <si>
    <t>Income from International Roaming</t>
  </si>
  <si>
    <t>Income from IN &amp; VAS-INTERNATIONAL</t>
  </si>
  <si>
    <t>Mobile -  Sim Cards</t>
  </si>
  <si>
    <t>Income from MFS (Paku)</t>
  </si>
  <si>
    <t>-Mobile</t>
  </si>
  <si>
    <t>Broadband - Postpaid</t>
  </si>
  <si>
    <t>Broadband - Prepaid</t>
  </si>
  <si>
    <t>Internet Leaseline</t>
  </si>
  <si>
    <t>Income from Domain Name Registration</t>
  </si>
  <si>
    <t>Income from IPLC - National</t>
  </si>
  <si>
    <t>DHI Intra Company Revenue</t>
  </si>
  <si>
    <t>Income from IPLC - International</t>
  </si>
  <si>
    <t>Income from Domain Name - International</t>
  </si>
  <si>
    <t>Income from Leaseline - International</t>
  </si>
  <si>
    <t>Broadband - Recharge Card</t>
  </si>
  <si>
    <t>Eload - Broadband</t>
  </si>
  <si>
    <t>-Internet</t>
  </si>
  <si>
    <t>Contact Center Revenue</t>
  </si>
  <si>
    <t>Income from Cloud Service</t>
  </si>
  <si>
    <t>Income from Data Center</t>
  </si>
  <si>
    <t>Income from ERP Service</t>
  </si>
  <si>
    <t>Income from Thuraya Services</t>
  </si>
  <si>
    <t>-Others</t>
  </si>
  <si>
    <t>Sale of products</t>
  </si>
  <si>
    <t>Miscellaneous Income - Fixed Line</t>
  </si>
  <si>
    <t>Miscellaneous Income - Mobile</t>
  </si>
  <si>
    <t>Sale of Mobile Data Card</t>
  </si>
  <si>
    <t>Sale of Internet Modem</t>
  </si>
  <si>
    <t>Miscellaneous Income - Druknet</t>
  </si>
  <si>
    <t>Income from sale of CPE and Equipments</t>
  </si>
  <si>
    <t>-Telecom products</t>
  </si>
  <si>
    <t>Income from One Stop Shop (BT Shop)</t>
  </si>
  <si>
    <t>Income from BSecure</t>
  </si>
  <si>
    <t>-Accessories</t>
  </si>
  <si>
    <t/>
  </si>
  <si>
    <t>Breakup for revenue</t>
  </si>
  <si>
    <t xml:space="preserve">Domestic </t>
  </si>
  <si>
    <t>Export</t>
  </si>
  <si>
    <t>Note "23":</t>
  </si>
  <si>
    <t>Other income:</t>
  </si>
  <si>
    <t>Fines</t>
  </si>
  <si>
    <t>Income from Depository Works</t>
  </si>
  <si>
    <t>Net Income from Depository Works</t>
  </si>
  <si>
    <t>Rounding Difference - Gain</t>
  </si>
  <si>
    <t>Rounding Difference - Loss</t>
  </si>
  <si>
    <t>Interest from Fixed Deposits</t>
  </si>
  <si>
    <t>Loss on Forex Fluctuation</t>
  </si>
  <si>
    <t>Gain on Forex Fluctuation</t>
  </si>
  <si>
    <t>Miscellaneous Income</t>
  </si>
  <si>
    <t>Income from Sale of Tender Documents</t>
  </si>
  <si>
    <t>Discount Received</t>
  </si>
  <si>
    <t>Income from House Rent</t>
  </si>
  <si>
    <t>Income from Hire Charges</t>
  </si>
  <si>
    <t>Income from BT Guide</t>
  </si>
  <si>
    <t>Notes forming part of the Financial Statements for the year ended 31st January, 2019</t>
  </si>
  <si>
    <t>As at 31st January, 2019</t>
  </si>
  <si>
    <t>As at 31st January, 2018</t>
  </si>
  <si>
    <t>Income from Sale of Yellow Page</t>
  </si>
  <si>
    <t>As at 28th February, 2019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</si>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</sst>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(* #,##0.00_);_(* \(#,##0.00\);_(* \-??_);_(@_)"/>
    <numFmt numFmtId="167" formatCode="#,##0.00\ ;&quot; (&quot;#,##0.00\);&quot; -&quot;#\ ;@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sz val="10"/>
      <name val="SimSun"/>
      <family val="2"/>
    </font>
    <font>
      <sz val="11"/>
      <color theme="1"/>
      <name val="Times New Roman"/>
      <family val="2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name val="Book Antiqua"/>
      <family val="1"/>
    </font>
    <font>
      <i/>
      <sz val="11"/>
      <name val="Book Antiqua"/>
      <family val="1"/>
    </font>
    <font>
      <b/>
      <i/>
      <sz val="11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i/>
      <u/>
      <sz val="1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i/>
      <sz val="11"/>
      <color rgb="FF00B050"/>
      <name val="Book Antiqua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0"/>
    <xf numFmtId="166" fontId="19" fillId="0" borderId="0"/>
    <xf numFmtId="166" fontId="23" fillId="0" borderId="0" applyFill="0" applyBorder="0" applyAlignment="0" applyProtection="0"/>
    <xf numFmtId="167" fontId="23" fillId="0" borderId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24" fillId="0" borderId="0"/>
    <xf numFmtId="0" fontId="24" fillId="0" borderId="0"/>
    <xf numFmtId="164" fontId="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55">
    <xf numFmtId="0" fontId="0" fillId="0" borderId="0" xfId="0"/>
    <xf numFmtId="0" fontId="28" fillId="0" borderId="15" xfId="0" quotePrefix="1" applyFont="1" applyFill="1" applyBorder="1" applyAlignment="1">
      <alignment horizontal="left" indent="3"/>
    </xf>
    <xf numFmtId="165" fontId="29" fillId="0" borderId="15" xfId="1" applyNumberFormat="1" applyFont="1" applyFill="1" applyBorder="1" applyAlignment="1">
      <alignment horizontal="center" vertical="center" wrapText="1"/>
    </xf>
    <xf numFmtId="0" fontId="28" fillId="0" borderId="15" xfId="0" quotePrefix="1" applyFont="1" applyFill="1" applyBorder="1" applyAlignment="1">
      <alignment horizontal="left" vertical="top" indent="3"/>
    </xf>
    <xf numFmtId="0" fontId="33" fillId="0" borderId="15" xfId="0" applyFont="1" applyFill="1" applyBorder="1"/>
    <xf numFmtId="43" fontId="25" fillId="34" borderId="15" xfId="1" applyFont="1" applyFill="1" applyBorder="1" applyAlignment="1">
      <alignment horizontal="right" vertical="top"/>
    </xf>
    <xf numFmtId="43" fontId="0" fillId="0" borderId="0" xfId="0" applyNumberFormat="1"/>
    <xf numFmtId="0" fontId="20" fillId="34" borderId="15" xfId="0" applyNumberFormat="1" applyFont="1" applyFill="1" applyBorder="1" applyAlignment="1">
      <alignment vertical="top"/>
    </xf>
    <xf numFmtId="43" fontId="26" fillId="34" borderId="15" xfId="1" applyFont="1" applyFill="1" applyBorder="1" applyAlignment="1">
      <alignment horizontal="right" vertical="top"/>
    </xf>
    <xf numFmtId="0" fontId="29" fillId="0" borderId="15" xfId="0" applyFont="1" applyFill="1" applyBorder="1"/>
    <xf numFmtId="43" fontId="28" fillId="0" borderId="15" xfId="1" applyNumberFormat="1" applyFont="1" applyFill="1" applyBorder="1" applyAlignment="1">
      <alignment horizontal="right" vertical="top"/>
    </xf>
    <xf numFmtId="0" fontId="31" fillId="0" borderId="15" xfId="0" applyNumberFormat="1" applyFont="1" applyFill="1" applyBorder="1" applyAlignment="1">
      <alignment vertical="top"/>
    </xf>
    <xf numFmtId="0" fontId="27" fillId="0" borderId="15" xfId="0" applyFont="1" applyFill="1" applyBorder="1"/>
    <xf numFmtId="0" fontId="29" fillId="0" borderId="15" xfId="0" applyFont="1" applyFill="1" applyBorder="1" applyAlignment="1">
      <alignment horizontal="center" vertical="center" wrapText="1"/>
    </xf>
    <xf numFmtId="0" fontId="25" fillId="34" borderId="15" xfId="0" applyNumberFormat="1" applyFont="1" applyFill="1" applyBorder="1" applyAlignment="1">
      <alignment vertical="top"/>
    </xf>
    <xf numFmtId="165" fontId="35" fillId="0" borderId="15" xfId="1" applyNumberFormat="1" applyFont="1" applyFill="1" applyBorder="1" applyAlignment="1">
      <alignment horizontal="right" vertical="top"/>
    </xf>
    <xf numFmtId="0" fontId="27" fillId="0" borderId="15" xfId="0" applyFont="1" applyFill="1" applyBorder="1" applyAlignment="1">
      <alignment horizontal="center" vertical="top" wrapText="1"/>
    </xf>
    <xf numFmtId="0" fontId="20" fillId="34" borderId="15" xfId="0" applyFont="1" applyFill="1" applyBorder="1"/>
    <xf numFmtId="0" fontId="25" fillId="34" borderId="15" xfId="0" applyFont="1" applyFill="1" applyBorder="1" applyAlignment="1">
      <alignment vertical="top"/>
    </xf>
    <xf numFmtId="0" fontId="28" fillId="0" borderId="15" xfId="0" applyFont="1" applyFill="1" applyBorder="1" applyAlignment="1">
      <alignment vertical="top"/>
    </xf>
    <xf numFmtId="0" fontId="25" fillId="34" borderId="15" xfId="0" applyFont="1" applyFill="1" applyBorder="1"/>
    <xf numFmtId="0" fontId="33" fillId="0" borderId="15" xfId="0" applyNumberFormat="1" applyFont="1" applyFill="1" applyBorder="1" applyAlignment="1">
      <alignment vertical="top"/>
    </xf>
    <xf numFmtId="165" fontId="32" fillId="0" borderId="15" xfId="1" applyNumberFormat="1" applyFont="1" applyFill="1" applyBorder="1" applyAlignment="1">
      <alignment horizontal="right"/>
    </xf>
    <xf numFmtId="0" fontId="27" fillId="0" borderId="15" xfId="0" applyFont="1" applyFill="1" applyBorder="1" applyAlignment="1"/>
    <xf numFmtId="0" fontId="27" fillId="0" borderId="15" xfId="0" applyFont="1" applyFill="1" applyBorder="1" applyAlignment="1">
      <alignment vertical="top"/>
    </xf>
    <xf numFmtId="0" fontId="20" fillId="0" borderId="15" xfId="0" applyFont="1" applyFill="1" applyBorder="1"/>
    <xf numFmtId="0" fontId="31" fillId="0" borderId="15" xfId="0" applyFont="1" applyFill="1" applyBorder="1"/>
    <xf numFmtId="165" fontId="28" fillId="0" borderId="15" xfId="1" applyNumberFormat="1" applyFont="1" applyFill="1" applyBorder="1"/>
    <xf numFmtId="0" fontId="0" fillId="0" borderId="15" xfId="0" applyBorder="1"/>
    <xf numFmtId="165" fontId="29" fillId="0" borderId="15" xfId="1" applyNumberFormat="1" applyFont="1" applyFill="1" applyBorder="1"/>
    <xf numFmtId="165" fontId="27" fillId="0" borderId="15" xfId="1" applyNumberFormat="1" applyFont="1" applyFill="1" applyBorder="1" applyAlignment="1">
      <alignment horizontal="center" vertical="top" wrapText="1"/>
    </xf>
    <xf numFmtId="0" fontId="33" fillId="0" borderId="0" xfId="0" applyFont="1" applyFill="1"/>
    <xf numFmtId="165" fontId="31" fillId="0" borderId="0" xfId="1" applyNumberFormat="1" applyFont="1" applyFill="1"/>
    <xf numFmtId="165" fontId="34" fillId="0" borderId="0" xfId="1" applyNumberFormat="1" applyFont="1" applyFill="1" applyAlignment="1">
      <alignment horizontal="right"/>
    </xf>
    <xf numFmtId="0" fontId="33" fillId="0" borderId="0" xfId="0" applyFont="1" applyFill="1" applyBorder="1"/>
    <xf numFmtId="165" fontId="28" fillId="0" borderId="15" xfId="1" applyNumberFormat="1" applyFont="1" applyFill="1" applyBorder="1" applyAlignment="1">
      <alignment horizontal="right" vertical="top"/>
    </xf>
    <xf numFmtId="165" fontId="29" fillId="0" borderId="15" xfId="1" applyNumberFormat="1" applyFont="1" applyFill="1" applyBorder="1" applyAlignment="1">
      <alignment horizontal="right" vertical="top"/>
    </xf>
    <xf numFmtId="165" fontId="31" fillId="0" borderId="0" xfId="1" applyNumberFormat="1" applyFont="1" applyFill="1" applyBorder="1"/>
    <xf numFmtId="0" fontId="31" fillId="0" borderId="13" xfId="0" applyFont="1" applyFill="1" applyBorder="1"/>
    <xf numFmtId="0" fontId="27" fillId="33" borderId="15" xfId="0" applyFont="1" applyFill="1" applyBorder="1" applyAlignment="1">
      <alignment horizontal="center" vertical="center"/>
    </xf>
    <xf numFmtId="165" fontId="27" fillId="33" borderId="15" xfId="1" applyNumberFormat="1" applyFont="1" applyFill="1" applyBorder="1" applyAlignment="1">
      <alignment horizontal="center" vertical="top" wrapText="1"/>
    </xf>
    <xf numFmtId="0" fontId="30" fillId="0" borderId="0" xfId="0" applyFont="1" applyFill="1"/>
    <xf numFmtId="0" fontId="27" fillId="33" borderId="15" xfId="0" applyFont="1" applyFill="1" applyBorder="1" applyAlignment="1">
      <alignment horizontal="center" vertical="top" wrapText="1"/>
    </xf>
    <xf numFmtId="0" fontId="28" fillId="0" borderId="15" xfId="0" applyFont="1" applyFill="1" applyBorder="1"/>
    <xf numFmtId="165" fontId="34" fillId="0" borderId="14" xfId="1" applyNumberFormat="1" applyFont="1" applyFill="1" applyBorder="1" applyAlignment="1">
      <alignment horizontal="right"/>
    </xf>
    <xf numFmtId="0" fontId="27" fillId="0" borderId="10" xfId="0" applyNumberFormat="1" applyFont="1" applyFill="1" applyBorder="1" applyAlignment="1">
      <alignment horizontal="center"/>
    </xf>
    <xf numFmtId="0" fontId="27" fillId="0" borderId="11" xfId="0" applyNumberFormat="1" applyFont="1" applyFill="1" applyBorder="1" applyAlignment="1">
      <alignment horizont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0" fillId="0" borderId="15" xfId="0" applyBorder="1"/>
    <xf numFmtId="0" fontId="20" fillId="34" borderId="15" xfId="0" applyFont="1" applyFill="1" applyBorder="1" applyAlignment="1">
      <alignment wrapText="1"/>
    </xf>
    <xf numFmtId="0" fontId="25" fillId="35" borderId="15" xfId="0" applyFont="1" applyFill="1" applyBorder="1" applyAlignment="1">
      <alignment vertical="top"/>
    </xf>
    <xf numFmtId="0" fontId="25" fillId="36" borderId="15" xfId="0" applyFont="1" applyFill="1" applyBorder="1" applyAlignment="1">
      <alignment vertical="top"/>
    </xf>
  </cellXfs>
  <cellStyles count="7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8" xfId="64"/>
    <cellStyle name="Comma 19" xfId="66"/>
    <cellStyle name="Comma 2" xfId="44"/>
    <cellStyle name="Comma 2 2" xfId="47"/>
    <cellStyle name="Comma 2 3" xfId="53"/>
    <cellStyle name="Comma 2 7" xfId="68"/>
    <cellStyle name="Comma 3" xfId="48"/>
    <cellStyle name="Comma 3 2" xfId="54"/>
    <cellStyle name="Comma 4" xfId="46"/>
    <cellStyle name="Comma 4 2" xfId="55"/>
    <cellStyle name="Comma 5" xfId="72"/>
    <cellStyle name="Excel Built-in Normal" xfId="5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50"/>
    <cellStyle name="Normal 10 2" xfId="57"/>
    <cellStyle name="Normal 11" xfId="65"/>
    <cellStyle name="Normal 2" xfId="43"/>
    <cellStyle name="Normal 2 3 2" xfId="67"/>
    <cellStyle name="Normal 29" xfId="70"/>
    <cellStyle name="Normal 3" xfId="49"/>
    <cellStyle name="Normal 30" xfId="71"/>
    <cellStyle name="Normal 4" xfId="58"/>
    <cellStyle name="Normal 5" xfId="59"/>
    <cellStyle name="Normal 58" xfId="69"/>
    <cellStyle name="Normal 6" xfId="60"/>
    <cellStyle name="Normal 7" xfId="62"/>
    <cellStyle name="Normal 7 2" xfId="63"/>
    <cellStyle name="Normal 8" xfId="61"/>
    <cellStyle name="Note" xfId="16" builtinId="10" customBuiltin="1"/>
    <cellStyle name="Output" xfId="11" builtinId="21" customBuiltin="1"/>
    <cellStyle name="Percent 11" xfId="73"/>
    <cellStyle name="Percent 2" xfId="45"/>
    <cellStyle name="TableStyleLight1" xfId="52"/>
    <cellStyle name="Title" xfId="2" builtinId="15" customBuiltin="1"/>
    <cellStyle name="Title 2" xfId="5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78" workbookViewId="0">
      <selection activeCell="B94" sqref="B94"/>
    </sheetView>
  </sheetViews>
  <sheetFormatPr defaultRowHeight="15" x14ac:dyDescent="0.25"/>
  <cols>
    <col min="2" max="2" width="44.140625" bestFit="1" customWidth="1"/>
    <col min="3" max="4" width="19.5703125" bestFit="1" customWidth="1"/>
    <col min="5" max="5" width="15.28515625" bestFit="1" customWidth="1"/>
  </cols>
  <sheetData>
    <row r="1" spans="1:4" ht="15.75" x14ac:dyDescent="0.25">
      <c r="A1" s="45" t="s">
        <v>0</v>
      </c>
      <c r="B1" s="46"/>
      <c r="C1" s="46"/>
      <c r="D1" s="47"/>
    </row>
    <row r="2" spans="1:4" ht="15.75" x14ac:dyDescent="0.25">
      <c r="A2" s="48" t="s">
        <v>70</v>
      </c>
      <c r="B2" s="49"/>
      <c r="C2" s="49"/>
      <c r="D2" s="50"/>
    </row>
    <row r="3" spans="1:4" ht="16.5" x14ac:dyDescent="0.3">
      <c r="A3" s="38"/>
      <c r="B3" s="34"/>
      <c r="C3" s="37"/>
      <c r="D3" s="44" t="s">
        <v>1</v>
      </c>
    </row>
    <row r="4" spans="1:4" ht="16.5" x14ac:dyDescent="0.3">
      <c r="A4" s="31"/>
      <c r="B4" s="41"/>
      <c r="C4" s="32"/>
      <c r="D4" s="33"/>
    </row>
    <row r="5" spans="1:4" ht="31.5" x14ac:dyDescent="0.25">
      <c r="A5" s="39" t="s">
        <v>2</v>
      </c>
      <c r="B5" s="39"/>
      <c r="C5" s="40" t="s">
        <v>71</v>
      </c>
      <c r="D5" s="42" t="s">
        <v>74</v>
      </c>
    </row>
    <row r="6" spans="1:4" ht="15.75" x14ac:dyDescent="0.25">
      <c r="A6" s="52"/>
      <c r="B6" s="52"/>
      <c r="C6" s="30"/>
      <c r="D6" s="16"/>
    </row>
    <row r="7" spans="1:4" ht="15.75" x14ac:dyDescent="0.25">
      <c r="A7" s="12" t="s">
        <v>3</v>
      </c>
      <c r="B7" s="12" t="s">
        <v>4</v>
      </c>
      <c r="C7" s="30"/>
      <c r="D7" s="16"/>
    </row>
    <row r="8" spans="1:4" ht="15.75" x14ac:dyDescent="0.25">
      <c r="A8" s="4"/>
      <c r="B8" s="12" t="s">
        <v>5</v>
      </c>
      <c r="C8" s="27"/>
      <c r="D8" s="27"/>
    </row>
    <row r="9" spans="1:4" ht="15.75" x14ac:dyDescent="0.25">
      <c r="A9" s="7"/>
      <c r="B9" s="18" t="s">
        <v>6</v>
      </c>
      <c r="C9" s="5">
        <v>1000000</v>
      </c>
      <c r="D9" s="5">
        <v>2100000</v>
      </c>
    </row>
    <row r="10" spans="1:4" ht="15.75" x14ac:dyDescent="0.25">
      <c r="A10" s="7"/>
      <c r="B10" s="18" t="s">
        <v>7</v>
      </c>
      <c r="C10" s="5">
        <v>50000</v>
      </c>
      <c r="D10" s="5">
        <v>90000</v>
      </c>
    </row>
    <row r="11" spans="1:4" x14ac:dyDescent="0.25">
      <c r="A11" s="4"/>
      <c r="B11" s="1" t="s">
        <v>8</v>
      </c>
      <c r="C11" s="27">
        <f>SUM(C9:C10)</f>
        <v>1050000</v>
      </c>
      <c r="D11" s="27">
        <f>SUM(D9:D10)</f>
        <v>2190000</v>
      </c>
    </row>
    <row r="12" spans="1:4" ht="15.75" x14ac:dyDescent="0.25">
      <c r="A12" s="7"/>
      <c r="B12" s="18" t="s">
        <v>9</v>
      </c>
      <c r="C12" s="5">
        <v>50000000</v>
      </c>
      <c r="D12" s="5">
        <v>110000000</v>
      </c>
    </row>
    <row r="13" spans="1:4" ht="15.75" x14ac:dyDescent="0.25">
      <c r="A13" s="7"/>
      <c r="B13" s="18" t="s">
        <v>10</v>
      </c>
      <c r="C13" s="5">
        <v>2200000</v>
      </c>
      <c r="D13" s="5">
        <v>4000000</v>
      </c>
    </row>
    <row r="14" spans="1:4" ht="15.75" x14ac:dyDescent="0.25">
      <c r="A14" s="7"/>
      <c r="B14" s="18" t="s">
        <v>11</v>
      </c>
      <c r="C14" s="5">
        <v>30000000</v>
      </c>
      <c r="D14" s="5">
        <v>67000000</v>
      </c>
    </row>
    <row r="15" spans="1:4" ht="15.75" x14ac:dyDescent="0.25">
      <c r="A15" s="7"/>
      <c r="B15" s="18" t="s">
        <v>12</v>
      </c>
      <c r="C15" s="5">
        <v>200000</v>
      </c>
      <c r="D15" s="5">
        <v>400000</v>
      </c>
    </row>
    <row r="16" spans="1:4" ht="15.75" x14ac:dyDescent="0.25">
      <c r="A16" s="7"/>
      <c r="B16" s="53" t="s">
        <v>13</v>
      </c>
      <c r="C16" s="5">
        <v>6000000</v>
      </c>
      <c r="D16" s="5">
        <v>12500000</v>
      </c>
    </row>
    <row r="17" spans="1:4" ht="15.75" x14ac:dyDescent="0.25">
      <c r="A17" s="7"/>
      <c r="B17" s="18" t="s">
        <v>14</v>
      </c>
      <c r="C17" s="5">
        <v>200000</v>
      </c>
      <c r="D17" s="5">
        <v>300000</v>
      </c>
    </row>
    <row r="18" spans="1:4" ht="15.75" x14ac:dyDescent="0.25">
      <c r="A18" s="7"/>
      <c r="B18" s="53" t="s">
        <v>15</v>
      </c>
      <c r="C18" s="5">
        <v>150000</v>
      </c>
      <c r="D18" s="5">
        <v>200000</v>
      </c>
    </row>
    <row r="19" spans="1:4" ht="15.75" x14ac:dyDescent="0.25">
      <c r="A19" s="7"/>
      <c r="B19" s="18" t="s">
        <v>16</v>
      </c>
      <c r="C19" s="5">
        <v>2100000</v>
      </c>
      <c r="D19" s="5">
        <v>3100000</v>
      </c>
    </row>
    <row r="20" spans="1:4" ht="15.75" x14ac:dyDescent="0.25">
      <c r="A20" s="7"/>
      <c r="B20" s="18" t="s">
        <v>17</v>
      </c>
      <c r="C20" s="5">
        <v>245000</v>
      </c>
      <c r="D20" s="5">
        <v>345000</v>
      </c>
    </row>
    <row r="21" spans="1:4" ht="15.75" x14ac:dyDescent="0.25">
      <c r="A21" s="7"/>
      <c r="B21" s="18" t="s">
        <v>18</v>
      </c>
      <c r="C21" s="5">
        <v>1000000</v>
      </c>
      <c r="D21" s="5">
        <v>2300000</v>
      </c>
    </row>
    <row r="22" spans="1:4" ht="15.75" x14ac:dyDescent="0.25">
      <c r="A22" s="7"/>
      <c r="B22" s="53" t="s">
        <v>19</v>
      </c>
      <c r="C22" s="5">
        <v>62544</v>
      </c>
      <c r="D22" s="5">
        <v>0</v>
      </c>
    </row>
    <row r="23" spans="1:4" x14ac:dyDescent="0.25">
      <c r="A23" s="21"/>
      <c r="B23" s="3" t="s">
        <v>20</v>
      </c>
      <c r="C23" s="35">
        <f>SUM(C12:C22)</f>
        <v>92157544</v>
      </c>
      <c r="D23" s="35">
        <f>SUM(D12:D22)</f>
        <v>200145000</v>
      </c>
    </row>
    <row r="24" spans="1:4" ht="15.75" x14ac:dyDescent="0.25">
      <c r="A24" s="7"/>
      <c r="B24" s="54" t="s">
        <v>21</v>
      </c>
      <c r="C24" s="5">
        <v>300000</v>
      </c>
      <c r="D24" s="5">
        <v>800000</v>
      </c>
    </row>
    <row r="25" spans="1:4" ht="15.75" x14ac:dyDescent="0.25">
      <c r="A25" s="7"/>
      <c r="B25" s="54" t="s">
        <v>22</v>
      </c>
      <c r="C25" s="5">
        <v>900000</v>
      </c>
      <c r="D25" s="5">
        <v>1900000</v>
      </c>
    </row>
    <row r="26" spans="1:4" ht="15.75" x14ac:dyDescent="0.25">
      <c r="A26" s="7"/>
      <c r="B26" s="18" t="s">
        <v>23</v>
      </c>
      <c r="C26" s="5">
        <v>1200000</v>
      </c>
      <c r="D26" s="5">
        <v>2500000</v>
      </c>
    </row>
    <row r="27" spans="1:4" ht="15.75" x14ac:dyDescent="0.25">
      <c r="A27" s="7"/>
      <c r="B27" s="18" t="s">
        <v>24</v>
      </c>
      <c r="C27" s="5">
        <v>125000</v>
      </c>
      <c r="D27" s="5">
        <v>310000</v>
      </c>
    </row>
    <row r="28" spans="1:4" ht="15.75" x14ac:dyDescent="0.25">
      <c r="A28" s="7"/>
      <c r="B28" s="18" t="s">
        <v>25</v>
      </c>
      <c r="C28" s="5">
        <v>20000</v>
      </c>
      <c r="D28" s="5">
        <v>49000</v>
      </c>
    </row>
    <row r="29" spans="1:4" ht="15.75" x14ac:dyDescent="0.25">
      <c r="A29" s="7"/>
      <c r="B29" s="18" t="s">
        <v>26</v>
      </c>
      <c r="C29" s="5">
        <v>25000</v>
      </c>
      <c r="D29" s="5">
        <v>54000</v>
      </c>
    </row>
    <row r="30" spans="1:4" ht="15.75" x14ac:dyDescent="0.25">
      <c r="A30" s="7"/>
      <c r="B30" s="18" t="s">
        <v>27</v>
      </c>
      <c r="C30" s="5">
        <v>30000</v>
      </c>
      <c r="D30" s="5">
        <v>59000</v>
      </c>
    </row>
    <row r="31" spans="1:4" ht="15.75" x14ac:dyDescent="0.25">
      <c r="A31" s="7"/>
      <c r="B31" s="18" t="s">
        <v>28</v>
      </c>
      <c r="C31" s="5">
        <v>35000</v>
      </c>
      <c r="D31" s="5">
        <v>64000</v>
      </c>
    </row>
    <row r="32" spans="1:4" ht="15.75" x14ac:dyDescent="0.25">
      <c r="A32" s="7"/>
      <c r="B32" s="18" t="s">
        <v>29</v>
      </c>
      <c r="C32" s="5">
        <v>40000</v>
      </c>
      <c r="D32" s="5">
        <v>69000</v>
      </c>
    </row>
    <row r="33" spans="1:5" ht="15.75" x14ac:dyDescent="0.25">
      <c r="A33" s="7"/>
      <c r="B33" s="54" t="s">
        <v>30</v>
      </c>
      <c r="C33" s="5">
        <v>460000</v>
      </c>
      <c r="D33" s="5">
        <v>900000</v>
      </c>
    </row>
    <row r="34" spans="1:5" ht="15.75" x14ac:dyDescent="0.25">
      <c r="A34" s="7"/>
      <c r="B34" s="54" t="s">
        <v>31</v>
      </c>
      <c r="C34" s="5">
        <v>10000</v>
      </c>
      <c r="D34" s="5">
        <v>23000</v>
      </c>
    </row>
    <row r="35" spans="1:5" x14ac:dyDescent="0.25">
      <c r="A35" s="21"/>
      <c r="B35" s="3" t="s">
        <v>32</v>
      </c>
      <c r="C35" s="35">
        <f>SUM(C24:C34)</f>
        <v>3145000</v>
      </c>
      <c r="D35" s="35">
        <f>SUM(D24:D34)</f>
        <v>6728000</v>
      </c>
    </row>
    <row r="36" spans="1:5" ht="15.75" x14ac:dyDescent="0.25">
      <c r="A36" s="7"/>
      <c r="B36" s="18" t="s">
        <v>33</v>
      </c>
      <c r="C36" s="5">
        <v>200000</v>
      </c>
      <c r="D36" s="5">
        <v>435000</v>
      </c>
    </row>
    <row r="37" spans="1:5" ht="15.75" x14ac:dyDescent="0.25">
      <c r="A37" s="7"/>
      <c r="B37" s="18" t="s">
        <v>34</v>
      </c>
      <c r="C37" s="5">
        <v>0</v>
      </c>
      <c r="D37" s="5">
        <v>0</v>
      </c>
    </row>
    <row r="38" spans="1:5" ht="15.75" x14ac:dyDescent="0.25">
      <c r="A38" s="7"/>
      <c r="B38" s="18" t="s">
        <v>35</v>
      </c>
      <c r="C38" s="5">
        <v>345000</v>
      </c>
      <c r="D38" s="5">
        <v>650000</v>
      </c>
    </row>
    <row r="39" spans="1:5" ht="15.75" x14ac:dyDescent="0.25">
      <c r="A39" s="7"/>
      <c r="B39" s="18" t="s">
        <v>36</v>
      </c>
      <c r="C39" s="5">
        <v>185000</v>
      </c>
      <c r="D39" s="5">
        <v>300000</v>
      </c>
    </row>
    <row r="40" spans="1:5" ht="15.75" x14ac:dyDescent="0.25">
      <c r="A40" s="7"/>
      <c r="B40" s="18" t="s">
        <v>37</v>
      </c>
      <c r="C40" s="5">
        <v>46000</v>
      </c>
      <c r="D40" s="5">
        <v>0</v>
      </c>
    </row>
    <row r="41" spans="1:5" x14ac:dyDescent="0.25">
      <c r="A41" s="21"/>
      <c r="B41" s="3" t="s">
        <v>38</v>
      </c>
      <c r="C41" s="35">
        <f>SUM(C36:C40)</f>
        <v>776000</v>
      </c>
      <c r="D41" s="35">
        <f>SUM(D36:D40)</f>
        <v>1385000</v>
      </c>
    </row>
    <row r="42" spans="1:5" x14ac:dyDescent="0.25">
      <c r="A42" s="21"/>
      <c r="B42" s="21"/>
      <c r="C42" s="36">
        <f>SUM(C41+C35+C23+C11)</f>
        <v>97128544</v>
      </c>
      <c r="D42" s="36">
        <f>SUM(D41+D35+D23+D11)</f>
        <v>210448000</v>
      </c>
    </row>
    <row r="43" spans="1:5" ht="15.75" x14ac:dyDescent="0.25">
      <c r="A43" s="7"/>
      <c r="B43" s="18"/>
      <c r="C43" s="8">
        <f>C42</f>
        <v>97128544</v>
      </c>
      <c r="D43" s="8">
        <f>D42</f>
        <v>210448000</v>
      </c>
      <c r="E43" s="6"/>
    </row>
    <row r="44" spans="1:5" ht="15.75" x14ac:dyDescent="0.25">
      <c r="A44" s="21"/>
      <c r="B44" s="24" t="s">
        <v>39</v>
      </c>
      <c r="C44" s="35"/>
      <c r="D44" s="35"/>
    </row>
    <row r="45" spans="1:5" ht="15.75" x14ac:dyDescent="0.25">
      <c r="A45" s="7"/>
      <c r="B45" s="18" t="s">
        <v>40</v>
      </c>
      <c r="C45" s="5">
        <v>50000</v>
      </c>
      <c r="D45" s="5">
        <v>123000</v>
      </c>
    </row>
    <row r="46" spans="1:5" ht="15.75" x14ac:dyDescent="0.25">
      <c r="A46" s="7"/>
      <c r="B46" s="18" t="s">
        <v>41</v>
      </c>
      <c r="C46" s="5">
        <v>56000</v>
      </c>
      <c r="D46" s="5">
        <v>125000</v>
      </c>
    </row>
    <row r="47" spans="1:5" ht="15.75" x14ac:dyDescent="0.25">
      <c r="A47" s="7"/>
      <c r="B47" s="18" t="s">
        <v>42</v>
      </c>
      <c r="C47" s="5">
        <v>62000</v>
      </c>
      <c r="D47" s="5">
        <v>127000</v>
      </c>
    </row>
    <row r="48" spans="1:5" ht="15.75" x14ac:dyDescent="0.25">
      <c r="A48" s="7"/>
      <c r="B48" s="18" t="s">
        <v>43</v>
      </c>
      <c r="C48" s="5">
        <v>68000</v>
      </c>
      <c r="D48" s="5">
        <v>129000</v>
      </c>
    </row>
    <row r="49" spans="1:4" ht="15.75" x14ac:dyDescent="0.25">
      <c r="A49" s="7"/>
      <c r="B49" s="18" t="s">
        <v>44</v>
      </c>
      <c r="C49" s="5">
        <v>74000</v>
      </c>
      <c r="D49" s="5">
        <v>131000</v>
      </c>
    </row>
    <row r="50" spans="1:4" ht="15.75" x14ac:dyDescent="0.25">
      <c r="A50" s="7"/>
      <c r="B50" s="18" t="s">
        <v>45</v>
      </c>
      <c r="C50" s="5">
        <v>80000</v>
      </c>
      <c r="D50" s="5">
        <v>133000</v>
      </c>
    </row>
    <row r="51" spans="1:4" x14ac:dyDescent="0.25">
      <c r="A51" s="21"/>
      <c r="B51" s="3" t="s">
        <v>46</v>
      </c>
      <c r="C51" s="10">
        <f>SUM(C45:C50)</f>
        <v>390000</v>
      </c>
      <c r="D51" s="10">
        <f>SUM(D45:D50)</f>
        <v>768000</v>
      </c>
    </row>
    <row r="52" spans="1:4" ht="15.75" x14ac:dyDescent="0.25">
      <c r="A52" s="7"/>
      <c r="B52" s="18" t="s">
        <v>47</v>
      </c>
      <c r="C52" s="5">
        <v>15000</v>
      </c>
      <c r="D52" s="5">
        <v>30000</v>
      </c>
    </row>
    <row r="53" spans="1:4" ht="15.75" x14ac:dyDescent="0.25">
      <c r="A53" s="7"/>
      <c r="B53" s="18" t="s">
        <v>48</v>
      </c>
      <c r="C53" s="5">
        <v>12550</v>
      </c>
      <c r="D53" s="5">
        <v>26000</v>
      </c>
    </row>
    <row r="54" spans="1:4" ht="16.5" x14ac:dyDescent="0.25">
      <c r="A54" s="11"/>
      <c r="B54" s="3" t="s">
        <v>49</v>
      </c>
      <c r="C54" s="35">
        <f>SUM(C52:C53)</f>
        <v>27550</v>
      </c>
      <c r="D54" s="35">
        <f>SUM(D52:D53)</f>
        <v>56000</v>
      </c>
    </row>
    <row r="55" spans="1:4" ht="16.5" x14ac:dyDescent="0.25">
      <c r="A55" s="11"/>
      <c r="B55" s="3"/>
      <c r="C55" s="36">
        <f>SUM(C51+C54)</f>
        <v>417550</v>
      </c>
      <c r="D55" s="36">
        <f>SUM(D51+D54)</f>
        <v>824000</v>
      </c>
    </row>
    <row r="56" spans="1:4" ht="16.5" x14ac:dyDescent="0.25">
      <c r="A56" s="11"/>
      <c r="B56" s="3"/>
      <c r="C56" s="36"/>
      <c r="D56" s="36"/>
    </row>
    <row r="57" spans="1:4" ht="16.5" x14ac:dyDescent="0.3">
      <c r="A57" s="26"/>
      <c r="B57" s="9" t="s">
        <v>50</v>
      </c>
      <c r="C57" s="36">
        <f>SUM(C42+C55)</f>
        <v>97546094</v>
      </c>
      <c r="D57" s="36">
        <f>SUM(D42+D55)</f>
        <v>211272000</v>
      </c>
    </row>
    <row r="58" spans="1:4" ht="16.5" x14ac:dyDescent="0.3">
      <c r="A58" s="26"/>
      <c r="B58" s="9"/>
      <c r="C58" s="36"/>
      <c r="D58" s="36"/>
    </row>
    <row r="59" spans="1:4" ht="15.75" x14ac:dyDescent="0.25">
      <c r="A59" s="25"/>
      <c r="B59" s="23" t="s">
        <v>51</v>
      </c>
      <c r="C59" s="36"/>
      <c r="D59" s="36"/>
    </row>
    <row r="60" spans="1:4" ht="16.5" x14ac:dyDescent="0.3">
      <c r="A60" s="26"/>
      <c r="B60" s="43" t="s">
        <v>52</v>
      </c>
      <c r="C60" s="36">
        <v>100000</v>
      </c>
      <c r="D60" s="36">
        <v>200000</v>
      </c>
    </row>
    <row r="61" spans="1:4" ht="16.5" x14ac:dyDescent="0.3">
      <c r="A61" s="26"/>
      <c r="B61" s="43" t="s">
        <v>53</v>
      </c>
      <c r="C61" s="36">
        <v>20000</v>
      </c>
      <c r="D61" s="36">
        <v>34000</v>
      </c>
    </row>
    <row r="62" spans="1:4" ht="16.5" x14ac:dyDescent="0.3">
      <c r="A62" s="26"/>
      <c r="B62" s="9"/>
      <c r="C62" s="36"/>
      <c r="D62" s="36"/>
    </row>
    <row r="63" spans="1:4" x14ac:dyDescent="0.25">
      <c r="A63" s="51"/>
      <c r="B63" s="51"/>
      <c r="C63" s="27"/>
      <c r="D63" s="22"/>
    </row>
    <row r="64" spans="1:4" ht="30" x14ac:dyDescent="0.25">
      <c r="A64" s="11"/>
      <c r="B64" s="13" t="s">
        <v>2</v>
      </c>
      <c r="C64" s="2" t="s">
        <v>71</v>
      </c>
      <c r="D64" s="2" t="s">
        <v>72</v>
      </c>
    </row>
    <row r="65" spans="1:4" ht="15.75" x14ac:dyDescent="0.25">
      <c r="A65" s="28"/>
      <c r="B65" s="28"/>
      <c r="C65" s="17"/>
      <c r="D65" s="17"/>
    </row>
    <row r="66" spans="1:4" ht="15.75" x14ac:dyDescent="0.25">
      <c r="A66" s="28"/>
      <c r="B66" s="28"/>
      <c r="C66" s="17"/>
      <c r="D66" s="17"/>
    </row>
    <row r="67" spans="1:4" ht="15.75" x14ac:dyDescent="0.25">
      <c r="A67" s="28"/>
      <c r="B67" s="28"/>
      <c r="C67" s="17"/>
      <c r="D67" s="17"/>
    </row>
    <row r="68" spans="1:4" ht="15.75" x14ac:dyDescent="0.25">
      <c r="A68" s="12" t="s">
        <v>54</v>
      </c>
      <c r="B68" s="12" t="s">
        <v>55</v>
      </c>
      <c r="C68" s="25"/>
      <c r="D68" s="28"/>
    </row>
    <row r="69" spans="1:4" ht="16.5" x14ac:dyDescent="0.25">
      <c r="A69" s="11"/>
      <c r="B69" s="19" t="s">
        <v>56</v>
      </c>
      <c r="C69" s="35">
        <v>22000</v>
      </c>
      <c r="D69" s="35">
        <v>46000</v>
      </c>
    </row>
    <row r="70" spans="1:4" ht="16.5" x14ac:dyDescent="0.25">
      <c r="A70" s="11"/>
      <c r="B70" s="19" t="s">
        <v>57</v>
      </c>
      <c r="C70" s="35">
        <v>0</v>
      </c>
      <c r="D70" s="35">
        <v>0</v>
      </c>
    </row>
    <row r="71" spans="1:4" ht="16.5" x14ac:dyDescent="0.25">
      <c r="A71" s="11"/>
      <c r="B71" s="19" t="s">
        <v>58</v>
      </c>
      <c r="C71" s="35">
        <v>0</v>
      </c>
      <c r="D71" s="15" t="s">
        <v>75</v>
      </c>
    </row>
    <row r="72" spans="1:4" ht="15.75" x14ac:dyDescent="0.25">
      <c r="A72" s="28"/>
      <c r="B72" s="28"/>
      <c r="C72" s="17"/>
      <c r="D72" s="17"/>
    </row>
    <row r="73" spans="1:4" ht="15.75" x14ac:dyDescent="0.25">
      <c r="A73" s="28"/>
      <c r="B73" s="28"/>
      <c r="C73" s="17"/>
      <c r="D73" s="17"/>
    </row>
    <row r="74" spans="1:4" ht="15.75" x14ac:dyDescent="0.25">
      <c r="A74" s="7"/>
      <c r="B74" s="18" t="s">
        <v>59</v>
      </c>
      <c r="C74" s="5">
        <v>200</v>
      </c>
      <c r="D74" s="5">
        <v>500</v>
      </c>
    </row>
    <row r="75" spans="1:4" ht="15.75" x14ac:dyDescent="0.25">
      <c r="A75" s="7"/>
      <c r="B75" s="18" t="s">
        <v>60</v>
      </c>
      <c r="C75" s="5">
        <v>100</v>
      </c>
      <c r="D75" s="5">
        <v>300</v>
      </c>
    </row>
    <row r="76" spans="1:4" ht="15.75" x14ac:dyDescent="0.25">
      <c r="A76" s="28"/>
      <c r="B76" s="28"/>
      <c r="C76" s="17"/>
      <c r="D76" s="17"/>
    </row>
    <row r="77" spans="1:4" ht="15.75" x14ac:dyDescent="0.25">
      <c r="A77" s="28"/>
      <c r="B77" s="28"/>
      <c r="C77" s="17"/>
      <c r="D77" s="17"/>
    </row>
    <row r="78" spans="1:4" ht="16.5" x14ac:dyDescent="0.25">
      <c r="A78" s="11"/>
      <c r="B78" s="19" t="s">
        <v>61</v>
      </c>
      <c r="C78" s="35">
        <v>0</v>
      </c>
      <c r="D78" s="35">
        <v>36676.629999999997</v>
      </c>
    </row>
    <row r="79" spans="1:4" ht="16.5" x14ac:dyDescent="0.25">
      <c r="A79" s="11"/>
      <c r="B79" s="19" t="s">
        <v>73</v>
      </c>
      <c r="C79" s="35">
        <v>0</v>
      </c>
      <c r="D79" s="35">
        <v>0</v>
      </c>
    </row>
    <row r="80" spans="1:4" ht="15.75" x14ac:dyDescent="0.25">
      <c r="A80" s="28"/>
      <c r="B80" s="18" t="s">
        <v>62</v>
      </c>
      <c r="C80" s="5"/>
      <c r="D80" s="5" t="s">
        <v>75</v>
      </c>
    </row>
    <row r="81" spans="1:4" ht="15.75" x14ac:dyDescent="0.25">
      <c r="A81" s="14"/>
      <c r="B81" s="18" t="s">
        <v>63</v>
      </c>
      <c r="C81" s="5"/>
      <c r="D81" s="5" t="s">
        <v>75</v>
      </c>
    </row>
    <row r="82" spans="1:4" ht="16.5" x14ac:dyDescent="0.25">
      <c r="A82" s="11"/>
      <c r="B82" s="43" t="s">
        <v>63</v>
      </c>
      <c r="C82" s="29">
        <v>0</v>
      </c>
      <c r="D82" s="27" t="s">
        <v>75</v>
      </c>
    </row>
    <row r="83" spans="1:4" ht="16.5" x14ac:dyDescent="0.25">
      <c r="A83" s="11"/>
      <c r="B83" s="43" t="s">
        <v>64</v>
      </c>
      <c r="C83" s="27">
        <v>267000</v>
      </c>
      <c r="D83" s="27">
        <v>300000</v>
      </c>
    </row>
    <row r="84" spans="1:4" ht="15.75" x14ac:dyDescent="0.25">
      <c r="A84" s="28"/>
      <c r="B84" s="18" t="s">
        <v>65</v>
      </c>
      <c r="C84" s="5">
        <v>0</v>
      </c>
      <c r="D84" s="5">
        <v>0</v>
      </c>
    </row>
    <row r="85" spans="1:4" ht="15.75" x14ac:dyDescent="0.25">
      <c r="A85" s="28"/>
      <c r="B85" s="18" t="s">
        <v>66</v>
      </c>
      <c r="C85" s="5">
        <v>0</v>
      </c>
      <c r="D85" s="5">
        <v>0</v>
      </c>
    </row>
    <row r="86" spans="1:4" ht="15.75" x14ac:dyDescent="0.25">
      <c r="A86" s="17"/>
      <c r="B86" s="18" t="s">
        <v>67</v>
      </c>
      <c r="C86" s="5">
        <v>13000</v>
      </c>
      <c r="D86" s="5">
        <v>258458.9</v>
      </c>
    </row>
    <row r="87" spans="1:4" ht="15.75" x14ac:dyDescent="0.25">
      <c r="A87" s="17"/>
      <c r="B87" s="18" t="s">
        <v>68</v>
      </c>
      <c r="C87" s="5">
        <v>22400</v>
      </c>
      <c r="D87" s="5">
        <v>50000</v>
      </c>
    </row>
    <row r="88" spans="1:4" ht="78.75" customHeight="1" x14ac:dyDescent="0.25">
      <c r="A88" s="20"/>
      <c r="B88" s="18" t="s">
        <v>69</v>
      </c>
      <c r="C88" s="5">
        <v>0</v>
      </c>
      <c r="D88" s="5">
        <v>0</v>
      </c>
    </row>
    <row r="89" spans="1:4" ht="15.75" x14ac:dyDescent="0.25">
      <c r="A89" s="28"/>
      <c r="B89" s="18" t="s">
        <v>59</v>
      </c>
      <c r="C89" s="5">
        <v>0</v>
      </c>
      <c r="D89" s="5"/>
    </row>
    <row r="90" spans="1:4" ht="15.75" x14ac:dyDescent="0.25">
      <c r="A90" s="28"/>
      <c r="B90" s="18" t="s">
        <v>64</v>
      </c>
      <c r="C90" s="5">
        <v>35000</v>
      </c>
      <c r="D90" s="5">
        <v>55000</v>
      </c>
    </row>
    <row r="91" spans="1:4" ht="16.5" x14ac:dyDescent="0.25">
      <c r="A91" s="11"/>
      <c r="B91" s="1"/>
      <c r="C91" s="29">
        <f>SUM(C69+C83)</f>
        <v>289000</v>
      </c>
      <c r="D91" s="29">
        <f>SUM(D69+D83)</f>
        <v>346000</v>
      </c>
    </row>
  </sheetData>
  <mergeCells count="4">
    <mergeCell ref="A1:D1"/>
    <mergeCell ref="A2:D2"/>
    <mergeCell ref="A63:B63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Tshering</dc:creator>
  <cp:lastModifiedBy>user</cp:lastModifiedBy>
  <dcterms:created xsi:type="dcterms:W3CDTF">2020-01-30T09:28:15Z</dcterms:created>
  <dcterms:modified xsi:type="dcterms:W3CDTF">2020-01-31T11:57:06Z</dcterms:modified>
</cp:coreProperties>
</file>