
<file path=[Content_Types].xml><?xml version="1.0" encoding="utf-8"?>
<Types xmlns="http://schemas.openxmlformats.org/package/2006/content-types">
  <Default Extension="data" ContentType="application/vnd.openxmlformats-officedocument.model+data"/>
  <Default Extension="emf" ContentType="image/x-emf"/>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esktop\Projects\"/>
    </mc:Choice>
  </mc:AlternateContent>
  <xr:revisionPtr revIDLastSave="0" documentId="13_ncr:2001_{7B937E5D-5C9C-4E0F-A655-3C6EBD9A9412}" xr6:coauthVersionLast="47" xr6:coauthVersionMax="47" xr10:uidLastSave="{00000000-0000-0000-0000-000000000000}"/>
  <bookViews>
    <workbookView xWindow="-120" yWindow="-120" windowWidth="20730" windowHeight="11160" activeTab="2" xr2:uid="{AE558D86-9D2C-415F-81BA-479EDB1E7C14}"/>
  </bookViews>
  <sheets>
    <sheet name="Product lookup" sheetId="3" r:id="rId1"/>
    <sheet name="Sheet1" sheetId="4" r:id="rId2"/>
    <sheet name="Business Data" sheetId="2" r:id="rId3"/>
    <sheet name="Dashboard" sheetId="1" r:id="rId4"/>
  </sheets>
  <definedNames>
    <definedName name="ExternalData_1" localSheetId="1" hidden="1">Sheet1!$A$3:$A$4</definedName>
    <definedName name="ExternalData_2" localSheetId="0" hidden="1">'Product lookup'!$A$1:$B$10</definedName>
    <definedName name="Slicer_Date__Month">#N/A</definedName>
    <definedName name="Slicer_Product_Category">#N/A</definedName>
    <definedName name="Slicer_State">#N/A</definedName>
  </definedNames>
  <calcPr calcId="191029"/>
  <pivotCaches>
    <pivotCache cacheId="497" r:id="rId5"/>
    <pivotCache cacheId="500" r:id="rId6"/>
    <pivotCache cacheId="503" r:id="rId7"/>
    <pivotCache cacheId="506" r:id="rId8"/>
    <pivotCache cacheId="512" r:id="rId9"/>
    <pivotCache cacheId="515" r:id="rId10"/>
    <pivotCache cacheId="530" r:id="rId11"/>
  </pivotCaches>
  <fileRecoveryPr repairLoad="1"/>
  <extLst>
    <ext xmlns:x14="http://schemas.microsoft.com/office/spreadsheetml/2009/9/main" uri="{876F7934-8845-4945-9796-88D515C7AA90}">
      <x14:pivotCaches>
        <pivotCache cacheId="496"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usiness Data_20ca4379-cb1d-47d8-ab2d-555545d1640d" name="Business Data" connection="Query - Business Data"/>
          <x15:modelTable id="Measure_bec591ac-d976-4d66-8b14-07a7922da3b4" name="Measure" connection="Query - Measure"/>
        </x15:modelTables>
        <x15:extLst>
          <ext xmlns:x16="http://schemas.microsoft.com/office/spreadsheetml/2014/11/main" uri="{9835A34E-60A6-4A7C-AAB8-D5F71C897F49}">
            <x16:modelTimeGroupings>
              <x16:modelTimeGrouping tableName="Business Dat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 i="2" l="1"/>
  <c r="I7" i="2"/>
  <c r="G7" i="2"/>
  <c r="F7" i="2"/>
  <c r="E7" i="2"/>
  <c r="D7" i="2"/>
  <c r="C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69C51C-825C-4AD2-A434-037A5D5A5FBC}" keepAlive="1" name="ModelConnection_ExternalData_1" description="Data Model" type="5" refreshedVersion="8" minRefreshableVersion="5" saveData="1">
    <dbPr connection="Data Model Connection" command="DRILLTHROUGH MAXROWS 1000 SELECT FROM [Model] WHERE (([Business Data].[Date (Month)].[All],[Business Data].[Product_Category].[All],[Measures].[Total Revenue],[Business Data].[State].&amp;[Lagos])) RETURN [$Measure].[Measure]" commandType="4"/>
    <extLst>
      <ext xmlns:x15="http://schemas.microsoft.com/office/spreadsheetml/2010/11/main" uri="{DE250136-89BD-433C-8126-D09CA5730AF9}">
        <x15:connection id="" model="1"/>
      </ext>
    </extLst>
  </connection>
  <connection id="2" xr16:uid="{E31A9136-2187-4CE8-9C1E-9629462F0D3B}" name="Query - Business Data" description="Connection to the 'Business Data' query in the workbook." type="100" refreshedVersion="8" minRefreshableVersion="5">
    <extLst>
      <ext xmlns:x15="http://schemas.microsoft.com/office/spreadsheetml/2010/11/main" uri="{DE250136-89BD-433C-8126-D09CA5730AF9}">
        <x15:connection id="3a7f29b8-28b0-49d2-8592-23570bec74de"/>
      </ext>
    </extLst>
  </connection>
  <connection id="3" xr16:uid="{7CE5C729-3195-48F5-9D53-05014A7CA45E}" name="Query - Measure" description="Connection to the 'Measure' query in the workbook." type="100" refreshedVersion="8" minRefreshableVersion="5">
    <extLst>
      <ext xmlns:x15="http://schemas.microsoft.com/office/spreadsheetml/2010/11/main" uri="{DE250136-89BD-433C-8126-D09CA5730AF9}">
        <x15:connection id="005e0b5f-270f-4093-aa7e-fc9f48cffc55">
          <x15:oledbPr connection="Provider=Microsoft.Mashup.OleDb.1;Data Source=$Workbook$;Location=Measure;Extended Properties=&quot;&quot;">
            <x15:dbTables>
              <x15:dbTable name="Measure"/>
            </x15:dbTables>
          </x15:oledbPr>
        </x15:connection>
      </ext>
    </extLst>
  </connection>
  <connection id="4" xr16:uid="{E07A9EEC-8FFD-488D-ADF5-F09B688BF8F3}" keepAlive="1" name="Query - Product lookup" description="Connection to the 'Product lookup' query in the workbook." type="5" refreshedVersion="8" background="1" saveData="1">
    <dbPr connection="Provider=Microsoft.Mashup.OleDb.1;Data Source=$Workbook$;Location=&quot;Product lookup&quot;;Extended Properties=&quot;&quot;" command="SELECT * FROM [Product lookup]"/>
  </connection>
  <connection id="5" xr16:uid="{F2C44DEF-E958-4875-97F9-EC7B553772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<sst xmlns="http://schemas.openxmlformats.org/spreadsheetml/2006/main" count="76" uniqueCount="56">
  <si>
    <t>Product</t>
  </si>
  <si>
    <t>Cost_Per_Unit_NGN</t>
  </si>
  <si>
    <t>Standing Fan</t>
  </si>
  <si>
    <t>Smartphone</t>
  </si>
  <si>
    <t>Earbuds</t>
  </si>
  <si>
    <t>Power Bank</t>
  </si>
  <si>
    <t>USB Cable</t>
  </si>
  <si>
    <t>Blender</t>
  </si>
  <si>
    <t>Phone Case</t>
  </si>
  <si>
    <t>Electric Kettle</t>
  </si>
  <si>
    <t>Backpack</t>
  </si>
  <si>
    <t>Total Revenue</t>
  </si>
  <si>
    <t>Total Profit</t>
  </si>
  <si>
    <t>Total COGS</t>
  </si>
  <si>
    <t>Profit_Margin</t>
  </si>
  <si>
    <t>Transactions</t>
  </si>
  <si>
    <t xml:space="preserve">returns </t>
  </si>
  <si>
    <t>returns rate</t>
  </si>
  <si>
    <t>divide(TOTAL RETURN/TRASACTION</t>
  </si>
  <si>
    <t>Abuja</t>
  </si>
  <si>
    <t>Ibadan</t>
  </si>
  <si>
    <t>Kano</t>
  </si>
  <si>
    <t>Lagos</t>
  </si>
  <si>
    <t>Port Harcourt</t>
  </si>
  <si>
    <t>Grand Total</t>
  </si>
  <si>
    <t>Sum of Profit</t>
  </si>
  <si>
    <t>State</t>
  </si>
  <si>
    <t>Product_Category</t>
  </si>
  <si>
    <t>Accessories</t>
  </si>
  <si>
    <t>Electronics</t>
  </si>
  <si>
    <t>Home</t>
  </si>
  <si>
    <t>Date (Month)</t>
  </si>
  <si>
    <t>Jan</t>
  </si>
  <si>
    <t>Feb</t>
  </si>
  <si>
    <t>Mar</t>
  </si>
  <si>
    <t>Apr</t>
  </si>
  <si>
    <t>May</t>
  </si>
  <si>
    <t>Jun</t>
  </si>
  <si>
    <t>Jul</t>
  </si>
  <si>
    <t>Aug</t>
  </si>
  <si>
    <t>Number of Return</t>
  </si>
  <si>
    <t>Return Rate</t>
  </si>
  <si>
    <t>Channel</t>
  </si>
  <si>
    <t>In-store</t>
  </si>
  <si>
    <t>Online</t>
  </si>
  <si>
    <t>WhatsApp</t>
  </si>
  <si>
    <t>Average Discount%</t>
  </si>
  <si>
    <t>Discount band</t>
  </si>
  <si>
    <t>High(11-15%)</t>
  </si>
  <si>
    <t>Low(1-5%)</t>
  </si>
  <si>
    <t>Medium(6-10%)</t>
  </si>
  <si>
    <t>No Discount</t>
  </si>
  <si>
    <t>Very High(16-25%)</t>
  </si>
  <si>
    <t>Measure[Measure]</t>
  </si>
  <si>
    <t/>
  </si>
  <si>
    <t>Data returned for Total Revenue, Lagos,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</si>
</sst>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6" formatCode="[&lt;999999999]&quot;$&quot;0.00,,&quot;M&quot;;General"/>
  </numFmts>
  <fonts count="2" x14ac:knownFonts="1">
    <font>
      <sz val="11"/>
      <color theme="1"/>
      <name val="Arial"/>
      <family val="2"/>
    </font>
    <font>
      <b/>
      <sz val="11"/>
      <color theme="1"/>
      <name val="Arial"/>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164" fontId="0" fillId="0" borderId="0" xfId="0" applyNumberFormat="1"/>
    <xf numFmtId="2" fontId="0" fillId="0" borderId="0" xfId="0" applyNumberFormat="1"/>
    <xf numFmtId="1" fontId="0" fillId="0" borderId="0" xfId="0" applyNumberFormat="1"/>
    <xf numFmtId="0" fontId="1" fillId="2" borderId="1" xfId="0" applyFont="1" applyFill="1" applyBorder="1"/>
    <xf numFmtId="0" fontId="0" fillId="0" borderId="0" xfId="0" pivotButton="1"/>
    <xf numFmtId="0" fontId="1" fillId="0" borderId="0" xfId="0" applyFont="1"/>
    <xf numFmtId="166" fontId="0" fillId="0" borderId="0" xfId="0" applyNumberFormat="1"/>
    <xf numFmtId="10" fontId="0" fillId="0" borderId="0" xfId="0" applyNumberFormat="1"/>
  </cellXfs>
  <cellStyles count="1">
    <cellStyle name="Normal" xfId="0" builtinId="0"/>
  </cellStyles>
  <dxfs count="1">
    <dxf>
      <numFmt numFmtId="0" formatCode="General"/>
    </dxf>
  </dxfs>
  <tableStyles count="0" defaultTableStyle="TableStyleMedium2" defaultPivotStyle="PivotStyleLight16"/>
  <colors>
    <mruColors>
      <color rgb="FF1F4E78"/>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3" Type="http://schemas.openxmlformats.org/officeDocument/2006/relationships/worksheet" Target="worksheets/sheet3.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DSN Project 2026.......xlsx]Business Data!PivotTable7</c:name>
    <c:fmtId val="5"/>
  </c:pivotSource>
  <c:chart>
    <c:autoTitleDeleted val="0"/>
    <c:pivotFmts>
      <c:pivotFmt>
        <c:idx val="0"/>
        <c:spPr>
          <a:solidFill>
            <a:schemeClr val="accent1">
              <a:lumMod val="50000"/>
            </a:schemeClr>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111111111111111"/>
          <c:w val="0.93888888888888888"/>
          <c:h val="0.72651210265383492"/>
        </c:manualLayout>
      </c:layout>
      <c:barChart>
        <c:barDir val="col"/>
        <c:grouping val="clustered"/>
        <c:varyColors val="0"/>
        <c:ser>
          <c:idx val="0"/>
          <c:order val="0"/>
          <c:tx>
            <c:strRef>
              <c:f>'Business Data'!$H$13</c:f>
              <c:strCache>
                <c:ptCount val="1"/>
                <c:pt idx="0">
                  <c:v>Total Revenue</c:v>
                </c:pt>
              </c:strCache>
            </c:strRef>
          </c:tx>
          <c:spPr>
            <a:solidFill>
              <a:schemeClr val="accent1">
                <a:lumMod val="50000"/>
              </a:schemeClr>
            </a:solidFill>
            <a:ln>
              <a:noFill/>
            </a:ln>
            <a:effectLst/>
          </c:spPr>
          <c:invertIfNegative val="0"/>
          <c:dLbls>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Data'!$G$14:$G$19</c:f>
              <c:strCache>
                <c:ptCount val="5"/>
                <c:pt idx="0">
                  <c:v>Lagos</c:v>
                </c:pt>
                <c:pt idx="1">
                  <c:v>Kano</c:v>
                </c:pt>
                <c:pt idx="2">
                  <c:v>Ibadan</c:v>
                </c:pt>
                <c:pt idx="3">
                  <c:v>Port Harcourt</c:v>
                </c:pt>
                <c:pt idx="4">
                  <c:v>Abuja</c:v>
                </c:pt>
              </c:strCache>
            </c:strRef>
          </c:cat>
          <c:val>
            <c:numRef>
              <c:f>'Business Data'!$H$14:$H$19</c:f>
              <c:numCache>
                <c:formatCode>\$#,##0.00;\(\$#,##0.00\);\$#,##0.00</c:formatCode>
                <c:ptCount val="5"/>
                <c:pt idx="0">
                  <c:v>13008575</c:v>
                </c:pt>
                <c:pt idx="1">
                  <c:v>9698230</c:v>
                </c:pt>
                <c:pt idx="2">
                  <c:v>8904106</c:v>
                </c:pt>
                <c:pt idx="3">
                  <c:v>7015932</c:v>
                </c:pt>
                <c:pt idx="4">
                  <c:v>5712749</c:v>
                </c:pt>
              </c:numCache>
            </c:numRef>
          </c:val>
          <c:extLst>
            <c:ext xmlns:c16="http://schemas.microsoft.com/office/drawing/2014/chart" uri="{C3380CC4-5D6E-409C-BE32-E72D297353CC}">
              <c16:uniqueId val="{00000000-FD31-44E7-8550-BF7DE26820A0}"/>
            </c:ext>
          </c:extLst>
        </c:ser>
        <c:ser>
          <c:idx val="1"/>
          <c:order val="1"/>
          <c:tx>
            <c:strRef>
              <c:f>'Business Data'!$I$13</c:f>
              <c:strCache>
                <c:ptCount val="1"/>
                <c:pt idx="0">
                  <c:v>Sum of Profit</c:v>
                </c:pt>
              </c:strCache>
            </c:strRef>
          </c:tx>
          <c:spPr>
            <a:solidFill>
              <a:schemeClr val="accent2">
                <a:lumMod val="75000"/>
              </a:schemeClr>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Data'!$G$14:$G$19</c:f>
              <c:strCache>
                <c:ptCount val="5"/>
                <c:pt idx="0">
                  <c:v>Lagos</c:v>
                </c:pt>
                <c:pt idx="1">
                  <c:v>Kano</c:v>
                </c:pt>
                <c:pt idx="2">
                  <c:v>Ibadan</c:v>
                </c:pt>
                <c:pt idx="3">
                  <c:v>Port Harcourt</c:v>
                </c:pt>
                <c:pt idx="4">
                  <c:v>Abuja</c:v>
                </c:pt>
              </c:strCache>
            </c:strRef>
          </c:cat>
          <c:val>
            <c:numRef>
              <c:f>'Business Data'!$I$14:$I$19</c:f>
              <c:numCache>
                <c:formatCode>\$#,##0.00;\(\$#,##0.00\);\$#,##0.00</c:formatCode>
                <c:ptCount val="5"/>
                <c:pt idx="0">
                  <c:v>3760275</c:v>
                </c:pt>
                <c:pt idx="1">
                  <c:v>2719830</c:v>
                </c:pt>
                <c:pt idx="2">
                  <c:v>2368006</c:v>
                </c:pt>
                <c:pt idx="3">
                  <c:v>1927732</c:v>
                </c:pt>
                <c:pt idx="4">
                  <c:v>723149</c:v>
                </c:pt>
              </c:numCache>
            </c:numRef>
          </c:val>
          <c:extLst>
            <c:ext xmlns:c16="http://schemas.microsoft.com/office/drawing/2014/chart" uri="{C3380CC4-5D6E-409C-BE32-E72D297353CC}">
              <c16:uniqueId val="{00000001-FD31-44E7-8550-BF7DE26820A0}"/>
            </c:ext>
          </c:extLst>
        </c:ser>
        <c:dLbls>
          <c:dLblPos val="outEnd"/>
          <c:showLegendKey val="0"/>
          <c:showVal val="1"/>
          <c:showCatName val="0"/>
          <c:showSerName val="0"/>
          <c:showPercent val="0"/>
          <c:showBubbleSize val="0"/>
        </c:dLbls>
        <c:gapWidth val="209"/>
        <c:overlap val="-44"/>
        <c:axId val="793751288"/>
        <c:axId val="793751640"/>
      </c:barChart>
      <c:catAx>
        <c:axId val="793751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751640"/>
        <c:crosses val="autoZero"/>
        <c:auto val="1"/>
        <c:lblAlgn val="ctr"/>
        <c:lblOffset val="100"/>
        <c:noMultiLvlLbl val="0"/>
      </c:catAx>
      <c:valAx>
        <c:axId val="793751640"/>
        <c:scaling>
          <c:orientation val="minMax"/>
        </c:scaling>
        <c:delete val="1"/>
        <c:axPos val="l"/>
        <c:numFmt formatCode="\$#,##0.00;\(\$#,##0.00\);\$#,##0.00" sourceLinked="1"/>
        <c:majorTickMark val="none"/>
        <c:minorTickMark val="none"/>
        <c:tickLblPos val="nextTo"/>
        <c:crossAx val="793751288"/>
        <c:crosses val="autoZero"/>
        <c:crossBetween val="between"/>
      </c:valAx>
      <c:spPr>
        <a:noFill/>
        <a:ln>
          <a:noFill/>
        </a:ln>
        <a:effectLst/>
      </c:spPr>
    </c:plotArea>
    <c:legend>
      <c:legendPos val="r"/>
      <c:layout>
        <c:manualLayout>
          <c:xMode val="edge"/>
          <c:yMode val="edge"/>
          <c:x val="0.84301449862174782"/>
          <c:y val="4.0402767835838696E-2"/>
          <c:w val="0.15698559373558188"/>
          <c:h val="0.272729181579575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DSN Project 2026.......xlsx]Business Data!PivotTable1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88888888888884E-2"/>
          <c:y val="7.407407407407407E-2"/>
          <c:w val="0.73252274715660537"/>
          <c:h val="0.74643685387023251"/>
        </c:manualLayout>
      </c:layout>
      <c:barChart>
        <c:barDir val="col"/>
        <c:grouping val="clustered"/>
        <c:varyColors val="0"/>
        <c:ser>
          <c:idx val="0"/>
          <c:order val="0"/>
          <c:tx>
            <c:strRef>
              <c:f>'Business Data'!$D$22</c:f>
              <c:strCache>
                <c:ptCount val="1"/>
                <c:pt idx="0">
                  <c:v>Total Revenue</c:v>
                </c:pt>
              </c:strCache>
            </c:strRef>
          </c:tx>
          <c:spPr>
            <a:solidFill>
              <a:schemeClr val="accent1">
                <a:lumMod val="50000"/>
              </a:schemeClr>
            </a:solidFill>
            <a:ln>
              <a:noFill/>
            </a:ln>
            <a:effectLst/>
          </c:spPr>
          <c:invertIfNegative val="0"/>
          <c:dLbls>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Data'!$C$23:$C$26</c:f>
              <c:strCache>
                <c:ptCount val="3"/>
                <c:pt idx="0">
                  <c:v>Electronics</c:v>
                </c:pt>
                <c:pt idx="1">
                  <c:v>Home</c:v>
                </c:pt>
                <c:pt idx="2">
                  <c:v>Accessories</c:v>
                </c:pt>
              </c:strCache>
            </c:strRef>
          </c:cat>
          <c:val>
            <c:numRef>
              <c:f>'Business Data'!$D$23:$D$26</c:f>
              <c:numCache>
                <c:formatCode>\$#,##0.00;\(\$#,##0.00\);\$#,##0.00</c:formatCode>
                <c:ptCount val="3"/>
                <c:pt idx="0">
                  <c:v>27986049</c:v>
                </c:pt>
                <c:pt idx="1">
                  <c:v>12396533</c:v>
                </c:pt>
                <c:pt idx="2">
                  <c:v>3957010</c:v>
                </c:pt>
              </c:numCache>
            </c:numRef>
          </c:val>
          <c:extLst>
            <c:ext xmlns:c16="http://schemas.microsoft.com/office/drawing/2014/chart" uri="{C3380CC4-5D6E-409C-BE32-E72D297353CC}">
              <c16:uniqueId val="{00000000-1712-4413-B64A-FEADFAB90633}"/>
            </c:ext>
          </c:extLst>
        </c:ser>
        <c:ser>
          <c:idx val="1"/>
          <c:order val="1"/>
          <c:tx>
            <c:strRef>
              <c:f>'Business Data'!$E$22</c:f>
              <c:strCache>
                <c:ptCount val="1"/>
                <c:pt idx="0">
                  <c:v>Sum of Profit</c:v>
                </c:pt>
              </c:strCache>
            </c:strRef>
          </c:tx>
          <c:spPr>
            <a:solidFill>
              <a:schemeClr val="accent2">
                <a:lumMod val="75000"/>
              </a:schemeClr>
            </a:solidFill>
            <a:ln>
              <a:noFill/>
            </a:ln>
            <a:effectLst/>
          </c:spPr>
          <c:invertIfNegative val="0"/>
          <c:dLbls>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Data'!$C$23:$C$26</c:f>
              <c:strCache>
                <c:ptCount val="3"/>
                <c:pt idx="0">
                  <c:v>Electronics</c:v>
                </c:pt>
                <c:pt idx="1">
                  <c:v>Home</c:v>
                </c:pt>
                <c:pt idx="2">
                  <c:v>Accessories</c:v>
                </c:pt>
              </c:strCache>
            </c:strRef>
          </c:cat>
          <c:val>
            <c:numRef>
              <c:f>'Business Data'!$E$23:$E$26</c:f>
              <c:numCache>
                <c:formatCode>\$#,##0.00;\(\$#,##0.00\);\$#,##0.00</c:formatCode>
                <c:ptCount val="3"/>
                <c:pt idx="0">
                  <c:v>7165049</c:v>
                </c:pt>
                <c:pt idx="1">
                  <c:v>2639533</c:v>
                </c:pt>
                <c:pt idx="2">
                  <c:v>1694410</c:v>
                </c:pt>
              </c:numCache>
            </c:numRef>
          </c:val>
          <c:extLst>
            <c:ext xmlns:c16="http://schemas.microsoft.com/office/drawing/2014/chart" uri="{C3380CC4-5D6E-409C-BE32-E72D297353CC}">
              <c16:uniqueId val="{00000001-1712-4413-B64A-FEADFAB90633}"/>
            </c:ext>
          </c:extLst>
        </c:ser>
        <c:dLbls>
          <c:dLblPos val="outEnd"/>
          <c:showLegendKey val="0"/>
          <c:showVal val="1"/>
          <c:showCatName val="0"/>
          <c:showSerName val="0"/>
          <c:showPercent val="0"/>
          <c:showBubbleSize val="0"/>
        </c:dLbls>
        <c:gapWidth val="219"/>
        <c:overlap val="-27"/>
        <c:axId val="793753752"/>
        <c:axId val="793754104"/>
      </c:barChart>
      <c:catAx>
        <c:axId val="793753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754104"/>
        <c:crosses val="autoZero"/>
        <c:auto val="1"/>
        <c:lblAlgn val="ctr"/>
        <c:lblOffset val="100"/>
        <c:noMultiLvlLbl val="0"/>
      </c:catAx>
      <c:valAx>
        <c:axId val="793754104"/>
        <c:scaling>
          <c:orientation val="minMax"/>
        </c:scaling>
        <c:delete val="1"/>
        <c:axPos val="l"/>
        <c:numFmt formatCode="\$#,##0.00;\(\$#,##0.00\);\$#,##0.00" sourceLinked="1"/>
        <c:majorTickMark val="none"/>
        <c:minorTickMark val="none"/>
        <c:tickLblPos val="nextTo"/>
        <c:crossAx val="793753752"/>
        <c:crosses val="autoZero"/>
        <c:crossBetween val="between"/>
      </c:valAx>
      <c:spPr>
        <a:noFill/>
        <a:ln>
          <a:noFill/>
        </a:ln>
        <a:effectLst/>
      </c:spPr>
    </c:plotArea>
    <c:legend>
      <c:legendPos val="r"/>
      <c:layout>
        <c:manualLayout>
          <c:xMode val="edge"/>
          <c:yMode val="edge"/>
          <c:x val="0.80277194230878302"/>
          <c:y val="5.6546646327555079E-2"/>
          <c:w val="0.17889144996364648"/>
          <c:h val="0.267858850231939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DSN Project 2026.......xlsx]Business Data!PivotTable2</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022913964548204E-2"/>
          <c:y val="9.4623591822137448E-2"/>
          <c:w val="0.83501033187972129"/>
          <c:h val="0.70582155223330645"/>
        </c:manualLayout>
      </c:layout>
      <c:lineChart>
        <c:grouping val="standard"/>
        <c:varyColors val="0"/>
        <c:ser>
          <c:idx val="0"/>
          <c:order val="0"/>
          <c:tx>
            <c:strRef>
              <c:f>'Business Data'!$D$29</c:f>
              <c:strCache>
                <c:ptCount val="1"/>
                <c:pt idx="0">
                  <c:v>Total Revenue</c:v>
                </c:pt>
              </c:strCache>
            </c:strRef>
          </c:tx>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Data'!$C$30:$C$38</c:f>
              <c:strCache>
                <c:ptCount val="8"/>
                <c:pt idx="0">
                  <c:v>Jan</c:v>
                </c:pt>
                <c:pt idx="1">
                  <c:v>Feb</c:v>
                </c:pt>
                <c:pt idx="2">
                  <c:v>Mar</c:v>
                </c:pt>
                <c:pt idx="3">
                  <c:v>Apr</c:v>
                </c:pt>
                <c:pt idx="4">
                  <c:v>May</c:v>
                </c:pt>
                <c:pt idx="5">
                  <c:v>Jun</c:v>
                </c:pt>
                <c:pt idx="6">
                  <c:v>Jul</c:v>
                </c:pt>
                <c:pt idx="7">
                  <c:v>Aug</c:v>
                </c:pt>
              </c:strCache>
            </c:strRef>
          </c:cat>
          <c:val>
            <c:numRef>
              <c:f>'Business Data'!$D$30:$D$38</c:f>
              <c:numCache>
                <c:formatCode>\$#,##0.00;\(\$#,##0.00\);\$#,##0.00</c:formatCode>
                <c:ptCount val="8"/>
                <c:pt idx="0">
                  <c:v>6332413</c:v>
                </c:pt>
                <c:pt idx="1">
                  <c:v>5114794</c:v>
                </c:pt>
                <c:pt idx="2">
                  <c:v>5714640</c:v>
                </c:pt>
                <c:pt idx="3">
                  <c:v>5882893</c:v>
                </c:pt>
                <c:pt idx="4">
                  <c:v>6975221</c:v>
                </c:pt>
                <c:pt idx="5">
                  <c:v>5083988</c:v>
                </c:pt>
                <c:pt idx="6">
                  <c:v>6263550</c:v>
                </c:pt>
                <c:pt idx="7">
                  <c:v>2972093</c:v>
                </c:pt>
              </c:numCache>
            </c:numRef>
          </c:val>
          <c:smooth val="0"/>
          <c:extLst>
            <c:ext xmlns:c16="http://schemas.microsoft.com/office/drawing/2014/chart" uri="{C3380CC4-5D6E-409C-BE32-E72D297353CC}">
              <c16:uniqueId val="{00000000-5109-49E2-96AA-0A65CE63E2AC}"/>
            </c:ext>
          </c:extLst>
        </c:ser>
        <c:ser>
          <c:idx val="1"/>
          <c:order val="1"/>
          <c:tx>
            <c:strRef>
              <c:f>'Business Data'!$E$29</c:f>
              <c:strCache>
                <c:ptCount val="1"/>
                <c:pt idx="0">
                  <c:v>Sum of Profit</c:v>
                </c:pt>
              </c:strCache>
            </c:strRef>
          </c:tx>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Data'!$C$30:$C$38</c:f>
              <c:strCache>
                <c:ptCount val="8"/>
                <c:pt idx="0">
                  <c:v>Jan</c:v>
                </c:pt>
                <c:pt idx="1">
                  <c:v>Feb</c:v>
                </c:pt>
                <c:pt idx="2">
                  <c:v>Mar</c:v>
                </c:pt>
                <c:pt idx="3">
                  <c:v>Apr</c:v>
                </c:pt>
                <c:pt idx="4">
                  <c:v>May</c:v>
                </c:pt>
                <c:pt idx="5">
                  <c:v>Jun</c:v>
                </c:pt>
                <c:pt idx="6">
                  <c:v>Jul</c:v>
                </c:pt>
                <c:pt idx="7">
                  <c:v>Aug</c:v>
                </c:pt>
              </c:strCache>
            </c:strRef>
          </c:cat>
          <c:val>
            <c:numRef>
              <c:f>'Business Data'!$E$30:$E$38</c:f>
              <c:numCache>
                <c:formatCode>\$#,##0.00;\(\$#,##0.00\);\$#,##0.00</c:formatCode>
                <c:ptCount val="8"/>
                <c:pt idx="0">
                  <c:v>1727813</c:v>
                </c:pt>
                <c:pt idx="1">
                  <c:v>1450794</c:v>
                </c:pt>
                <c:pt idx="2">
                  <c:v>1239440</c:v>
                </c:pt>
                <c:pt idx="3">
                  <c:v>1591593</c:v>
                </c:pt>
                <c:pt idx="4">
                  <c:v>1652121</c:v>
                </c:pt>
                <c:pt idx="5">
                  <c:v>1374288</c:v>
                </c:pt>
                <c:pt idx="6">
                  <c:v>1672550</c:v>
                </c:pt>
                <c:pt idx="7">
                  <c:v>790393</c:v>
                </c:pt>
              </c:numCache>
            </c:numRef>
          </c:val>
          <c:smooth val="0"/>
          <c:extLst>
            <c:ext xmlns:c16="http://schemas.microsoft.com/office/drawing/2014/chart" uri="{C3380CC4-5D6E-409C-BE32-E72D297353CC}">
              <c16:uniqueId val="{00000001-5109-49E2-96AA-0A65CE63E2AC}"/>
            </c:ext>
          </c:extLst>
        </c:ser>
        <c:dLbls>
          <c:dLblPos val="t"/>
          <c:showLegendKey val="0"/>
          <c:showVal val="1"/>
          <c:showCatName val="0"/>
          <c:showSerName val="0"/>
          <c:showPercent val="0"/>
          <c:showBubbleSize val="0"/>
        </c:dLbls>
        <c:marker val="1"/>
        <c:smooth val="0"/>
        <c:axId val="591768104"/>
        <c:axId val="777272592"/>
      </c:lineChart>
      <c:catAx>
        <c:axId val="591768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272592"/>
        <c:crosses val="autoZero"/>
        <c:auto val="1"/>
        <c:lblAlgn val="ctr"/>
        <c:lblOffset val="100"/>
        <c:noMultiLvlLbl val="0"/>
      </c:catAx>
      <c:valAx>
        <c:axId val="777272592"/>
        <c:scaling>
          <c:orientation val="minMax"/>
        </c:scaling>
        <c:delete val="1"/>
        <c:axPos val="l"/>
        <c:numFmt formatCode="\$#,##0.00;\(\$#,##0.00\);\$#,##0.00" sourceLinked="1"/>
        <c:majorTickMark val="none"/>
        <c:minorTickMark val="none"/>
        <c:tickLblPos val="nextTo"/>
        <c:crossAx val="591768104"/>
        <c:crosses val="autoZero"/>
        <c:crossBetween val="between"/>
      </c:valAx>
      <c:spPr>
        <a:noFill/>
        <a:ln>
          <a:noFill/>
        </a:ln>
        <a:effectLst/>
      </c:spPr>
    </c:plotArea>
    <c:legend>
      <c:legendPos val="r"/>
      <c:layout>
        <c:manualLayout>
          <c:xMode val="edge"/>
          <c:yMode val="edge"/>
          <c:x val="0.76199971172185843"/>
          <c:y val="2.4342046001646238E-2"/>
          <c:w val="0.17208625164948305"/>
          <c:h val="0.169894390046979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DSN Project 2026.......xlsx]Business Data!PivotTable4</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solidFill>
              <a:schemeClr val="lt1"/>
            </a:solidFill>
          </a:ln>
          <a:effectLst/>
        </c:spPr>
      </c:pivotFmt>
      <c:pivotFmt>
        <c:idx val="7"/>
        <c:spPr>
          <a:solidFill>
            <a:schemeClr val="accent2">
              <a:lumMod val="75000"/>
            </a:schemeClr>
          </a:solidFill>
          <a:ln w="19050">
            <a:solidFill>
              <a:schemeClr val="lt1"/>
            </a:solidFill>
          </a:ln>
          <a:effectLst/>
        </c:spPr>
      </c:pivotFmt>
      <c:pivotFmt>
        <c:idx val="8"/>
        <c:spPr>
          <a:solidFill>
            <a:schemeClr val="accent4">
              <a:lumMod val="60000"/>
              <a:lumOff val="40000"/>
            </a:schemeClr>
          </a:solidFill>
          <a:ln w="19050">
            <a:solidFill>
              <a:schemeClr val="lt1"/>
            </a:solidFill>
          </a:ln>
          <a:effectLst/>
        </c:spPr>
      </c:pivotFmt>
    </c:pivotFmts>
    <c:plotArea>
      <c:layout/>
      <c:pieChart>
        <c:varyColors val="1"/>
        <c:ser>
          <c:idx val="0"/>
          <c:order val="0"/>
          <c:tx>
            <c:strRef>
              <c:f>'Business Data'!$G$43</c:f>
              <c:strCache>
                <c:ptCount val="1"/>
                <c:pt idx="0">
                  <c:v>Total</c:v>
                </c:pt>
              </c:strCache>
            </c:strRef>
          </c:tx>
          <c:dPt>
            <c:idx val="0"/>
            <c:bubble3D val="0"/>
            <c:spPr>
              <a:solidFill>
                <a:schemeClr val="accent1">
                  <a:lumMod val="50000"/>
                </a:schemeClr>
              </a:solidFill>
              <a:ln w="19050">
                <a:solidFill>
                  <a:schemeClr val="lt1"/>
                </a:solidFill>
              </a:ln>
              <a:effectLst/>
            </c:spPr>
          </c:dPt>
          <c:dPt>
            <c:idx val="1"/>
            <c:bubble3D val="0"/>
            <c:spPr>
              <a:solidFill>
                <a:schemeClr val="accent2">
                  <a:lumMod val="75000"/>
                </a:schemeClr>
              </a:solidFill>
              <a:ln w="19050">
                <a:solidFill>
                  <a:schemeClr val="lt1"/>
                </a:solidFill>
              </a:ln>
              <a:effectLst/>
            </c:spPr>
          </c:dPt>
          <c:dPt>
            <c:idx val="2"/>
            <c:bubble3D val="0"/>
            <c:spPr>
              <a:solidFill>
                <a:schemeClr val="accent4">
                  <a:lumMod val="60000"/>
                  <a:lumOff val="4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'Business Data'!$F$44:$F$47</c:f>
              <c:strCache>
                <c:ptCount val="3"/>
                <c:pt idx="0">
                  <c:v>Accessories</c:v>
                </c:pt>
                <c:pt idx="1">
                  <c:v>Electronics</c:v>
                </c:pt>
                <c:pt idx="2">
                  <c:v>Home</c:v>
                </c:pt>
              </c:strCache>
            </c:strRef>
          </c:cat>
          <c:val>
            <c:numRef>
              <c:f>'Business Data'!$G$44:$G$47</c:f>
              <c:numCache>
                <c:formatCode>0.00</c:formatCode>
                <c:ptCount val="3"/>
                <c:pt idx="0">
                  <c:v>5.5045871559633031E-2</c:v>
                </c:pt>
                <c:pt idx="1">
                  <c:v>0.12429378531073447</c:v>
                </c:pt>
                <c:pt idx="2">
                  <c:v>7.4626865671641784E-2</c:v>
                </c:pt>
              </c:numCache>
            </c:numRef>
          </c:val>
          <c:extLst>
            <c:ext xmlns:c16="http://schemas.microsoft.com/office/drawing/2014/chart" uri="{C3380CC4-5D6E-409C-BE32-E72D297353CC}">
              <c16:uniqueId val="{00000007-8DA9-411E-9608-E3AD6B05C12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DSN Project 2026.......xlsx]Business Data!PivotTable3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Data'!$D$43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Data'!$C$44:$C$47</c:f>
              <c:strCache>
                <c:ptCount val="3"/>
                <c:pt idx="0">
                  <c:v>In-store</c:v>
                </c:pt>
                <c:pt idx="1">
                  <c:v>Online</c:v>
                </c:pt>
                <c:pt idx="2">
                  <c:v>WhatsApp</c:v>
                </c:pt>
              </c:strCache>
            </c:strRef>
          </c:cat>
          <c:val>
            <c:numRef>
              <c:f>'Business Data'!$D$44:$D$47</c:f>
              <c:numCache>
                <c:formatCode>0.00</c:formatCode>
                <c:ptCount val="3"/>
                <c:pt idx="0">
                  <c:v>6.4356435643564358E-2</c:v>
                </c:pt>
                <c:pt idx="1">
                  <c:v>0.11194029850746269</c:v>
                </c:pt>
                <c:pt idx="2">
                  <c:v>0.11904761904761904</c:v>
                </c:pt>
              </c:numCache>
            </c:numRef>
          </c:val>
          <c:extLst>
            <c:ext xmlns:c16="http://schemas.microsoft.com/office/drawing/2014/chart" uri="{C3380CC4-5D6E-409C-BE32-E72D297353CC}">
              <c16:uniqueId val="{00000001-70AD-49FC-8716-0FDA59457CA3}"/>
            </c:ext>
          </c:extLst>
        </c:ser>
        <c:dLbls>
          <c:dLblPos val="outEnd"/>
          <c:showLegendKey val="0"/>
          <c:showVal val="1"/>
          <c:showCatName val="0"/>
          <c:showSerName val="0"/>
          <c:showPercent val="0"/>
          <c:showBubbleSize val="0"/>
        </c:dLbls>
        <c:gapWidth val="219"/>
        <c:overlap val="-27"/>
        <c:axId val="865247848"/>
        <c:axId val="396911824"/>
      </c:barChart>
      <c:catAx>
        <c:axId val="865247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911824"/>
        <c:crosses val="autoZero"/>
        <c:auto val="1"/>
        <c:lblAlgn val="ctr"/>
        <c:lblOffset val="100"/>
        <c:noMultiLvlLbl val="0"/>
      </c:catAx>
      <c:valAx>
        <c:axId val="396911824"/>
        <c:scaling>
          <c:orientation val="minMax"/>
        </c:scaling>
        <c:delete val="1"/>
        <c:axPos val="l"/>
        <c:numFmt formatCode="0.00" sourceLinked="1"/>
        <c:majorTickMark val="none"/>
        <c:minorTickMark val="none"/>
        <c:tickLblPos val="nextTo"/>
        <c:crossAx val="865247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gif"/><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emf"/><Relationship Id="rId4" Type="http://schemas.openxmlformats.org/officeDocument/2006/relationships/chart" Target="../charts/chart4.xml"/><Relationship Id="rId9" Type="http://schemas.openxmlformats.org/officeDocument/2006/relationships/image" Target="../media/image4.gif"/></Relationships>
</file>

<file path=xl/drawings/drawing1.xml><?xml version="1.0" encoding="utf-8"?>
<xdr:wsDr xmlns:xdr="http://schemas.openxmlformats.org/drawingml/2006/spreadsheetDrawing" xmlns:a="http://schemas.openxmlformats.org/drawingml/2006/main">
  <xdr:twoCellAnchor>
    <xdr:from>
      <xdr:col>0</xdr:col>
      <xdr:colOff>38099</xdr:colOff>
      <xdr:row>2</xdr:row>
      <xdr:rowOff>152400</xdr:rowOff>
    </xdr:from>
    <xdr:to>
      <xdr:col>14</xdr:col>
      <xdr:colOff>47625</xdr:colOff>
      <xdr:row>10</xdr:row>
      <xdr:rowOff>95250</xdr:rowOff>
    </xdr:to>
    <xdr:sp macro="" textlink="">
      <xdr:nvSpPr>
        <xdr:cNvPr id="2" name="Rectangle: Rounded Corners 1">
          <a:extLst>
            <a:ext uri="{FF2B5EF4-FFF2-40B4-BE49-F238E27FC236}">
              <a16:creationId xmlns:a16="http://schemas.microsoft.com/office/drawing/2014/main" id="{0D490120-7D5B-BA6F-2700-F16593153EA0}"/>
            </a:ext>
          </a:extLst>
        </xdr:cNvPr>
        <xdr:cNvSpPr/>
      </xdr:nvSpPr>
      <xdr:spPr>
        <a:xfrm>
          <a:off x="38099" y="514350"/>
          <a:ext cx="9610726" cy="1390650"/>
        </a:xfrm>
        <a:prstGeom prst="roundRect">
          <a:avLst>
            <a:gd name="adj" fmla="val 7444"/>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10</xdr:row>
      <xdr:rowOff>161925</xdr:rowOff>
    </xdr:from>
    <xdr:to>
      <xdr:col>7</xdr:col>
      <xdr:colOff>676276</xdr:colOff>
      <xdr:row>21</xdr:row>
      <xdr:rowOff>38100</xdr:rowOff>
    </xdr:to>
    <xdr:sp macro="" textlink="">
      <xdr:nvSpPr>
        <xdr:cNvPr id="4" name="Rectangle: Rounded Corners 3">
          <a:extLst>
            <a:ext uri="{FF2B5EF4-FFF2-40B4-BE49-F238E27FC236}">
              <a16:creationId xmlns:a16="http://schemas.microsoft.com/office/drawing/2014/main" id="{C1523DDF-FEB1-D7A6-4A41-302E3F485EB6}"/>
            </a:ext>
          </a:extLst>
        </xdr:cNvPr>
        <xdr:cNvSpPr/>
      </xdr:nvSpPr>
      <xdr:spPr>
        <a:xfrm>
          <a:off x="57150" y="1971675"/>
          <a:ext cx="5419726" cy="1866900"/>
        </a:xfrm>
        <a:prstGeom prst="roundRect">
          <a:avLst>
            <a:gd name="adj" fmla="val 7444"/>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47626</xdr:colOff>
      <xdr:row>21</xdr:row>
      <xdr:rowOff>76199</xdr:rowOff>
    </xdr:from>
    <xdr:to>
      <xdr:col>9</xdr:col>
      <xdr:colOff>66675</xdr:colOff>
      <xdr:row>31</xdr:row>
      <xdr:rowOff>123824</xdr:rowOff>
    </xdr:to>
    <xdr:sp macro="" textlink="">
      <xdr:nvSpPr>
        <xdr:cNvPr id="5" name="Rectangle: Rounded Corners 4">
          <a:extLst>
            <a:ext uri="{FF2B5EF4-FFF2-40B4-BE49-F238E27FC236}">
              <a16:creationId xmlns:a16="http://schemas.microsoft.com/office/drawing/2014/main" id="{76913E93-2641-93FE-E504-441113F7E718}"/>
            </a:ext>
          </a:extLst>
        </xdr:cNvPr>
        <xdr:cNvSpPr/>
      </xdr:nvSpPr>
      <xdr:spPr>
        <a:xfrm>
          <a:off x="47626" y="3876674"/>
          <a:ext cx="6191249" cy="1857375"/>
        </a:xfrm>
        <a:prstGeom prst="roundRect">
          <a:avLst>
            <a:gd name="adj" fmla="val 7444"/>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66675</xdr:colOff>
      <xdr:row>10</xdr:row>
      <xdr:rowOff>161925</xdr:rowOff>
    </xdr:from>
    <xdr:to>
      <xdr:col>14</xdr:col>
      <xdr:colOff>419100</xdr:colOff>
      <xdr:row>21</xdr:row>
      <xdr:rowOff>38100</xdr:rowOff>
    </xdr:to>
    <xdr:sp macro="" textlink="">
      <xdr:nvSpPr>
        <xdr:cNvPr id="6" name="Rectangle: Rounded Corners 5">
          <a:extLst>
            <a:ext uri="{FF2B5EF4-FFF2-40B4-BE49-F238E27FC236}">
              <a16:creationId xmlns:a16="http://schemas.microsoft.com/office/drawing/2014/main" id="{ECE01802-4F26-F364-6E4E-E8B4308F549A}"/>
            </a:ext>
          </a:extLst>
        </xdr:cNvPr>
        <xdr:cNvSpPr/>
      </xdr:nvSpPr>
      <xdr:spPr>
        <a:xfrm>
          <a:off x="5553075" y="1971675"/>
          <a:ext cx="4467225" cy="1866900"/>
        </a:xfrm>
        <a:prstGeom prst="roundRect">
          <a:avLst>
            <a:gd name="adj" fmla="val 7444"/>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142876</xdr:colOff>
      <xdr:row>21</xdr:row>
      <xdr:rowOff>76199</xdr:rowOff>
    </xdr:from>
    <xdr:to>
      <xdr:col>12</xdr:col>
      <xdr:colOff>476250</xdr:colOff>
      <xdr:row>31</xdr:row>
      <xdr:rowOff>123824</xdr:rowOff>
    </xdr:to>
    <xdr:sp macro="" textlink="">
      <xdr:nvSpPr>
        <xdr:cNvPr id="7" name="Rectangle: Rounded Corners 6">
          <a:extLst>
            <a:ext uri="{FF2B5EF4-FFF2-40B4-BE49-F238E27FC236}">
              <a16:creationId xmlns:a16="http://schemas.microsoft.com/office/drawing/2014/main" id="{CBDDAB8B-BF10-E5D5-D36F-21546636A399}"/>
            </a:ext>
          </a:extLst>
        </xdr:cNvPr>
        <xdr:cNvSpPr/>
      </xdr:nvSpPr>
      <xdr:spPr>
        <a:xfrm>
          <a:off x="6315076" y="3876674"/>
          <a:ext cx="2390774" cy="1857375"/>
        </a:xfrm>
        <a:prstGeom prst="roundRect">
          <a:avLst>
            <a:gd name="adj" fmla="val 7444"/>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114300</xdr:colOff>
      <xdr:row>2</xdr:row>
      <xdr:rowOff>142875</xdr:rowOff>
    </xdr:from>
    <xdr:to>
      <xdr:col>18</xdr:col>
      <xdr:colOff>123824</xdr:colOff>
      <xdr:row>10</xdr:row>
      <xdr:rowOff>85725</xdr:rowOff>
    </xdr:to>
    <xdr:sp macro="" textlink="">
      <xdr:nvSpPr>
        <xdr:cNvPr id="8" name="Rectangle: Rounded Corners 7">
          <a:extLst>
            <a:ext uri="{FF2B5EF4-FFF2-40B4-BE49-F238E27FC236}">
              <a16:creationId xmlns:a16="http://schemas.microsoft.com/office/drawing/2014/main" id="{2BC55B8A-BBCA-1B12-BA76-C7082DB955B9}"/>
            </a:ext>
          </a:extLst>
        </xdr:cNvPr>
        <xdr:cNvSpPr/>
      </xdr:nvSpPr>
      <xdr:spPr>
        <a:xfrm>
          <a:off x="9715500" y="504825"/>
          <a:ext cx="2752724" cy="1390650"/>
        </a:xfrm>
        <a:prstGeom prst="roundRect">
          <a:avLst>
            <a:gd name="adj" fmla="val 7444"/>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3</xdr:row>
      <xdr:rowOff>47625</xdr:rowOff>
    </xdr:from>
    <xdr:to>
      <xdr:col>2</xdr:col>
      <xdr:colOff>95250</xdr:colOff>
      <xdr:row>10</xdr:row>
      <xdr:rowOff>19050</xdr:rowOff>
    </xdr:to>
    <xdr:sp macro="" textlink="">
      <xdr:nvSpPr>
        <xdr:cNvPr id="9" name="Rectangle: Rounded Corners 8">
          <a:extLst>
            <a:ext uri="{FF2B5EF4-FFF2-40B4-BE49-F238E27FC236}">
              <a16:creationId xmlns:a16="http://schemas.microsoft.com/office/drawing/2014/main" id="{3BD5DA1F-F6DD-D7C0-860F-242ED32A31A7}"/>
            </a:ext>
          </a:extLst>
        </xdr:cNvPr>
        <xdr:cNvSpPr/>
      </xdr:nvSpPr>
      <xdr:spPr>
        <a:xfrm>
          <a:off x="133350" y="590550"/>
          <a:ext cx="1333500" cy="1238250"/>
        </a:xfrm>
        <a:prstGeom prst="roundRect">
          <a:avLst>
            <a:gd name="adj" fmla="val 8667"/>
          </a:avLst>
        </a:prstGeom>
        <a:solidFill>
          <a:schemeClr val="accent1">
            <a:lumMod val="40000"/>
            <a:lumOff val="60000"/>
            <a:alpha val="30000"/>
          </a:schemeClr>
        </a:solidFill>
        <a:ln>
          <a:noFill/>
        </a:ln>
        <a:effectLst>
          <a:outerShdw blurRad="50800" dist="38100" dir="16200000" rotWithShape="0">
            <a:schemeClr val="accent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381000</xdr:colOff>
      <xdr:row>3</xdr:row>
      <xdr:rowOff>47625</xdr:rowOff>
    </xdr:from>
    <xdr:to>
      <xdr:col>4</xdr:col>
      <xdr:colOff>342900</xdr:colOff>
      <xdr:row>10</xdr:row>
      <xdr:rowOff>19050</xdr:rowOff>
    </xdr:to>
    <xdr:sp macro="" textlink="">
      <xdr:nvSpPr>
        <xdr:cNvPr id="14" name="Rectangle: Rounded Corners 13">
          <a:extLst>
            <a:ext uri="{FF2B5EF4-FFF2-40B4-BE49-F238E27FC236}">
              <a16:creationId xmlns:a16="http://schemas.microsoft.com/office/drawing/2014/main" id="{9471D0B4-BEBE-9AEE-376B-8F872E38E2C2}"/>
            </a:ext>
          </a:extLst>
        </xdr:cNvPr>
        <xdr:cNvSpPr/>
      </xdr:nvSpPr>
      <xdr:spPr>
        <a:xfrm>
          <a:off x="1752600" y="590550"/>
          <a:ext cx="1333500" cy="1238250"/>
        </a:xfrm>
        <a:prstGeom prst="roundRect">
          <a:avLst>
            <a:gd name="adj" fmla="val 8667"/>
          </a:avLst>
        </a:prstGeom>
        <a:solidFill>
          <a:schemeClr val="accent1">
            <a:lumMod val="40000"/>
            <a:lumOff val="60000"/>
            <a:alpha val="30000"/>
          </a:schemeClr>
        </a:solidFill>
        <a:ln>
          <a:noFill/>
        </a:ln>
        <a:effectLst>
          <a:outerShdw blurRad="50800" dist="38100" dir="16200000" rotWithShape="0">
            <a:schemeClr val="accent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628650</xdr:colOff>
      <xdr:row>3</xdr:row>
      <xdr:rowOff>47625</xdr:rowOff>
    </xdr:from>
    <xdr:to>
      <xdr:col>6</xdr:col>
      <xdr:colOff>590550</xdr:colOff>
      <xdr:row>10</xdr:row>
      <xdr:rowOff>19050</xdr:rowOff>
    </xdr:to>
    <xdr:sp macro="" textlink="">
      <xdr:nvSpPr>
        <xdr:cNvPr id="15" name="Rectangle: Rounded Corners 14">
          <a:extLst>
            <a:ext uri="{FF2B5EF4-FFF2-40B4-BE49-F238E27FC236}">
              <a16:creationId xmlns:a16="http://schemas.microsoft.com/office/drawing/2014/main" id="{3D5D2264-6D31-DB16-8B51-DC3C8429349F}"/>
            </a:ext>
          </a:extLst>
        </xdr:cNvPr>
        <xdr:cNvSpPr/>
      </xdr:nvSpPr>
      <xdr:spPr>
        <a:xfrm>
          <a:off x="3371850" y="590550"/>
          <a:ext cx="1333500" cy="1238250"/>
        </a:xfrm>
        <a:prstGeom prst="roundRect">
          <a:avLst>
            <a:gd name="adj" fmla="val 8667"/>
          </a:avLst>
        </a:prstGeom>
        <a:solidFill>
          <a:schemeClr val="accent1">
            <a:lumMod val="40000"/>
            <a:lumOff val="60000"/>
            <a:alpha val="30000"/>
          </a:schemeClr>
        </a:solidFill>
        <a:ln>
          <a:noFill/>
        </a:ln>
        <a:effectLst>
          <a:outerShdw blurRad="50800" dist="38100" dir="16200000" rotWithShape="0">
            <a:schemeClr val="accent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190500</xdr:colOff>
      <xdr:row>3</xdr:row>
      <xdr:rowOff>47625</xdr:rowOff>
    </xdr:from>
    <xdr:to>
      <xdr:col>9</xdr:col>
      <xdr:colOff>152400</xdr:colOff>
      <xdr:row>10</xdr:row>
      <xdr:rowOff>19050</xdr:rowOff>
    </xdr:to>
    <xdr:sp macro="" textlink="">
      <xdr:nvSpPr>
        <xdr:cNvPr id="16" name="Rectangle: Rounded Corners 15">
          <a:extLst>
            <a:ext uri="{FF2B5EF4-FFF2-40B4-BE49-F238E27FC236}">
              <a16:creationId xmlns:a16="http://schemas.microsoft.com/office/drawing/2014/main" id="{023041BF-0EAA-A383-FE86-542B2CF68DEA}"/>
            </a:ext>
          </a:extLst>
        </xdr:cNvPr>
        <xdr:cNvSpPr/>
      </xdr:nvSpPr>
      <xdr:spPr>
        <a:xfrm>
          <a:off x="4991100" y="590550"/>
          <a:ext cx="1333500" cy="1238250"/>
        </a:xfrm>
        <a:prstGeom prst="roundRect">
          <a:avLst>
            <a:gd name="adj" fmla="val 8667"/>
          </a:avLst>
        </a:prstGeom>
        <a:solidFill>
          <a:schemeClr val="accent1">
            <a:lumMod val="40000"/>
            <a:lumOff val="60000"/>
            <a:alpha val="30000"/>
          </a:schemeClr>
        </a:solidFill>
        <a:ln>
          <a:noFill/>
        </a:ln>
        <a:effectLst>
          <a:outerShdw blurRad="50800" dist="38100" dir="16200000" rotWithShape="0">
            <a:schemeClr val="accent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438150</xdr:colOff>
      <xdr:row>3</xdr:row>
      <xdr:rowOff>47625</xdr:rowOff>
    </xdr:from>
    <xdr:to>
      <xdr:col>11</xdr:col>
      <xdr:colOff>400050</xdr:colOff>
      <xdr:row>10</xdr:row>
      <xdr:rowOff>19050</xdr:rowOff>
    </xdr:to>
    <xdr:sp macro="" textlink="">
      <xdr:nvSpPr>
        <xdr:cNvPr id="17" name="Rectangle: Rounded Corners 16">
          <a:extLst>
            <a:ext uri="{FF2B5EF4-FFF2-40B4-BE49-F238E27FC236}">
              <a16:creationId xmlns:a16="http://schemas.microsoft.com/office/drawing/2014/main" id="{C9500564-AE80-89F9-E834-8A64E4F31803}"/>
            </a:ext>
          </a:extLst>
        </xdr:cNvPr>
        <xdr:cNvSpPr/>
      </xdr:nvSpPr>
      <xdr:spPr>
        <a:xfrm>
          <a:off x="6610350" y="590550"/>
          <a:ext cx="1333500" cy="1238250"/>
        </a:xfrm>
        <a:prstGeom prst="roundRect">
          <a:avLst>
            <a:gd name="adj" fmla="val 8667"/>
          </a:avLst>
        </a:prstGeom>
        <a:solidFill>
          <a:schemeClr val="accent1">
            <a:lumMod val="40000"/>
            <a:lumOff val="60000"/>
            <a:alpha val="30000"/>
          </a:schemeClr>
        </a:solidFill>
        <a:ln>
          <a:noFill/>
        </a:ln>
        <a:effectLst>
          <a:outerShdw blurRad="50800" dist="38100" dir="16200000" rotWithShape="0">
            <a:schemeClr val="accent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523875</xdr:colOff>
      <xdr:row>2</xdr:row>
      <xdr:rowOff>28575</xdr:rowOff>
    </xdr:from>
    <xdr:to>
      <xdr:col>1</xdr:col>
      <xdr:colOff>314325</xdr:colOff>
      <xdr:row>4</xdr:row>
      <xdr:rowOff>142875</xdr:rowOff>
    </xdr:to>
    <xdr:sp macro="" textlink="">
      <xdr:nvSpPr>
        <xdr:cNvPr id="18" name="Oval 17">
          <a:extLst>
            <a:ext uri="{FF2B5EF4-FFF2-40B4-BE49-F238E27FC236}">
              <a16:creationId xmlns:a16="http://schemas.microsoft.com/office/drawing/2014/main" id="{D60EFE80-7AE2-1AE7-B79C-9B4C034F4B13}"/>
            </a:ext>
          </a:extLst>
        </xdr:cNvPr>
        <xdr:cNvSpPr/>
      </xdr:nvSpPr>
      <xdr:spPr>
        <a:xfrm>
          <a:off x="523875" y="390525"/>
          <a:ext cx="476250" cy="476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95250</xdr:colOff>
      <xdr:row>2</xdr:row>
      <xdr:rowOff>28575</xdr:rowOff>
    </xdr:from>
    <xdr:to>
      <xdr:col>3</xdr:col>
      <xdr:colOff>571500</xdr:colOff>
      <xdr:row>4</xdr:row>
      <xdr:rowOff>142875</xdr:rowOff>
    </xdr:to>
    <xdr:sp macro="" textlink="">
      <xdr:nvSpPr>
        <xdr:cNvPr id="19" name="Oval 18">
          <a:extLst>
            <a:ext uri="{FF2B5EF4-FFF2-40B4-BE49-F238E27FC236}">
              <a16:creationId xmlns:a16="http://schemas.microsoft.com/office/drawing/2014/main" id="{D543A94F-8004-4560-AB65-37B41A20B10B}"/>
            </a:ext>
          </a:extLst>
        </xdr:cNvPr>
        <xdr:cNvSpPr/>
      </xdr:nvSpPr>
      <xdr:spPr>
        <a:xfrm>
          <a:off x="2152650" y="390525"/>
          <a:ext cx="476250" cy="476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352425</xdr:colOff>
      <xdr:row>2</xdr:row>
      <xdr:rowOff>28575</xdr:rowOff>
    </xdr:from>
    <xdr:to>
      <xdr:col>6</xdr:col>
      <xdr:colOff>142875</xdr:colOff>
      <xdr:row>4</xdr:row>
      <xdr:rowOff>142875</xdr:rowOff>
    </xdr:to>
    <xdr:sp macro="" textlink="">
      <xdr:nvSpPr>
        <xdr:cNvPr id="20" name="Oval 19">
          <a:extLst>
            <a:ext uri="{FF2B5EF4-FFF2-40B4-BE49-F238E27FC236}">
              <a16:creationId xmlns:a16="http://schemas.microsoft.com/office/drawing/2014/main" id="{DD4310B8-E873-7BD6-97D7-CF81BCB3C4F3}"/>
            </a:ext>
          </a:extLst>
        </xdr:cNvPr>
        <xdr:cNvSpPr/>
      </xdr:nvSpPr>
      <xdr:spPr>
        <a:xfrm>
          <a:off x="3781425" y="390525"/>
          <a:ext cx="476250" cy="476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609600</xdr:colOff>
      <xdr:row>2</xdr:row>
      <xdr:rowOff>28575</xdr:rowOff>
    </xdr:from>
    <xdr:to>
      <xdr:col>8</xdr:col>
      <xdr:colOff>400050</xdr:colOff>
      <xdr:row>4</xdr:row>
      <xdr:rowOff>142875</xdr:rowOff>
    </xdr:to>
    <xdr:sp macro="" textlink="">
      <xdr:nvSpPr>
        <xdr:cNvPr id="21" name="Oval 20">
          <a:extLst>
            <a:ext uri="{FF2B5EF4-FFF2-40B4-BE49-F238E27FC236}">
              <a16:creationId xmlns:a16="http://schemas.microsoft.com/office/drawing/2014/main" id="{9E0E9AE8-8FA6-18CA-E4AB-B97B69D53AEE}"/>
            </a:ext>
          </a:extLst>
        </xdr:cNvPr>
        <xdr:cNvSpPr/>
      </xdr:nvSpPr>
      <xdr:spPr>
        <a:xfrm>
          <a:off x="5410200" y="390525"/>
          <a:ext cx="476250" cy="476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180975</xdr:colOff>
      <xdr:row>2</xdr:row>
      <xdr:rowOff>28575</xdr:rowOff>
    </xdr:from>
    <xdr:to>
      <xdr:col>10</xdr:col>
      <xdr:colOff>657225</xdr:colOff>
      <xdr:row>4</xdr:row>
      <xdr:rowOff>142875</xdr:rowOff>
    </xdr:to>
    <xdr:sp macro="" textlink="">
      <xdr:nvSpPr>
        <xdr:cNvPr id="22" name="Oval 21">
          <a:extLst>
            <a:ext uri="{FF2B5EF4-FFF2-40B4-BE49-F238E27FC236}">
              <a16:creationId xmlns:a16="http://schemas.microsoft.com/office/drawing/2014/main" id="{C89125C8-005E-6826-68F6-1B2DF2E8CA39}"/>
            </a:ext>
          </a:extLst>
        </xdr:cNvPr>
        <xdr:cNvSpPr/>
      </xdr:nvSpPr>
      <xdr:spPr>
        <a:xfrm>
          <a:off x="7038975" y="390525"/>
          <a:ext cx="476250" cy="476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38101</xdr:colOff>
      <xdr:row>12</xdr:row>
      <xdr:rowOff>9525</xdr:rowOff>
    </xdr:from>
    <xdr:to>
      <xdr:col>7</xdr:col>
      <xdr:colOff>571500</xdr:colOff>
      <xdr:row>20</xdr:row>
      <xdr:rowOff>133350</xdr:rowOff>
    </xdr:to>
    <xdr:graphicFrame macro="">
      <xdr:nvGraphicFramePr>
        <xdr:cNvPr id="23" name="Chart 22">
          <a:extLst>
            <a:ext uri="{FF2B5EF4-FFF2-40B4-BE49-F238E27FC236}">
              <a16:creationId xmlns:a16="http://schemas.microsoft.com/office/drawing/2014/main" id="{047BE7EB-73F0-42A2-9D48-E69CA8F8B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142875</xdr:colOff>
      <xdr:row>5</xdr:row>
      <xdr:rowOff>38100</xdr:rowOff>
    </xdr:from>
    <xdr:to>
      <xdr:col>2</xdr:col>
      <xdr:colOff>57150</xdr:colOff>
      <xdr:row>6</xdr:row>
      <xdr:rowOff>152400</xdr:rowOff>
    </xdr:to>
    <xdr:sp macro="" textlink="">
      <xdr:nvSpPr>
        <xdr:cNvPr id="24" name="TextBox 23">
          <a:extLst>
            <a:ext uri="{FF2B5EF4-FFF2-40B4-BE49-F238E27FC236}">
              <a16:creationId xmlns:a16="http://schemas.microsoft.com/office/drawing/2014/main" id="{DA5050A4-D415-F4F5-0C01-951F505AE066}"/>
            </a:ext>
          </a:extLst>
        </xdr:cNvPr>
        <xdr:cNvSpPr txBox="1"/>
      </xdr:nvSpPr>
      <xdr:spPr>
        <a:xfrm>
          <a:off x="142875" y="942975"/>
          <a:ext cx="1285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Verdana" panose="020B0604030504040204" pitchFamily="34" charset="0"/>
              <a:ea typeface="Verdana" panose="020B0604030504040204" pitchFamily="34" charset="0"/>
            </a:rPr>
            <a:t>Net Revenue</a:t>
          </a:r>
        </a:p>
      </xdr:txBody>
    </xdr:sp>
    <xdr:clientData/>
  </xdr:twoCellAnchor>
  <xdr:twoCellAnchor>
    <xdr:from>
      <xdr:col>2</xdr:col>
      <xdr:colOff>400050</xdr:colOff>
      <xdr:row>5</xdr:row>
      <xdr:rowOff>47625</xdr:rowOff>
    </xdr:from>
    <xdr:to>
      <xdr:col>4</xdr:col>
      <xdr:colOff>314325</xdr:colOff>
      <xdr:row>6</xdr:row>
      <xdr:rowOff>161925</xdr:rowOff>
    </xdr:to>
    <xdr:sp macro="" textlink="">
      <xdr:nvSpPr>
        <xdr:cNvPr id="25" name="TextBox 24">
          <a:extLst>
            <a:ext uri="{FF2B5EF4-FFF2-40B4-BE49-F238E27FC236}">
              <a16:creationId xmlns:a16="http://schemas.microsoft.com/office/drawing/2014/main" id="{368A61D8-F377-D072-0519-5B2DFB62EF7F}"/>
            </a:ext>
          </a:extLst>
        </xdr:cNvPr>
        <xdr:cNvSpPr txBox="1"/>
      </xdr:nvSpPr>
      <xdr:spPr>
        <a:xfrm>
          <a:off x="1771650" y="952500"/>
          <a:ext cx="1285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Verdana" panose="020B0604030504040204" pitchFamily="34" charset="0"/>
              <a:ea typeface="Verdana" panose="020B0604030504040204" pitchFamily="34" charset="0"/>
            </a:rPr>
            <a:t>Total</a:t>
          </a:r>
          <a:r>
            <a:rPr lang="en-US" sz="1100" b="1" baseline="0">
              <a:solidFill>
                <a:schemeClr val="accent1">
                  <a:lumMod val="50000"/>
                </a:schemeClr>
              </a:solidFill>
              <a:latin typeface="Verdana" panose="020B0604030504040204" pitchFamily="34" charset="0"/>
              <a:ea typeface="Verdana" panose="020B0604030504040204" pitchFamily="34" charset="0"/>
            </a:rPr>
            <a:t> Profit</a:t>
          </a:r>
          <a:endParaRPr lang="en-US" sz="11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4</xdr:col>
      <xdr:colOff>657225</xdr:colOff>
      <xdr:row>5</xdr:row>
      <xdr:rowOff>57150</xdr:rowOff>
    </xdr:from>
    <xdr:to>
      <xdr:col>6</xdr:col>
      <xdr:colOff>571500</xdr:colOff>
      <xdr:row>6</xdr:row>
      <xdr:rowOff>171450</xdr:rowOff>
    </xdr:to>
    <xdr:sp macro="" textlink="">
      <xdr:nvSpPr>
        <xdr:cNvPr id="26" name="TextBox 25">
          <a:extLst>
            <a:ext uri="{FF2B5EF4-FFF2-40B4-BE49-F238E27FC236}">
              <a16:creationId xmlns:a16="http://schemas.microsoft.com/office/drawing/2014/main" id="{9BF1CB1D-2A6F-917F-6D86-EB53239FBA56}"/>
            </a:ext>
          </a:extLst>
        </xdr:cNvPr>
        <xdr:cNvSpPr txBox="1"/>
      </xdr:nvSpPr>
      <xdr:spPr>
        <a:xfrm>
          <a:off x="3400425" y="962025"/>
          <a:ext cx="1285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Verdana" panose="020B0604030504040204" pitchFamily="34" charset="0"/>
              <a:ea typeface="Verdana" panose="020B0604030504040204" pitchFamily="34" charset="0"/>
            </a:rPr>
            <a:t>Profi</a:t>
          </a:r>
          <a:r>
            <a:rPr lang="en-US" sz="1100" b="1" baseline="0">
              <a:solidFill>
                <a:schemeClr val="accent1">
                  <a:lumMod val="50000"/>
                </a:schemeClr>
              </a:solidFill>
              <a:latin typeface="Verdana" panose="020B0604030504040204" pitchFamily="34" charset="0"/>
              <a:ea typeface="Verdana" panose="020B0604030504040204" pitchFamily="34" charset="0"/>
            </a:rPr>
            <a:t>t Margin</a:t>
          </a:r>
          <a:endParaRPr lang="en-US" sz="11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7</xdr:col>
      <xdr:colOff>228600</xdr:colOff>
      <xdr:row>5</xdr:row>
      <xdr:rowOff>66675</xdr:rowOff>
    </xdr:from>
    <xdr:to>
      <xdr:col>9</xdr:col>
      <xdr:colOff>142875</xdr:colOff>
      <xdr:row>7</xdr:row>
      <xdr:rowOff>0</xdr:rowOff>
    </xdr:to>
    <xdr:sp macro="" textlink="">
      <xdr:nvSpPr>
        <xdr:cNvPr id="27" name="TextBox 26">
          <a:extLst>
            <a:ext uri="{FF2B5EF4-FFF2-40B4-BE49-F238E27FC236}">
              <a16:creationId xmlns:a16="http://schemas.microsoft.com/office/drawing/2014/main" id="{1C0A5041-07B8-8BCA-68E2-6EE6FEEBCB7C}"/>
            </a:ext>
          </a:extLst>
        </xdr:cNvPr>
        <xdr:cNvSpPr txBox="1"/>
      </xdr:nvSpPr>
      <xdr:spPr>
        <a:xfrm>
          <a:off x="5029200" y="971550"/>
          <a:ext cx="1285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Verdana" panose="020B0604030504040204" pitchFamily="34" charset="0"/>
              <a:ea typeface="Verdana" panose="020B0604030504040204" pitchFamily="34" charset="0"/>
            </a:rPr>
            <a:t>Transactions</a:t>
          </a:r>
        </a:p>
      </xdr:txBody>
    </xdr:sp>
    <xdr:clientData/>
  </xdr:twoCellAnchor>
  <xdr:twoCellAnchor>
    <xdr:from>
      <xdr:col>9</xdr:col>
      <xdr:colOff>485775</xdr:colOff>
      <xdr:row>5</xdr:row>
      <xdr:rowOff>76200</xdr:rowOff>
    </xdr:from>
    <xdr:to>
      <xdr:col>11</xdr:col>
      <xdr:colOff>400050</xdr:colOff>
      <xdr:row>7</xdr:row>
      <xdr:rowOff>9525</xdr:rowOff>
    </xdr:to>
    <xdr:sp macro="" textlink="">
      <xdr:nvSpPr>
        <xdr:cNvPr id="28" name="TextBox 27">
          <a:extLst>
            <a:ext uri="{FF2B5EF4-FFF2-40B4-BE49-F238E27FC236}">
              <a16:creationId xmlns:a16="http://schemas.microsoft.com/office/drawing/2014/main" id="{87F6BA61-3C89-EDF7-3F4D-1658D200D7E1}"/>
            </a:ext>
          </a:extLst>
        </xdr:cNvPr>
        <xdr:cNvSpPr txBox="1"/>
      </xdr:nvSpPr>
      <xdr:spPr>
        <a:xfrm>
          <a:off x="6657975" y="981075"/>
          <a:ext cx="1285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Verdana" panose="020B0604030504040204" pitchFamily="34" charset="0"/>
              <a:ea typeface="Verdana" panose="020B0604030504040204" pitchFamily="34" charset="0"/>
            </a:rPr>
            <a:t>Return Rate</a:t>
          </a:r>
        </a:p>
      </xdr:txBody>
    </xdr:sp>
    <xdr:clientData/>
  </xdr:twoCellAnchor>
  <xdr:twoCellAnchor>
    <xdr:from>
      <xdr:col>0</xdr:col>
      <xdr:colOff>123825</xdr:colOff>
      <xdr:row>10</xdr:row>
      <xdr:rowOff>133350</xdr:rowOff>
    </xdr:from>
    <xdr:to>
      <xdr:col>9</xdr:col>
      <xdr:colOff>0</xdr:colOff>
      <xdr:row>12</xdr:row>
      <xdr:rowOff>66675</xdr:rowOff>
    </xdr:to>
    <xdr:sp macro="" textlink="">
      <xdr:nvSpPr>
        <xdr:cNvPr id="29" name="TextBox 28">
          <a:extLst>
            <a:ext uri="{FF2B5EF4-FFF2-40B4-BE49-F238E27FC236}">
              <a16:creationId xmlns:a16="http://schemas.microsoft.com/office/drawing/2014/main" id="{D0700951-614E-A8B6-6796-B1F25A2E07C8}"/>
            </a:ext>
          </a:extLst>
        </xdr:cNvPr>
        <xdr:cNvSpPr txBox="1"/>
      </xdr:nvSpPr>
      <xdr:spPr>
        <a:xfrm>
          <a:off x="123825" y="1943100"/>
          <a:ext cx="60483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Verdana" panose="020B0604030504040204" pitchFamily="34" charset="0"/>
              <a:ea typeface="Verdana" panose="020B0604030504040204" pitchFamily="34" charset="0"/>
            </a:rPr>
            <a:t>Revnue</a:t>
          </a:r>
          <a:r>
            <a:rPr lang="en-US" sz="1100" b="1" baseline="0">
              <a:solidFill>
                <a:schemeClr val="accent1">
                  <a:lumMod val="50000"/>
                </a:schemeClr>
              </a:solidFill>
              <a:latin typeface="Verdana" panose="020B0604030504040204" pitchFamily="34" charset="0"/>
              <a:ea typeface="Verdana" panose="020B0604030504040204" pitchFamily="34" charset="0"/>
            </a:rPr>
            <a:t> and Profit by State</a:t>
          </a:r>
          <a:endParaRPr lang="en-US" sz="11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8</xdr:col>
      <xdr:colOff>85726</xdr:colOff>
      <xdr:row>10</xdr:row>
      <xdr:rowOff>133350</xdr:rowOff>
    </xdr:from>
    <xdr:to>
      <xdr:col>13</xdr:col>
      <xdr:colOff>447676</xdr:colOff>
      <xdr:row>12</xdr:row>
      <xdr:rowOff>66675</xdr:rowOff>
    </xdr:to>
    <xdr:sp macro="" textlink="">
      <xdr:nvSpPr>
        <xdr:cNvPr id="30" name="TextBox 29">
          <a:extLst>
            <a:ext uri="{FF2B5EF4-FFF2-40B4-BE49-F238E27FC236}">
              <a16:creationId xmlns:a16="http://schemas.microsoft.com/office/drawing/2014/main" id="{3A44D6C5-134C-9E17-77C9-4903E3B8F986}"/>
            </a:ext>
          </a:extLst>
        </xdr:cNvPr>
        <xdr:cNvSpPr txBox="1"/>
      </xdr:nvSpPr>
      <xdr:spPr>
        <a:xfrm>
          <a:off x="5572126" y="1943100"/>
          <a:ext cx="37909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Verdana" panose="020B0604030504040204" pitchFamily="34" charset="0"/>
              <a:ea typeface="Verdana" panose="020B0604030504040204" pitchFamily="34" charset="0"/>
            </a:rPr>
            <a:t>Revnue</a:t>
          </a:r>
          <a:r>
            <a:rPr lang="en-US" sz="1100" b="1" baseline="0">
              <a:solidFill>
                <a:schemeClr val="accent1">
                  <a:lumMod val="50000"/>
                </a:schemeClr>
              </a:solidFill>
              <a:latin typeface="Verdana" panose="020B0604030504040204" pitchFamily="34" charset="0"/>
              <a:ea typeface="Verdana" panose="020B0604030504040204" pitchFamily="34" charset="0"/>
            </a:rPr>
            <a:t> and Profit by Category</a:t>
          </a:r>
          <a:endParaRPr lang="en-US" sz="11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0</xdr:col>
      <xdr:colOff>285750</xdr:colOff>
      <xdr:row>21</xdr:row>
      <xdr:rowOff>38100</xdr:rowOff>
    </xdr:from>
    <xdr:to>
      <xdr:col>10</xdr:col>
      <xdr:colOff>657225</xdr:colOff>
      <xdr:row>22</xdr:row>
      <xdr:rowOff>152400</xdr:rowOff>
    </xdr:to>
    <xdr:sp macro="" textlink="">
      <xdr:nvSpPr>
        <xdr:cNvPr id="31" name="TextBox 30">
          <a:extLst>
            <a:ext uri="{FF2B5EF4-FFF2-40B4-BE49-F238E27FC236}">
              <a16:creationId xmlns:a16="http://schemas.microsoft.com/office/drawing/2014/main" id="{9E894EBC-AC7E-8C69-DD64-3CB94D5D7817}"/>
            </a:ext>
          </a:extLst>
        </xdr:cNvPr>
        <xdr:cNvSpPr txBox="1"/>
      </xdr:nvSpPr>
      <xdr:spPr>
        <a:xfrm>
          <a:off x="285750" y="3838575"/>
          <a:ext cx="72294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Verdana" panose="020B0604030504040204" pitchFamily="34" charset="0"/>
              <a:ea typeface="Verdana" panose="020B0604030504040204" pitchFamily="34" charset="0"/>
            </a:rPr>
            <a:t>Mothly</a:t>
          </a:r>
          <a:r>
            <a:rPr lang="en-US" sz="1100" b="1" baseline="0">
              <a:solidFill>
                <a:schemeClr val="accent1">
                  <a:lumMod val="50000"/>
                </a:schemeClr>
              </a:solidFill>
              <a:latin typeface="Verdana" panose="020B0604030504040204" pitchFamily="34" charset="0"/>
              <a:ea typeface="Verdana" panose="020B0604030504040204" pitchFamily="34" charset="0"/>
            </a:rPr>
            <a:t> </a:t>
          </a:r>
          <a:r>
            <a:rPr lang="en-US" sz="1100" b="1">
              <a:solidFill>
                <a:schemeClr val="accent1">
                  <a:lumMod val="50000"/>
                </a:schemeClr>
              </a:solidFill>
              <a:latin typeface="Verdana" panose="020B0604030504040204" pitchFamily="34" charset="0"/>
              <a:ea typeface="Verdana" panose="020B0604030504040204" pitchFamily="34" charset="0"/>
            </a:rPr>
            <a:t>Revnue</a:t>
          </a:r>
          <a:r>
            <a:rPr lang="en-US" sz="1100" b="1" baseline="0">
              <a:solidFill>
                <a:schemeClr val="accent1">
                  <a:lumMod val="50000"/>
                </a:schemeClr>
              </a:solidFill>
              <a:latin typeface="Verdana" panose="020B0604030504040204" pitchFamily="34" charset="0"/>
              <a:ea typeface="Verdana" panose="020B0604030504040204" pitchFamily="34" charset="0"/>
            </a:rPr>
            <a:t> and Profit Trend</a:t>
          </a:r>
          <a:endParaRPr lang="en-US" sz="11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9</xdr:col>
      <xdr:colOff>228601</xdr:colOff>
      <xdr:row>21</xdr:row>
      <xdr:rowOff>57150</xdr:rowOff>
    </xdr:from>
    <xdr:to>
      <xdr:col>12</xdr:col>
      <xdr:colOff>266701</xdr:colOff>
      <xdr:row>22</xdr:row>
      <xdr:rowOff>171450</xdr:rowOff>
    </xdr:to>
    <xdr:sp macro="" textlink="">
      <xdr:nvSpPr>
        <xdr:cNvPr id="33" name="TextBox 32">
          <a:extLst>
            <a:ext uri="{FF2B5EF4-FFF2-40B4-BE49-F238E27FC236}">
              <a16:creationId xmlns:a16="http://schemas.microsoft.com/office/drawing/2014/main" id="{58765969-C9B7-CC98-A8F5-29D6E5F16A3C}"/>
            </a:ext>
          </a:extLst>
        </xdr:cNvPr>
        <xdr:cNvSpPr txBox="1"/>
      </xdr:nvSpPr>
      <xdr:spPr>
        <a:xfrm>
          <a:off x="6400801" y="3857625"/>
          <a:ext cx="2095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Verdana" panose="020B0604030504040204" pitchFamily="34" charset="0"/>
              <a:ea typeface="Verdana" panose="020B0604030504040204" pitchFamily="34" charset="0"/>
            </a:rPr>
            <a:t>Return</a:t>
          </a:r>
          <a:r>
            <a:rPr lang="en-US" sz="1100" b="1" baseline="0">
              <a:solidFill>
                <a:schemeClr val="accent1">
                  <a:lumMod val="50000"/>
                </a:schemeClr>
              </a:solidFill>
              <a:latin typeface="Verdana" panose="020B0604030504040204" pitchFamily="34" charset="0"/>
              <a:ea typeface="Verdana" panose="020B0604030504040204" pitchFamily="34" charset="0"/>
            </a:rPr>
            <a:t> Rate by Channel</a:t>
          </a:r>
          <a:endParaRPr lang="en-US" sz="11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0</xdr:col>
      <xdr:colOff>123825</xdr:colOff>
      <xdr:row>7</xdr:row>
      <xdr:rowOff>0</xdr:rowOff>
    </xdr:from>
    <xdr:to>
      <xdr:col>2</xdr:col>
      <xdr:colOff>38100</xdr:colOff>
      <xdr:row>8</xdr:row>
      <xdr:rowOff>114300</xdr:rowOff>
    </xdr:to>
    <xdr:sp macro="" textlink="'Business Data'!C7">
      <xdr:nvSpPr>
        <xdr:cNvPr id="34" name="TextBox 33">
          <a:extLst>
            <a:ext uri="{FF2B5EF4-FFF2-40B4-BE49-F238E27FC236}">
              <a16:creationId xmlns:a16="http://schemas.microsoft.com/office/drawing/2014/main" id="{FCB70EC4-9FBB-3A18-30AD-2FF28C7F9926}"/>
            </a:ext>
          </a:extLst>
        </xdr:cNvPr>
        <xdr:cNvSpPr txBox="1"/>
      </xdr:nvSpPr>
      <xdr:spPr>
        <a:xfrm>
          <a:off x="123825" y="1266825"/>
          <a:ext cx="1285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95BD53-1BD9-47BA-A995-9D71F680D2DC}" type="TxLink">
            <a:rPr lang="en-US" sz="1800" b="1" i="0" u="none" strike="noStrike">
              <a:solidFill>
                <a:schemeClr val="accent1">
                  <a:lumMod val="50000"/>
                </a:schemeClr>
              </a:solidFill>
              <a:latin typeface="Arial"/>
              <a:ea typeface="Verdana" panose="020B0604030504040204" pitchFamily="34" charset="0"/>
              <a:cs typeface="Arial"/>
            </a:rPr>
            <a:t>$44.34M</a:t>
          </a:fld>
          <a:endParaRPr lang="en-US" sz="18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2</xdr:col>
      <xdr:colOff>409575</xdr:colOff>
      <xdr:row>7</xdr:row>
      <xdr:rowOff>0</xdr:rowOff>
    </xdr:from>
    <xdr:to>
      <xdr:col>4</xdr:col>
      <xdr:colOff>323850</xdr:colOff>
      <xdr:row>8</xdr:row>
      <xdr:rowOff>114300</xdr:rowOff>
    </xdr:to>
    <xdr:sp macro="" textlink="'Business Data'!D7">
      <xdr:nvSpPr>
        <xdr:cNvPr id="35" name="TextBox 34">
          <a:extLst>
            <a:ext uri="{FF2B5EF4-FFF2-40B4-BE49-F238E27FC236}">
              <a16:creationId xmlns:a16="http://schemas.microsoft.com/office/drawing/2014/main" id="{EEF60ED6-CF39-2825-B574-AEEC9B368B4A}"/>
            </a:ext>
          </a:extLst>
        </xdr:cNvPr>
        <xdr:cNvSpPr txBox="1"/>
      </xdr:nvSpPr>
      <xdr:spPr>
        <a:xfrm>
          <a:off x="1781175" y="1266825"/>
          <a:ext cx="1285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2BDD522-D77E-4A8B-B7FC-FA41455105CE}" type="TxLink">
            <a:rPr lang="en-US" sz="1800" b="1" i="0" u="none" strike="noStrike">
              <a:solidFill>
                <a:schemeClr val="accent1">
                  <a:lumMod val="50000"/>
                </a:schemeClr>
              </a:solidFill>
              <a:latin typeface="Arial"/>
              <a:ea typeface="Verdana" panose="020B0604030504040204" pitchFamily="34" charset="0"/>
              <a:cs typeface="Arial"/>
            </a:rPr>
            <a:t>$11.50M</a:t>
          </a:fld>
          <a:endParaRPr lang="en-US" sz="18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4</xdr:col>
      <xdr:colOff>638175</xdr:colOff>
      <xdr:row>7</xdr:row>
      <xdr:rowOff>0</xdr:rowOff>
    </xdr:from>
    <xdr:to>
      <xdr:col>6</xdr:col>
      <xdr:colOff>552450</xdr:colOff>
      <xdr:row>8</xdr:row>
      <xdr:rowOff>114300</xdr:rowOff>
    </xdr:to>
    <xdr:sp macro="" textlink="'Business Data'!F7">
      <xdr:nvSpPr>
        <xdr:cNvPr id="37" name="TextBox 36">
          <a:extLst>
            <a:ext uri="{FF2B5EF4-FFF2-40B4-BE49-F238E27FC236}">
              <a16:creationId xmlns:a16="http://schemas.microsoft.com/office/drawing/2014/main" id="{B8E87C76-A2D8-474D-A1CA-C1DD40E814E1}"/>
            </a:ext>
          </a:extLst>
        </xdr:cNvPr>
        <xdr:cNvSpPr txBox="1"/>
      </xdr:nvSpPr>
      <xdr:spPr>
        <a:xfrm>
          <a:off x="3381375" y="1266825"/>
          <a:ext cx="1285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09B750-FD31-43E9-AE7A-BF96FF1655AA}" type="TxLink">
            <a:rPr lang="en-US" sz="1800" b="1" i="0" u="none" strike="noStrike">
              <a:solidFill>
                <a:srgbClr val="000000"/>
              </a:solidFill>
              <a:latin typeface="Arial"/>
              <a:ea typeface="Verdana" panose="020B0604030504040204" pitchFamily="34" charset="0"/>
              <a:cs typeface="Arial"/>
            </a:rPr>
            <a:t>25.93%</a:t>
          </a:fld>
          <a:endParaRPr lang="en-US" sz="18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7</xdr:col>
      <xdr:colOff>180975</xdr:colOff>
      <xdr:row>7</xdr:row>
      <xdr:rowOff>0</xdr:rowOff>
    </xdr:from>
    <xdr:to>
      <xdr:col>9</xdr:col>
      <xdr:colOff>95250</xdr:colOff>
      <xdr:row>8</xdr:row>
      <xdr:rowOff>114300</xdr:rowOff>
    </xdr:to>
    <xdr:sp macro="" textlink="'Business Data'!G7">
      <xdr:nvSpPr>
        <xdr:cNvPr id="38" name="TextBox 37">
          <a:extLst>
            <a:ext uri="{FF2B5EF4-FFF2-40B4-BE49-F238E27FC236}">
              <a16:creationId xmlns:a16="http://schemas.microsoft.com/office/drawing/2014/main" id="{C6FAE204-5352-4ACD-6DFB-25F5A80A5C36}"/>
            </a:ext>
          </a:extLst>
        </xdr:cNvPr>
        <xdr:cNvSpPr txBox="1"/>
      </xdr:nvSpPr>
      <xdr:spPr>
        <a:xfrm>
          <a:off x="4981575" y="1266825"/>
          <a:ext cx="1285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93339E-78D4-473E-BCDB-EA443A1C5C2A}" type="TxLink">
            <a:rPr lang="en-US" sz="1800" b="1" i="0" u="none" strike="noStrike">
              <a:solidFill>
                <a:srgbClr val="000000"/>
              </a:solidFill>
              <a:latin typeface="Arial"/>
              <a:ea typeface="Verdana" panose="020B0604030504040204" pitchFamily="34" charset="0"/>
              <a:cs typeface="Arial"/>
            </a:rPr>
            <a:t>420</a:t>
          </a:fld>
          <a:endParaRPr lang="en-US" sz="18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9</xdr:col>
      <xdr:colOff>409575</xdr:colOff>
      <xdr:row>7</xdr:row>
      <xdr:rowOff>0</xdr:rowOff>
    </xdr:from>
    <xdr:to>
      <xdr:col>11</xdr:col>
      <xdr:colOff>323850</xdr:colOff>
      <xdr:row>8</xdr:row>
      <xdr:rowOff>114300</xdr:rowOff>
    </xdr:to>
    <xdr:sp macro="" textlink="'Business Data'!I7">
      <xdr:nvSpPr>
        <xdr:cNvPr id="39" name="TextBox 38">
          <a:extLst>
            <a:ext uri="{FF2B5EF4-FFF2-40B4-BE49-F238E27FC236}">
              <a16:creationId xmlns:a16="http://schemas.microsoft.com/office/drawing/2014/main" id="{248C63F5-D080-5492-FA49-D3E12587BC3D}"/>
            </a:ext>
          </a:extLst>
        </xdr:cNvPr>
        <xdr:cNvSpPr txBox="1"/>
      </xdr:nvSpPr>
      <xdr:spPr>
        <a:xfrm>
          <a:off x="6581775" y="1266825"/>
          <a:ext cx="1285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BD0D059-1B2C-4330-B9C2-1F092220CFE6}" type="TxLink">
            <a:rPr lang="en-US" sz="1800" b="1" i="0" u="none" strike="noStrike">
              <a:solidFill>
                <a:srgbClr val="000000"/>
              </a:solidFill>
              <a:latin typeface="Arial"/>
              <a:ea typeface="Verdana" panose="020B0604030504040204" pitchFamily="34" charset="0"/>
              <a:cs typeface="Arial"/>
            </a:rPr>
            <a:t>9.05%</a:t>
          </a:fld>
          <a:endParaRPr lang="en-US" sz="18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7</xdr:col>
      <xdr:colOff>390525</xdr:colOff>
      <xdr:row>12</xdr:row>
      <xdr:rowOff>19049</xdr:rowOff>
    </xdr:from>
    <xdr:to>
      <xdr:col>14</xdr:col>
      <xdr:colOff>419101</xdr:colOff>
      <xdr:row>20</xdr:row>
      <xdr:rowOff>171450</xdr:rowOff>
    </xdr:to>
    <xdr:graphicFrame macro="">
      <xdr:nvGraphicFramePr>
        <xdr:cNvPr id="41" name="Chart 40">
          <a:extLst>
            <a:ext uri="{FF2B5EF4-FFF2-40B4-BE49-F238E27FC236}">
              <a16:creationId xmlns:a16="http://schemas.microsoft.com/office/drawing/2014/main" id="{EB373564-5ECE-48A2-8507-88E18E82E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123824</xdr:rowOff>
    </xdr:from>
    <xdr:to>
      <xdr:col>9</xdr:col>
      <xdr:colOff>447675</xdr:colOff>
      <xdr:row>31</xdr:row>
      <xdr:rowOff>104774</xdr:rowOff>
    </xdr:to>
    <xdr:graphicFrame macro="">
      <xdr:nvGraphicFramePr>
        <xdr:cNvPr id="43" name="Chart 42">
          <a:extLst>
            <a:ext uri="{FF2B5EF4-FFF2-40B4-BE49-F238E27FC236}">
              <a16:creationId xmlns:a16="http://schemas.microsoft.com/office/drawing/2014/main" id="{AA749B93-B7C2-4E00-ACD7-A079E91C5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466725</xdr:colOff>
      <xdr:row>10</xdr:row>
      <xdr:rowOff>161924</xdr:rowOff>
    </xdr:from>
    <xdr:to>
      <xdr:col>18</xdr:col>
      <xdr:colOff>152400</xdr:colOff>
      <xdr:row>21</xdr:row>
      <xdr:rowOff>28574</xdr:rowOff>
    </xdr:to>
    <xdr:sp macro="" textlink="">
      <xdr:nvSpPr>
        <xdr:cNvPr id="46" name="Rectangle: Rounded Corners 45">
          <a:extLst>
            <a:ext uri="{FF2B5EF4-FFF2-40B4-BE49-F238E27FC236}">
              <a16:creationId xmlns:a16="http://schemas.microsoft.com/office/drawing/2014/main" id="{076D9DE4-544E-4E16-0020-FA1C1FE69B5E}"/>
            </a:ext>
          </a:extLst>
        </xdr:cNvPr>
        <xdr:cNvSpPr/>
      </xdr:nvSpPr>
      <xdr:spPr>
        <a:xfrm>
          <a:off x="10067925" y="1971674"/>
          <a:ext cx="2428875" cy="1857375"/>
        </a:xfrm>
        <a:prstGeom prst="roundRect">
          <a:avLst>
            <a:gd name="adj" fmla="val 7444"/>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447675</xdr:colOff>
      <xdr:row>10</xdr:row>
      <xdr:rowOff>152400</xdr:rowOff>
    </xdr:from>
    <xdr:to>
      <xdr:col>18</xdr:col>
      <xdr:colOff>66674</xdr:colOff>
      <xdr:row>12</xdr:row>
      <xdr:rowOff>85725</xdr:rowOff>
    </xdr:to>
    <xdr:sp macro="" textlink="">
      <xdr:nvSpPr>
        <xdr:cNvPr id="47" name="TextBox 46">
          <a:extLst>
            <a:ext uri="{FF2B5EF4-FFF2-40B4-BE49-F238E27FC236}">
              <a16:creationId xmlns:a16="http://schemas.microsoft.com/office/drawing/2014/main" id="{1A50A65C-4993-1C3C-3027-1F799DD70EDD}"/>
            </a:ext>
          </a:extLst>
        </xdr:cNvPr>
        <xdr:cNvSpPr txBox="1"/>
      </xdr:nvSpPr>
      <xdr:spPr>
        <a:xfrm>
          <a:off x="10048875" y="1962150"/>
          <a:ext cx="23621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Verdana" panose="020B0604030504040204" pitchFamily="34" charset="0"/>
              <a:ea typeface="Verdana" panose="020B0604030504040204" pitchFamily="34" charset="0"/>
            </a:rPr>
            <a:t>Return</a:t>
          </a:r>
          <a:r>
            <a:rPr lang="en-US" sz="1100" b="1" baseline="0">
              <a:solidFill>
                <a:schemeClr val="accent1">
                  <a:lumMod val="50000"/>
                </a:schemeClr>
              </a:solidFill>
              <a:latin typeface="Verdana" panose="020B0604030504040204" pitchFamily="34" charset="0"/>
              <a:ea typeface="Verdana" panose="020B0604030504040204" pitchFamily="34" charset="0"/>
            </a:rPr>
            <a:t> Rate by Categories</a:t>
          </a:r>
          <a:endParaRPr lang="en-US" sz="11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14</xdr:col>
      <xdr:colOff>533400</xdr:colOff>
      <xdr:row>11</xdr:row>
      <xdr:rowOff>47625</xdr:rowOff>
    </xdr:from>
    <xdr:to>
      <xdr:col>18</xdr:col>
      <xdr:colOff>37322</xdr:colOff>
      <xdr:row>21</xdr:row>
      <xdr:rowOff>66676</xdr:rowOff>
    </xdr:to>
    <xdr:graphicFrame macro="">
      <xdr:nvGraphicFramePr>
        <xdr:cNvPr id="49" name="Chart 48">
          <a:extLst>
            <a:ext uri="{FF2B5EF4-FFF2-40B4-BE49-F238E27FC236}">
              <a16:creationId xmlns:a16="http://schemas.microsoft.com/office/drawing/2014/main" id="{E86EEF86-A75E-42B4-8085-00853913C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85725</xdr:colOff>
      <xdr:row>0</xdr:row>
      <xdr:rowOff>57150</xdr:rowOff>
    </xdr:from>
    <xdr:to>
      <xdr:col>8</xdr:col>
      <xdr:colOff>19050</xdr:colOff>
      <xdr:row>2</xdr:row>
      <xdr:rowOff>104775</xdr:rowOff>
    </xdr:to>
    <xdr:sp macro="" textlink="">
      <xdr:nvSpPr>
        <xdr:cNvPr id="50" name="TextBox 49">
          <a:extLst>
            <a:ext uri="{FF2B5EF4-FFF2-40B4-BE49-F238E27FC236}">
              <a16:creationId xmlns:a16="http://schemas.microsoft.com/office/drawing/2014/main" id="{3E9C529E-F95C-D106-72DB-B5DA6D9511B7}"/>
            </a:ext>
          </a:extLst>
        </xdr:cNvPr>
        <xdr:cNvSpPr txBox="1"/>
      </xdr:nvSpPr>
      <xdr:spPr>
        <a:xfrm>
          <a:off x="85725" y="57150"/>
          <a:ext cx="54197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chemeClr val="accent1">
                  <a:lumMod val="50000"/>
                </a:schemeClr>
              </a:solidFill>
              <a:latin typeface="Verdana" panose="020B0604030504040204" pitchFamily="34" charset="0"/>
              <a:ea typeface="Verdana" panose="020B0604030504040204" pitchFamily="34" charset="0"/>
            </a:rPr>
            <a:t>SALES</a:t>
          </a:r>
          <a:r>
            <a:rPr lang="en-US" sz="1600" b="1" baseline="0">
              <a:solidFill>
                <a:schemeClr val="accent1">
                  <a:lumMod val="50000"/>
                </a:schemeClr>
              </a:solidFill>
              <a:latin typeface="Verdana" panose="020B0604030504040204" pitchFamily="34" charset="0"/>
              <a:ea typeface="Verdana" panose="020B0604030504040204" pitchFamily="34" charset="0"/>
            </a:rPr>
            <a:t> PERFORMANCE &amp; DASHBOARD AUDIT </a:t>
          </a:r>
          <a:endParaRPr lang="en-US" sz="16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11</xdr:col>
      <xdr:colOff>647700</xdr:colOff>
      <xdr:row>3</xdr:row>
      <xdr:rowOff>47625</xdr:rowOff>
    </xdr:from>
    <xdr:to>
      <xdr:col>13</xdr:col>
      <xdr:colOff>609600</xdr:colOff>
      <xdr:row>10</xdr:row>
      <xdr:rowOff>19050</xdr:rowOff>
    </xdr:to>
    <xdr:sp macro="" textlink="">
      <xdr:nvSpPr>
        <xdr:cNvPr id="51" name="Rectangle: Rounded Corners 50">
          <a:extLst>
            <a:ext uri="{FF2B5EF4-FFF2-40B4-BE49-F238E27FC236}">
              <a16:creationId xmlns:a16="http://schemas.microsoft.com/office/drawing/2014/main" id="{22C6C8A8-1D92-099C-3F22-59A216B8C294}"/>
            </a:ext>
          </a:extLst>
        </xdr:cNvPr>
        <xdr:cNvSpPr/>
      </xdr:nvSpPr>
      <xdr:spPr>
        <a:xfrm>
          <a:off x="8191500" y="590550"/>
          <a:ext cx="1333500" cy="1238250"/>
        </a:xfrm>
        <a:prstGeom prst="roundRect">
          <a:avLst>
            <a:gd name="adj" fmla="val 8667"/>
          </a:avLst>
        </a:prstGeom>
        <a:solidFill>
          <a:schemeClr val="accent1">
            <a:lumMod val="40000"/>
            <a:lumOff val="60000"/>
            <a:alpha val="30000"/>
          </a:schemeClr>
        </a:solidFill>
        <a:ln>
          <a:noFill/>
        </a:ln>
        <a:effectLst>
          <a:outerShdw blurRad="50800" dist="38100" dir="16200000" rotWithShape="0">
            <a:schemeClr val="accent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409575</xdr:colOff>
      <xdr:row>2</xdr:row>
      <xdr:rowOff>38100</xdr:rowOff>
    </xdr:from>
    <xdr:to>
      <xdr:col>13</xdr:col>
      <xdr:colOff>200025</xdr:colOff>
      <xdr:row>4</xdr:row>
      <xdr:rowOff>152400</xdr:rowOff>
    </xdr:to>
    <xdr:sp macro="" textlink="">
      <xdr:nvSpPr>
        <xdr:cNvPr id="52" name="Oval 51">
          <a:extLst>
            <a:ext uri="{FF2B5EF4-FFF2-40B4-BE49-F238E27FC236}">
              <a16:creationId xmlns:a16="http://schemas.microsoft.com/office/drawing/2014/main" id="{211292AD-EDB5-AF5C-1DE3-FD566148D57A}"/>
            </a:ext>
          </a:extLst>
        </xdr:cNvPr>
        <xdr:cNvSpPr/>
      </xdr:nvSpPr>
      <xdr:spPr>
        <a:xfrm>
          <a:off x="8639175" y="400050"/>
          <a:ext cx="476250" cy="476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5</xdr:row>
      <xdr:rowOff>28575</xdr:rowOff>
    </xdr:from>
    <xdr:to>
      <xdr:col>13</xdr:col>
      <xdr:colOff>561976</xdr:colOff>
      <xdr:row>7</xdr:row>
      <xdr:rowOff>114300</xdr:rowOff>
    </xdr:to>
    <xdr:sp macro="" textlink="">
      <xdr:nvSpPr>
        <xdr:cNvPr id="53" name="TextBox 52">
          <a:extLst>
            <a:ext uri="{FF2B5EF4-FFF2-40B4-BE49-F238E27FC236}">
              <a16:creationId xmlns:a16="http://schemas.microsoft.com/office/drawing/2014/main" id="{2130D4FE-0637-1588-D8A5-87FCB61D91CA}"/>
            </a:ext>
          </a:extLst>
        </xdr:cNvPr>
        <xdr:cNvSpPr txBox="1"/>
      </xdr:nvSpPr>
      <xdr:spPr>
        <a:xfrm>
          <a:off x="8229600" y="933450"/>
          <a:ext cx="1247776"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Verdana" panose="020B0604030504040204" pitchFamily="34" charset="0"/>
              <a:ea typeface="Verdana" panose="020B0604030504040204" pitchFamily="34" charset="0"/>
            </a:rPr>
            <a:t>Average</a:t>
          </a:r>
          <a:r>
            <a:rPr lang="en-US" sz="1100" b="1" baseline="0">
              <a:solidFill>
                <a:schemeClr val="accent1">
                  <a:lumMod val="50000"/>
                </a:schemeClr>
              </a:solidFill>
              <a:latin typeface="Verdana" panose="020B0604030504040204" pitchFamily="34" charset="0"/>
              <a:ea typeface="Verdana" panose="020B0604030504040204" pitchFamily="34" charset="0"/>
            </a:rPr>
            <a:t> Discount</a:t>
          </a:r>
          <a:endParaRPr lang="en-US" sz="11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11</xdr:col>
      <xdr:colOff>628650</xdr:colOff>
      <xdr:row>7</xdr:row>
      <xdr:rowOff>19050</xdr:rowOff>
    </xdr:from>
    <xdr:to>
      <xdr:col>13</xdr:col>
      <xdr:colOff>542925</xdr:colOff>
      <xdr:row>8</xdr:row>
      <xdr:rowOff>133350</xdr:rowOff>
    </xdr:to>
    <xdr:sp macro="" textlink="'Business Data'!J7">
      <xdr:nvSpPr>
        <xdr:cNvPr id="54" name="TextBox 53">
          <a:extLst>
            <a:ext uri="{FF2B5EF4-FFF2-40B4-BE49-F238E27FC236}">
              <a16:creationId xmlns:a16="http://schemas.microsoft.com/office/drawing/2014/main" id="{75B42A4E-D18A-72E3-3711-13462A18DACA}"/>
            </a:ext>
          </a:extLst>
        </xdr:cNvPr>
        <xdr:cNvSpPr txBox="1"/>
      </xdr:nvSpPr>
      <xdr:spPr>
        <a:xfrm>
          <a:off x="8172450" y="1285875"/>
          <a:ext cx="1285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5B4DAD-8358-4FD1-A348-F285379D0E31}" type="TxLink">
            <a:rPr lang="en-US" sz="1800" b="1" i="0" u="none" strike="noStrike">
              <a:solidFill>
                <a:schemeClr val="accent1">
                  <a:lumMod val="50000"/>
                </a:schemeClr>
              </a:solidFill>
              <a:latin typeface="Arial"/>
              <a:ea typeface="Verdana" panose="020B0604030504040204" pitchFamily="34" charset="0"/>
              <a:cs typeface="Arial"/>
            </a:rPr>
            <a:t>7.99%</a:t>
          </a:fld>
          <a:endParaRPr lang="en-US" sz="18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xdr:from>
      <xdr:col>9</xdr:col>
      <xdr:colOff>133350</xdr:colOff>
      <xdr:row>21</xdr:row>
      <xdr:rowOff>133350</xdr:rowOff>
    </xdr:from>
    <xdr:to>
      <xdr:col>12</xdr:col>
      <xdr:colOff>409575</xdr:colOff>
      <xdr:row>31</xdr:row>
      <xdr:rowOff>9525</xdr:rowOff>
    </xdr:to>
    <xdr:graphicFrame macro="">
      <xdr:nvGraphicFramePr>
        <xdr:cNvPr id="56" name="Chart 55">
          <a:extLst>
            <a:ext uri="{FF2B5EF4-FFF2-40B4-BE49-F238E27FC236}">
              <a16:creationId xmlns:a16="http://schemas.microsoft.com/office/drawing/2014/main" id="{D19CFB57-85FD-4E98-A5C4-E94058C35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561976</xdr:colOff>
      <xdr:row>2</xdr:row>
      <xdr:rowOff>114301</xdr:rowOff>
    </xdr:from>
    <xdr:to>
      <xdr:col>1</xdr:col>
      <xdr:colOff>200026</xdr:colOff>
      <xdr:row>4</xdr:row>
      <xdr:rowOff>76201</xdr:rowOff>
    </xdr:to>
    <xdr:pic>
      <xdr:nvPicPr>
        <xdr:cNvPr id="58" name="Picture 57">
          <a:extLst>
            <a:ext uri="{FF2B5EF4-FFF2-40B4-BE49-F238E27FC236}">
              <a16:creationId xmlns:a16="http://schemas.microsoft.com/office/drawing/2014/main" id="{AA2515C6-943F-8363-739F-34DE3D7E36D4}"/>
            </a:ext>
          </a:extLst>
        </xdr:cNvPr>
        <xdr:cNvPicPr>
          <a:picLocks noChangeAspect="1"/>
        </xdr:cNvPicPr>
      </xdr:nvPicPr>
      <xdr:blipFill>
        <a:blip xmlns:r="http://schemas.openxmlformats.org/officeDocument/2006/relationships" r:embed="rId6"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561976" y="476251"/>
          <a:ext cx="323850" cy="323850"/>
        </a:xfrm>
        <a:prstGeom prst="rect">
          <a:avLst/>
        </a:prstGeom>
      </xdr:spPr>
    </xdr:pic>
    <xdr:clientData/>
  </xdr:twoCellAnchor>
  <xdr:twoCellAnchor editAs="oneCell">
    <xdr:from>
      <xdr:col>3</xdr:col>
      <xdr:colOff>171450</xdr:colOff>
      <xdr:row>2</xdr:row>
      <xdr:rowOff>124506</xdr:rowOff>
    </xdr:from>
    <xdr:to>
      <xdr:col>3</xdr:col>
      <xdr:colOff>504825</xdr:colOff>
      <xdr:row>4</xdr:row>
      <xdr:rowOff>95931</xdr:rowOff>
    </xdr:to>
    <xdr:pic>
      <xdr:nvPicPr>
        <xdr:cNvPr id="60" name="Picture 59">
          <a:extLst>
            <a:ext uri="{FF2B5EF4-FFF2-40B4-BE49-F238E27FC236}">
              <a16:creationId xmlns:a16="http://schemas.microsoft.com/office/drawing/2014/main" id="{0E744643-6E63-5CF3-DCB4-7DA9FE7A9C30}"/>
            </a:ext>
          </a:extLst>
        </xdr:cNvPr>
        <xdr:cNvPicPr>
          <a:picLocks noChangeAspect="1"/>
        </xdr:cNvPicPr>
      </xdr:nvPicPr>
      <xdr:blipFill>
        <a:blip xmlns:r="http://schemas.openxmlformats.org/officeDocument/2006/relationships" r:embed="rId7"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228850" y="486456"/>
          <a:ext cx="333375" cy="333375"/>
        </a:xfrm>
        <a:prstGeom prst="rect">
          <a:avLst/>
        </a:prstGeom>
      </xdr:spPr>
    </xdr:pic>
    <xdr:clientData/>
  </xdr:twoCellAnchor>
  <xdr:twoCellAnchor editAs="oneCell">
    <xdr:from>
      <xdr:col>7</xdr:col>
      <xdr:colOff>666750</xdr:colOff>
      <xdr:row>2</xdr:row>
      <xdr:rowOff>114301</xdr:rowOff>
    </xdr:from>
    <xdr:to>
      <xdr:col>8</xdr:col>
      <xdr:colOff>304800</xdr:colOff>
      <xdr:row>4</xdr:row>
      <xdr:rowOff>76201</xdr:rowOff>
    </xdr:to>
    <xdr:pic>
      <xdr:nvPicPr>
        <xdr:cNvPr id="62" name="Picture 61">
          <a:extLst>
            <a:ext uri="{FF2B5EF4-FFF2-40B4-BE49-F238E27FC236}">
              <a16:creationId xmlns:a16="http://schemas.microsoft.com/office/drawing/2014/main" id="{06CD6D3A-8815-CCDA-ED31-4B5EE3BCDBC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467350" y="476251"/>
          <a:ext cx="323850" cy="323850"/>
        </a:xfrm>
        <a:prstGeom prst="rect">
          <a:avLst/>
        </a:prstGeom>
      </xdr:spPr>
    </xdr:pic>
    <xdr:clientData/>
  </xdr:twoCellAnchor>
  <xdr:twoCellAnchor editAs="oneCell">
    <xdr:from>
      <xdr:col>5</xdr:col>
      <xdr:colOff>447675</xdr:colOff>
      <xdr:row>2</xdr:row>
      <xdr:rowOff>123824</xdr:rowOff>
    </xdr:from>
    <xdr:to>
      <xdr:col>6</xdr:col>
      <xdr:colOff>57151</xdr:colOff>
      <xdr:row>4</xdr:row>
      <xdr:rowOff>57150</xdr:rowOff>
    </xdr:to>
    <xdr:pic>
      <xdr:nvPicPr>
        <xdr:cNvPr id="64" name="Picture 63">
          <a:extLst>
            <a:ext uri="{FF2B5EF4-FFF2-40B4-BE49-F238E27FC236}">
              <a16:creationId xmlns:a16="http://schemas.microsoft.com/office/drawing/2014/main" id="{1769BD50-E2CC-4579-E2D2-4B96451CB1B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876675" y="485774"/>
          <a:ext cx="295276" cy="295276"/>
        </a:xfrm>
        <a:prstGeom prst="rect">
          <a:avLst/>
        </a:prstGeom>
      </xdr:spPr>
    </xdr:pic>
    <xdr:clientData/>
  </xdr:twoCellAnchor>
  <xdr:twoCellAnchor editAs="oneCell">
    <xdr:from>
      <xdr:col>7</xdr:col>
      <xdr:colOff>628650</xdr:colOff>
      <xdr:row>0</xdr:row>
      <xdr:rowOff>47626</xdr:rowOff>
    </xdr:from>
    <xdr:to>
      <xdr:col>18</xdr:col>
      <xdr:colOff>95250</xdr:colOff>
      <xdr:row>2</xdr:row>
      <xdr:rowOff>123826</xdr:rowOff>
    </xdr:to>
    <mc:AlternateContent xmlns:mc="http://schemas.openxmlformats.org/markup-compatibility/2006">
      <mc:Choice xmlns:a14="http://schemas.microsoft.com/office/drawing/2010/main" Requires="a14">
        <xdr:graphicFrame macro="">
          <xdr:nvGraphicFramePr>
            <xdr:cNvPr id="67" name="Date (Month)">
              <a:extLst>
                <a:ext uri="{FF2B5EF4-FFF2-40B4-BE49-F238E27FC236}">
                  <a16:creationId xmlns:a16="http://schemas.microsoft.com/office/drawing/2014/main" id="{0AAF68F8-EAC0-4BC4-9E60-7755132D523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5429250" y="47626"/>
              <a:ext cx="7010400"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180975</xdr:colOff>
      <xdr:row>3</xdr:row>
      <xdr:rowOff>28575</xdr:rowOff>
    </xdr:from>
    <xdr:to>
      <xdr:col>18</xdr:col>
      <xdr:colOff>57150</xdr:colOff>
      <xdr:row>7</xdr:row>
      <xdr:rowOff>9525</xdr:rowOff>
    </xdr:to>
    <mc:AlternateContent xmlns:mc="http://schemas.openxmlformats.org/markup-compatibility/2006">
      <mc:Choice xmlns:a14="http://schemas.microsoft.com/office/drawing/2010/main" Requires="a14">
        <xdr:graphicFrame macro="">
          <xdr:nvGraphicFramePr>
            <xdr:cNvPr id="68" name="State">
              <a:extLst>
                <a:ext uri="{FF2B5EF4-FFF2-40B4-BE49-F238E27FC236}">
                  <a16:creationId xmlns:a16="http://schemas.microsoft.com/office/drawing/2014/main" id="{797C5C80-E2BB-44FA-BE5C-DE7918CABEC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782175" y="571500"/>
              <a:ext cx="2619375"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190501</xdr:colOff>
      <xdr:row>7</xdr:row>
      <xdr:rowOff>57150</xdr:rowOff>
    </xdr:from>
    <xdr:to>
      <xdr:col>18</xdr:col>
      <xdr:colOff>38101</xdr:colOff>
      <xdr:row>9</xdr:row>
      <xdr:rowOff>123826</xdr:rowOff>
    </xdr:to>
    <mc:AlternateContent xmlns:mc="http://schemas.openxmlformats.org/markup-compatibility/2006">
      <mc:Choice xmlns:a14="http://schemas.microsoft.com/office/drawing/2010/main" Requires="a14">
        <xdr:graphicFrame macro="">
          <xdr:nvGraphicFramePr>
            <xdr:cNvPr id="69" name="Product_Category">
              <a:extLst>
                <a:ext uri="{FF2B5EF4-FFF2-40B4-BE49-F238E27FC236}">
                  <a16:creationId xmlns:a16="http://schemas.microsoft.com/office/drawing/2014/main" id="{5EF48560-4E71-47E7-B0BD-ACF8B7D188A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9791701" y="1323975"/>
              <a:ext cx="2590800" cy="428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542925</xdr:colOff>
      <xdr:row>21</xdr:row>
      <xdr:rowOff>57149</xdr:rowOff>
    </xdr:from>
    <xdr:to>
      <xdr:col>18</xdr:col>
      <xdr:colOff>142875</xdr:colOff>
      <xdr:row>31</xdr:row>
      <xdr:rowOff>104774</xdr:rowOff>
    </xdr:to>
    <xdr:sp macro="" textlink="">
      <xdr:nvSpPr>
        <xdr:cNvPr id="73" name="Rectangle: Rounded Corners 72">
          <a:extLst>
            <a:ext uri="{FF2B5EF4-FFF2-40B4-BE49-F238E27FC236}">
              <a16:creationId xmlns:a16="http://schemas.microsoft.com/office/drawing/2014/main" id="{11124280-D517-84BE-D14D-5C0538C3BA85}"/>
            </a:ext>
          </a:extLst>
        </xdr:cNvPr>
        <xdr:cNvSpPr/>
      </xdr:nvSpPr>
      <xdr:spPr>
        <a:xfrm>
          <a:off x="8772525" y="3857624"/>
          <a:ext cx="3714750" cy="1857375"/>
        </a:xfrm>
        <a:prstGeom prst="roundRect">
          <a:avLst>
            <a:gd name="adj" fmla="val 7444"/>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495299</xdr:colOff>
      <xdr:row>21</xdr:row>
      <xdr:rowOff>57150</xdr:rowOff>
    </xdr:from>
    <xdr:to>
      <xdr:col>18</xdr:col>
      <xdr:colOff>0</xdr:colOff>
      <xdr:row>22</xdr:row>
      <xdr:rowOff>171450</xdr:rowOff>
    </xdr:to>
    <xdr:sp macro="" textlink="">
      <xdr:nvSpPr>
        <xdr:cNvPr id="74" name="TextBox 73">
          <a:extLst>
            <a:ext uri="{FF2B5EF4-FFF2-40B4-BE49-F238E27FC236}">
              <a16:creationId xmlns:a16="http://schemas.microsoft.com/office/drawing/2014/main" id="{B4870667-61EC-B34F-B981-FE1EC57D598F}"/>
            </a:ext>
          </a:extLst>
        </xdr:cNvPr>
        <xdr:cNvSpPr txBox="1"/>
      </xdr:nvSpPr>
      <xdr:spPr>
        <a:xfrm>
          <a:off x="8724899" y="3857625"/>
          <a:ext cx="37242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Verdana" panose="020B0604030504040204" pitchFamily="34" charset="0"/>
              <a:ea typeface="Verdana" panose="020B0604030504040204" pitchFamily="34" charset="0"/>
            </a:rPr>
            <a:t>Discount Rate</a:t>
          </a:r>
          <a:r>
            <a:rPr lang="en-US" sz="1100" b="1" baseline="0">
              <a:solidFill>
                <a:schemeClr val="accent1">
                  <a:lumMod val="50000"/>
                </a:schemeClr>
              </a:solidFill>
              <a:latin typeface="Verdana" panose="020B0604030504040204" pitchFamily="34" charset="0"/>
              <a:ea typeface="Verdana" panose="020B0604030504040204" pitchFamily="34" charset="0"/>
            </a:rPr>
            <a:t> on Profit and Revenue</a:t>
          </a:r>
          <a:endParaRPr lang="en-US" sz="1100" b="1">
            <a:solidFill>
              <a:schemeClr val="accent1">
                <a:lumMod val="50000"/>
              </a:schemeClr>
            </a:solidFill>
            <a:latin typeface="Verdana" panose="020B0604030504040204" pitchFamily="34" charset="0"/>
            <a:ea typeface="Verdana" panose="020B0604030504040204" pitchFamily="34" charset="0"/>
          </a:endParaRPr>
        </a:p>
      </xdr:txBody>
    </xdr:sp>
    <xdr:clientData/>
  </xdr:twoCellAnchor>
  <xdr:twoCellAnchor editAs="oneCell">
    <xdr:from>
      <xdr:col>13</xdr:col>
      <xdr:colOff>47625</xdr:colOff>
      <xdr:row>23</xdr:row>
      <xdr:rowOff>38100</xdr:rowOff>
    </xdr:from>
    <xdr:to>
      <xdr:col>17</xdr:col>
      <xdr:colOff>657225</xdr:colOff>
      <xdr:row>30</xdr:row>
      <xdr:rowOff>47625</xdr:rowOff>
    </xdr:to>
    <xdr:pic>
      <xdr:nvPicPr>
        <xdr:cNvPr id="79" name="Picture 78">
          <a:extLst>
            <a:ext uri="{FF2B5EF4-FFF2-40B4-BE49-F238E27FC236}">
              <a16:creationId xmlns:a16="http://schemas.microsoft.com/office/drawing/2014/main" id="{C11BBF4D-941B-0586-D990-7DA082535CB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963025" y="4210050"/>
          <a:ext cx="3352800"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247651</xdr:colOff>
      <xdr:row>2</xdr:row>
      <xdr:rowOff>85726</xdr:rowOff>
    </xdr:from>
    <xdr:to>
      <xdr:col>10</xdr:col>
      <xdr:colOff>581025</xdr:colOff>
      <xdr:row>4</xdr:row>
      <xdr:rowOff>57150</xdr:rowOff>
    </xdr:to>
    <xdr:pic>
      <xdr:nvPicPr>
        <xdr:cNvPr id="81" name="Picture 80">
          <a:extLst>
            <a:ext uri="{FF2B5EF4-FFF2-40B4-BE49-F238E27FC236}">
              <a16:creationId xmlns:a16="http://schemas.microsoft.com/office/drawing/2014/main" id="{229C1FA5-07CB-504E-3CF7-63683DD84B72}"/>
            </a:ext>
          </a:extLst>
        </xdr:cNvPr>
        <xdr:cNvPicPr>
          <a:picLocks noChangeAspect="1"/>
        </xdr:cNvPicPr>
      </xdr:nvPicPr>
      <xdr:blipFill>
        <a:blip xmlns:r="http://schemas.openxmlformats.org/officeDocument/2006/relationships" r:embed="rId1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7105651" y="447676"/>
          <a:ext cx="333374" cy="333374"/>
        </a:xfrm>
        <a:prstGeom prst="rect">
          <a:avLst/>
        </a:prstGeom>
      </xdr:spPr>
    </xdr:pic>
    <xdr:clientData/>
  </xdr:twoCellAnchor>
  <xdr:twoCellAnchor editAs="oneCell">
    <xdr:from>
      <xdr:col>12</xdr:col>
      <xdr:colOff>447675</xdr:colOff>
      <xdr:row>2</xdr:row>
      <xdr:rowOff>123215</xdr:rowOff>
    </xdr:from>
    <xdr:to>
      <xdr:col>13</xdr:col>
      <xdr:colOff>160527</xdr:colOff>
      <xdr:row>4</xdr:row>
      <xdr:rowOff>114300</xdr:rowOff>
    </xdr:to>
    <xdr:pic>
      <xdr:nvPicPr>
        <xdr:cNvPr id="83" name="Picture 82">
          <a:extLst>
            <a:ext uri="{FF2B5EF4-FFF2-40B4-BE49-F238E27FC236}">
              <a16:creationId xmlns:a16="http://schemas.microsoft.com/office/drawing/2014/main" id="{36CBE35C-BE86-9CBF-AF88-A8D66E6D9BD8}"/>
            </a:ext>
          </a:extLst>
        </xdr:cNvPr>
        <xdr:cNvPicPr>
          <a:picLocks noChangeAspect="1"/>
        </xdr:cNvPicPr>
      </xdr:nvPicPr>
      <xdr:blipFill>
        <a:blip xmlns:r="http://schemas.openxmlformats.org/officeDocument/2006/relationships" r:embed="rId1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8677275" y="485165"/>
          <a:ext cx="398652" cy="35303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9.639907870369" backgroundQuery="1" createdVersion="8" refreshedVersion="8" minRefreshableVersion="3" recordCount="0" supportSubquery="1" supportAdvancedDrill="1" xr:uid="{C1685997-36D2-4F5E-A702-FBA031040B88}">
  <cacheSource type="external" connectionId="5"/>
  <cacheFields count="5">
    <cacheField name="[Measures].[Total Revenue]" caption="Total Revenue" numFmtId="0" hierarchy="25" level="32767"/>
    <cacheField name="[Business Data].[State].[State]" caption="State" numFmtId="0" hierarchy="3" level="1">
      <sharedItems count="5">
        <s v="Abuja"/>
        <s v="Ibadan"/>
        <s v="Kano"/>
        <s v="Lagos"/>
        <s v="Port Harcourt"/>
      </sharedItems>
    </cacheField>
    <cacheField name="[Measures].[Sum of Profit]" caption="Sum of Profit" numFmtId="0" hierarchy="36" level="32767"/>
    <cacheField name="[Business Data].[Product_Category].[Product_Category]" caption="Product_Category" numFmtId="0" hierarchy="5" level="1">
      <sharedItems containsSemiMixedTypes="0" containsNonDate="0" containsString="0"/>
    </cacheField>
    <cacheField name="[Business Data].[Date (Month)].[Date (Month)]" caption="Date (Month)" numFmtId="0" hierarchy="22" level="1">
      <sharedItems containsSemiMixedTypes="0" containsNonDate="0" containsString="0"/>
    </cacheField>
  </cacheFields>
  <cacheHierarchies count="38">
    <cacheHierarchy uniqueName="[Business Data].[Transaction_ID]" caption="Transaction_ID" attribute="1" defaultMemberUniqueName="[Business Data].[Transaction_ID].[All]" allUniqueName="[Business Data].[Transaction_ID].[All]" dimensionUniqueName="[Business Data]" displayFolder="" count="0" memberValueDatatype="20" unbalanced="0"/>
    <cacheHierarchy uniqueName="[Business Data].[Date]" caption="Date" attribute="1" time="1" defaultMemberUniqueName="[Business Data].[Date].[All]" allUniqueName="[Business Data].[Date].[All]" dimensionUniqueName="[Business Data]" displayFolder="" count="0" memberValueDatatype="7" unbalanced="0"/>
    <cacheHierarchy uniqueName="[Business Data].[Store_ID]" caption="Store_ID" attribute="1" defaultMemberUniqueName="[Business Data].[Store_ID].[All]" allUniqueName="[Business Data].[Store_ID].[All]" dimensionUniqueName="[Business Data]" displayFolder="" count="0" memberValueDatatype="130" unbalanced="0"/>
    <cacheHierarchy uniqueName="[Business Data].[State]" caption="State" attribute="1" defaultMemberUniqueName="[Business Data].[State].[All]" allUniqueName="[Business Data].[State].[All]" dimensionUniqueName="[Business Data]" displayFolder="" count="2" memberValueDatatype="130" unbalanced="0">
      <fieldsUsage count="2">
        <fieldUsage x="-1"/>
        <fieldUsage x="1"/>
      </fieldsUsage>
    </cacheHierarchy>
    <cacheHierarchy uniqueName="[Business Data].[Channel]" caption="Channel" attribute="1" defaultMemberUniqueName="[Business Data].[Channel].[All]" allUniqueName="[Business Data].[Channel].[All]" dimensionUniqueName="[Business Data]" displayFolder="" count="0" memberValueDatatype="130" unbalanced="0"/>
    <cacheHierarchy uniqueName="[Business Data].[Product_Category]" caption="Product_Category" attribute="1" defaultMemberUniqueName="[Business Data].[Product_Category].[All]" allUniqueName="[Business Data].[Product_Category].[All]" dimensionUniqueName="[Business Data]" displayFolder="" count="2" memberValueDatatype="130" unbalanced="0">
      <fieldsUsage count="2">
        <fieldUsage x="-1"/>
        <fieldUsage x="3"/>
      </fieldsUsage>
    </cacheHierarchy>
    <cacheHierarchy uniqueName="[Business Data].[Product]" caption="Product" attribute="1" defaultMemberUniqueName="[Business Data].[Product].[All]" allUniqueName="[Business Data].[Product].[All]" dimensionUniqueName="[Business Data]" displayFolder="" count="0" memberValueDatatype="130" unbalanced="0"/>
    <cacheHierarchy uniqueName="[Business Data].[Customer_ID]" caption="Customer_ID" attribute="1" defaultMemberUniqueName="[Business Data].[Customer_ID].[All]" allUniqueName="[Business Data].[Customer_ID].[All]" dimensionUniqueName="[Business Data]" displayFolder="" count="0" memberValueDatatype="130" unbalanced="0"/>
    <cacheHierarchy uniqueName="[Business Data].[Customer_Type]" caption="Customer_Type" attribute="1" defaultMemberUniqueName="[Business Data].[Customer_Type].[All]" allUniqueName="[Business Data].[Customer_Type].[All]" dimensionUniqueName="[Business Data]" displayFolder="" count="0" memberValueDatatype="130" unbalanced="0"/>
    <cacheHierarchy uniqueName="[Business Data].[Units]" caption="Units" attribute="1" defaultMemberUniqueName="[Business Data].[Units].[All]" allUniqueName="[Business Data].[Units].[All]" dimensionUniqueName="[Business Data]" displayFolder="" count="0" memberValueDatatype="20" unbalanced="0"/>
    <cacheHierarchy uniqueName="[Business Data].[Unit_Price_NGN]" caption="Unit_Price_NGN" attribute="1" defaultMemberUniqueName="[Business Data].[Unit_Price_NGN].[All]" allUniqueName="[Business Data].[Unit_Price_NGN].[All]" dimensionUniqueName="[Business Data]" displayFolder="" count="0" memberValueDatatype="5" unbalanced="0"/>
    <cacheHierarchy uniqueName="[Business Data].[Discount_Pct]" caption="Discount_Pct" attribute="1" defaultMemberUniqueName="[Business Data].[Discount_Pct].[All]" allUniqueName="[Business Data].[Discount_Pct].[All]" dimensionUniqueName="[Business Data]" displayFolder="" count="0" memberValueDatatype="5" unbalanced="0"/>
    <cacheHierarchy uniqueName="[Business Data].[Revenue_Reported_NGN]" caption="Revenue_Reported_NGN" attribute="1" defaultMemberUniqueName="[Business Data].[Revenue_Reported_NGN].[All]" allUniqueName="[Business Data].[Revenue_Reported_NGN].[All]" dimensionUniqueName="[Business Data]" displayFolder="" count="0" memberValueDatatype="5" unbalanced="0"/>
    <cacheHierarchy uniqueName="[Business Data].[Return_Flag]" caption="Return_Flag" attribute="1" defaultMemberUniqueName="[Business Data].[Return_Flag].[All]" allUniqueName="[Business Data].[Return_Flag].[All]" dimensionUniqueName="[Business Data]" displayFolder="" count="0" memberValueDatatype="130" unbalanced="0"/>
    <cacheHierarchy uniqueName="[Business Data].[Sales_Rep]" caption="Sales_Rep" attribute="1" defaultMemberUniqueName="[Business Data].[Sales_Rep].[All]" allUniqueName="[Business Data].[Sales_Rep].[All]" dimensionUniqueName="[Business Data]" displayFolder="" count="0" memberValueDatatype="130" unbalanced="0"/>
    <cacheHierarchy uniqueName="[Business Data].[Cost_Per_Unit_NGN]" caption="Cost_Per_Unit_NGN" attribute="1" defaultMemberUniqueName="[Business Data].[Cost_Per_Unit_NGN].[All]" allUniqueName="[Business Data].[Cost_Per_Unit_NGN].[All]" dimensionUniqueName="[Business Data]" displayFolder="" count="0" memberValueDatatype="5" unbalanced="0"/>
    <cacheHierarchy uniqueName="[Business Data].[COGS]" caption="COGS" attribute="1" defaultMemberUniqueName="[Business Data].[COGS].[All]" allUniqueName="[Business Data].[COGS].[All]" dimensionUniqueName="[Business Data]" displayFolder="" count="0" memberValueDatatype="5" unbalanced="0"/>
    <cacheHierarchy uniqueName="[Business Data].[Discount Amount]" caption="Discount Amount" attribute="1" defaultMemberUniqueName="[Business Data].[Discount Amount].[All]" allUniqueName="[Business Data].[Discount Amount].[All]" dimensionUniqueName="[Business Data]" displayFolder="" count="0" memberValueDatatype="5" unbalanced="0"/>
    <cacheHierarchy uniqueName="[Business Data].[Net Revenue]" caption="Net Revenue" attribute="1" defaultMemberUniqueName="[Business Data].[Net Revenue].[All]" allUniqueName="[Business Data].[Net Revenue].[All]" dimensionUniqueName="[Business Data]" displayFolder="" count="0" memberValueDatatype="5" unbalanced="0"/>
    <cacheHierarchy uniqueName="[Business Data].[Profit]" caption="Profit" attribute="1" defaultMemberUniqueName="[Business Data].[Profit].[All]" allUniqueName="[Business Data].[Profit].[All]" dimensionUniqueName="[Business Data]" displayFolder="" count="0" memberValueDatatype="5" unbalanced="0"/>
    <cacheHierarchy uniqueName="[Business Data].[Profit Margin]" caption="Profit Margin" attribute="1" defaultMemberUniqueName="[Business Data].[Profit Margin].[All]" allUniqueName="[Business Data].[Profit Margin].[All]" dimensionUniqueName="[Business Data]" displayFolder="" count="0" memberValueDatatype="5" unbalanced="0"/>
    <cacheHierarchy uniqueName="[Business Data].[Discount band]" caption="Discount band" attribute="1" defaultMemberUniqueName="[Business Data].[Discount band].[All]" allUniqueName="[Business Data].[Discount band].[All]" dimensionUniqueName="[Business Data]" displayFolder="" count="0" memberValueDatatype="130" unbalanced="0"/>
    <cacheHierarchy uniqueName="[Business Data].[Date (Month)]" caption="Date (Month)" attribute="1" defaultMemberUniqueName="[Business Data].[Date (Month)].[All]" allUniqueName="[Business Data].[Date (Month)].[All]" dimensionUniqueName="[Business Data]" displayFolder="" count="2" memberValueDatatype="130" unbalanced="0">
      <fieldsUsage count="2">
        <fieldUsage x="-1"/>
        <fieldUsage x="4"/>
      </fieldsUsage>
    </cacheHierarchy>
    <cacheHierarchy uniqueName="[Measure].[Measure]" caption="Measure" attribute="1" defaultMemberUniqueName="[Measure].[Measure].[All]" allUniqueName="[Measure].[Measure].[All]" dimensionUniqueName="[Measure]" displayFolder="" count="0" memberValueDatatype="130" unbalanced="0"/>
    <cacheHierarchy uniqueName="[Business Data].[Date (Month Index)]" caption="Date (Month Index)" attribute="1" defaultMemberUniqueName="[Business Data].[Date (Month Index)].[All]" allUniqueName="[Business Data].[Date (Month Index)].[All]" dimensionUniqueName="[Business Data]" displayFolder="" count="0" memberValueDatatype="20" unbalanced="0" hidden="1"/>
    <cacheHierarchy uniqueName="[Measures].[Total Revenue]" caption="Total Revenue" measure="1" displayFolder="" measureGroup="Measure" count="0" oneField="1">
      <fieldsUsage count="1">
        <fieldUsage x="0"/>
      </fieldsUsage>
    </cacheHierarchy>
    <cacheHierarchy uniqueName="[Measures].[Total Profit]" caption="Total Profit" measure="1" displayFolder="" measureGroup="Measure" count="0"/>
    <cacheHierarchy uniqueName="[Measures].[Total COGS]" caption="Total COGS" measure="1" displayFolder="" measureGroup="Measure" count="0"/>
    <cacheHierarchy uniqueName="[Measures].[Profit_Margin]" caption="Profit_Margin" measure="1" displayFolder="" measureGroup="Measure" count="0"/>
    <cacheHierarchy uniqueName="[Measures].[Transactions]" caption="Transactions" measure="1" displayFolder="" measureGroup="Measure" count="0"/>
    <cacheHierarchy uniqueName="[Measures].[Number of Return]" caption="Number of Return" measure="1" displayFolder="" measureGroup="Measure" count="0"/>
    <cacheHierarchy uniqueName="[Measures].[Return Rate]" caption="Return Rate" measure="1" displayFolder="" measureGroup="Measure" count="0"/>
    <cacheHierarchy uniqueName="[Measures].[Average Discount%]" caption="Average Discount%" measure="1" displayFolder="" measureGroup="Measure" count="0"/>
    <cacheHierarchy uniqueName="[Measures].[__XL_Count Business Data]" caption="__XL_Count Business Data" measure="1" displayFolder="" measureGroup="Business Data"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Profit]" caption="Sum of Profit" measure="1" displayFolder="" measureGroup="Business Data"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Discount_Pct]" caption="Sum of Discount_Pct" measure="1" displayFolder="" measureGroup="Business Data" count="0" hidden="1">
      <extLst>
        <ext xmlns:x15="http://schemas.microsoft.com/office/spreadsheetml/2010/11/main" uri="{B97F6D7D-B522-45F9-BDA1-12C45D357490}">
          <x15:cacheHierarchy aggregatedColumn="11"/>
        </ext>
      </extLst>
    </cacheHierarchy>
  </cacheHierarchies>
  <kpis count="0"/>
  <dimensions count="3">
    <dimension name="Business Data" uniqueName="[Business Data]" caption="Business Data"/>
    <dimension name="Measure" uniqueName="[Measure]" caption="Measure"/>
    <dimension measure="1" name="Measures" uniqueName="[Measures]" caption="Measures"/>
  </dimensions>
  <measureGroups count="2">
    <measureGroup name="Business Data" caption="Business Data"/>
    <measureGroup name="Measure" caption="Measur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9.639910069447" backgroundQuery="1" createdVersion="8" refreshedVersion="8" minRefreshableVersion="3" recordCount="0" supportSubquery="1" supportAdvancedDrill="1" xr:uid="{32654729-19EA-409C-A7EC-8C2CF198E961}">
  <cacheSource type="external" connectionId="5"/>
  <cacheFields count="5">
    <cacheField name="[Measures].[Total Revenue]" caption="Total Revenue" numFmtId="0" hierarchy="25" level="32767"/>
    <cacheField name="[Measures].[Sum of Profit]" caption="Sum of Profit" numFmtId="0" hierarchy="36" level="32767"/>
    <cacheField name="[Business Data].[Product_Category].[Product_Category]" caption="Product_Category" numFmtId="0" hierarchy="5" level="1">
      <sharedItems count="3">
        <s v="Accessories"/>
        <s v="Electronics"/>
        <s v="Home"/>
      </sharedItems>
    </cacheField>
    <cacheField name="[Business Data].[Date (Month)].[Date (Month)]" caption="Date (Month)" numFmtId="0" hierarchy="22" level="1">
      <sharedItems containsSemiMixedTypes="0" containsNonDate="0" containsString="0"/>
    </cacheField>
    <cacheField name="[Business Data].[State].[State]" caption="State" numFmtId="0" hierarchy="3" level="1">
      <sharedItems containsSemiMixedTypes="0" containsNonDate="0" containsString="0"/>
    </cacheField>
  </cacheFields>
  <cacheHierarchies count="38">
    <cacheHierarchy uniqueName="[Business Data].[Transaction_ID]" caption="Transaction_ID" attribute="1" defaultMemberUniqueName="[Business Data].[Transaction_ID].[All]" allUniqueName="[Business Data].[Transaction_ID].[All]" dimensionUniqueName="[Business Data]" displayFolder="" count="0" memberValueDatatype="20" unbalanced="0"/>
    <cacheHierarchy uniqueName="[Business Data].[Date]" caption="Date" attribute="1" time="1" defaultMemberUniqueName="[Business Data].[Date].[All]" allUniqueName="[Business Data].[Date].[All]" dimensionUniqueName="[Business Data]" displayFolder="" count="0" memberValueDatatype="7" unbalanced="0"/>
    <cacheHierarchy uniqueName="[Business Data].[Store_ID]" caption="Store_ID" attribute="1" defaultMemberUniqueName="[Business Data].[Store_ID].[All]" allUniqueName="[Business Data].[Store_ID].[All]" dimensionUniqueName="[Business Data]" displayFolder="" count="0" memberValueDatatype="130" unbalanced="0"/>
    <cacheHierarchy uniqueName="[Business Data].[State]" caption="State" attribute="1" defaultMemberUniqueName="[Business Data].[State].[All]" allUniqueName="[Business Data].[State].[All]" dimensionUniqueName="[Business Data]" displayFolder="" count="2" memberValueDatatype="130" unbalanced="0">
      <fieldsUsage count="2">
        <fieldUsage x="-1"/>
        <fieldUsage x="4"/>
      </fieldsUsage>
    </cacheHierarchy>
    <cacheHierarchy uniqueName="[Business Data].[Channel]" caption="Channel" attribute="1" defaultMemberUniqueName="[Business Data].[Channel].[All]" allUniqueName="[Business Data].[Channel].[All]" dimensionUniqueName="[Business Data]" displayFolder="" count="0" memberValueDatatype="130" unbalanced="0"/>
    <cacheHierarchy uniqueName="[Business Data].[Product_Category]" caption="Product_Category" attribute="1" defaultMemberUniqueName="[Business Data].[Product_Category].[All]" allUniqueName="[Business Data].[Product_Category].[All]" dimensionUniqueName="[Business Data]" displayFolder="" count="2" memberValueDatatype="130" unbalanced="0">
      <fieldsUsage count="2">
        <fieldUsage x="-1"/>
        <fieldUsage x="2"/>
      </fieldsUsage>
    </cacheHierarchy>
    <cacheHierarchy uniqueName="[Business Data].[Product]" caption="Product" attribute="1" defaultMemberUniqueName="[Business Data].[Product].[All]" allUniqueName="[Business Data].[Product].[All]" dimensionUniqueName="[Business Data]" displayFolder="" count="0" memberValueDatatype="130" unbalanced="0"/>
    <cacheHierarchy uniqueName="[Business Data].[Customer_ID]" caption="Customer_ID" attribute="1" defaultMemberUniqueName="[Business Data].[Customer_ID].[All]" allUniqueName="[Business Data].[Customer_ID].[All]" dimensionUniqueName="[Business Data]" displayFolder="" count="0" memberValueDatatype="130" unbalanced="0"/>
    <cacheHierarchy uniqueName="[Business Data].[Customer_Type]" caption="Customer_Type" attribute="1" defaultMemberUniqueName="[Business Data].[Customer_Type].[All]" allUniqueName="[Business Data].[Customer_Type].[All]" dimensionUniqueName="[Business Data]" displayFolder="" count="0" memberValueDatatype="130" unbalanced="0"/>
    <cacheHierarchy uniqueName="[Business Data].[Units]" caption="Units" attribute="1" defaultMemberUniqueName="[Business Data].[Units].[All]" allUniqueName="[Business Data].[Units].[All]" dimensionUniqueName="[Business Data]" displayFolder="" count="0" memberValueDatatype="20" unbalanced="0"/>
    <cacheHierarchy uniqueName="[Business Data].[Unit_Price_NGN]" caption="Unit_Price_NGN" attribute="1" defaultMemberUniqueName="[Business Data].[Unit_Price_NGN].[All]" allUniqueName="[Business Data].[Unit_Price_NGN].[All]" dimensionUniqueName="[Business Data]" displayFolder="" count="0" memberValueDatatype="5" unbalanced="0"/>
    <cacheHierarchy uniqueName="[Business Data].[Discount_Pct]" caption="Discount_Pct" attribute="1" defaultMemberUniqueName="[Business Data].[Discount_Pct].[All]" allUniqueName="[Business Data].[Discount_Pct].[All]" dimensionUniqueName="[Business Data]" displayFolder="" count="0" memberValueDatatype="5" unbalanced="0"/>
    <cacheHierarchy uniqueName="[Business Data].[Revenue_Reported_NGN]" caption="Revenue_Reported_NGN" attribute="1" defaultMemberUniqueName="[Business Data].[Revenue_Reported_NGN].[All]" allUniqueName="[Business Data].[Revenue_Reported_NGN].[All]" dimensionUniqueName="[Business Data]" displayFolder="" count="0" memberValueDatatype="5" unbalanced="0"/>
    <cacheHierarchy uniqueName="[Business Data].[Return_Flag]" caption="Return_Flag" attribute="1" defaultMemberUniqueName="[Business Data].[Return_Flag].[All]" allUniqueName="[Business Data].[Return_Flag].[All]" dimensionUniqueName="[Business Data]" displayFolder="" count="0" memberValueDatatype="130" unbalanced="0"/>
    <cacheHierarchy uniqueName="[Business Data].[Sales_Rep]" caption="Sales_Rep" attribute="1" defaultMemberUniqueName="[Business Data].[Sales_Rep].[All]" allUniqueName="[Business Data].[Sales_Rep].[All]" dimensionUniqueName="[Business Data]" displayFolder="" count="0" memberValueDatatype="130" unbalanced="0"/>
    <cacheHierarchy uniqueName="[Business Data].[Cost_Per_Unit_NGN]" caption="Cost_Per_Unit_NGN" attribute="1" defaultMemberUniqueName="[Business Data].[Cost_Per_Unit_NGN].[All]" allUniqueName="[Business Data].[Cost_Per_Unit_NGN].[All]" dimensionUniqueName="[Business Data]" displayFolder="" count="0" memberValueDatatype="5" unbalanced="0"/>
    <cacheHierarchy uniqueName="[Business Data].[COGS]" caption="COGS" attribute="1" defaultMemberUniqueName="[Business Data].[COGS].[All]" allUniqueName="[Business Data].[COGS].[All]" dimensionUniqueName="[Business Data]" displayFolder="" count="0" memberValueDatatype="5" unbalanced="0"/>
    <cacheHierarchy uniqueName="[Business Data].[Discount Amount]" caption="Discount Amount" attribute="1" defaultMemberUniqueName="[Business Data].[Discount Amount].[All]" allUniqueName="[Business Data].[Discount Amount].[All]" dimensionUniqueName="[Business Data]" displayFolder="" count="0" memberValueDatatype="5" unbalanced="0"/>
    <cacheHierarchy uniqueName="[Business Data].[Net Revenue]" caption="Net Revenue" attribute="1" defaultMemberUniqueName="[Business Data].[Net Revenue].[All]" allUniqueName="[Business Data].[Net Revenue].[All]" dimensionUniqueName="[Business Data]" displayFolder="" count="0" memberValueDatatype="5" unbalanced="0"/>
    <cacheHierarchy uniqueName="[Business Data].[Profit]" caption="Profit" attribute="1" defaultMemberUniqueName="[Business Data].[Profit].[All]" allUniqueName="[Business Data].[Profit].[All]" dimensionUniqueName="[Business Data]" displayFolder="" count="0" memberValueDatatype="5" unbalanced="0"/>
    <cacheHierarchy uniqueName="[Business Data].[Profit Margin]" caption="Profit Margin" attribute="1" defaultMemberUniqueName="[Business Data].[Profit Margin].[All]" allUniqueName="[Business Data].[Profit Margin].[All]" dimensionUniqueName="[Business Data]" displayFolder="" count="0" memberValueDatatype="5" unbalanced="0"/>
    <cacheHierarchy uniqueName="[Business Data].[Discount band]" caption="Discount band" attribute="1" defaultMemberUniqueName="[Business Data].[Discount band].[All]" allUniqueName="[Business Data].[Discount band].[All]" dimensionUniqueName="[Business Data]" displayFolder="" count="0" memberValueDatatype="130" unbalanced="0"/>
    <cacheHierarchy uniqueName="[Business Data].[Date (Month)]" caption="Date (Month)" attribute="1" defaultMemberUniqueName="[Business Data].[Date (Month)].[All]" allUniqueName="[Business Data].[Date (Month)].[All]" dimensionUniqueName="[Business Data]" displayFolder="" count="2" memberValueDatatype="130" unbalanced="0">
      <fieldsUsage count="2">
        <fieldUsage x="-1"/>
        <fieldUsage x="3"/>
      </fieldsUsage>
    </cacheHierarchy>
    <cacheHierarchy uniqueName="[Measure].[Measure]" caption="Measure" attribute="1" defaultMemberUniqueName="[Measure].[Measure].[All]" allUniqueName="[Measure].[Measure].[All]" dimensionUniqueName="[Measure]" displayFolder="" count="0" memberValueDatatype="130" unbalanced="0"/>
    <cacheHierarchy uniqueName="[Business Data].[Date (Month Index)]" caption="Date (Month Index)" attribute="1" defaultMemberUniqueName="[Business Data].[Date (Month Index)].[All]" allUniqueName="[Business Data].[Date (Month Index)].[All]" dimensionUniqueName="[Business Data]" displayFolder="" count="0" memberValueDatatype="20" unbalanced="0" hidden="1"/>
    <cacheHierarchy uniqueName="[Measures].[Total Revenue]" caption="Total Revenue" measure="1" displayFolder="" measureGroup="Measure" count="0" oneField="1">
      <fieldsUsage count="1">
        <fieldUsage x="0"/>
      </fieldsUsage>
    </cacheHierarchy>
    <cacheHierarchy uniqueName="[Measures].[Total Profit]" caption="Total Profit" measure="1" displayFolder="" measureGroup="Measure" count="0"/>
    <cacheHierarchy uniqueName="[Measures].[Total COGS]" caption="Total COGS" measure="1" displayFolder="" measureGroup="Measure" count="0"/>
    <cacheHierarchy uniqueName="[Measures].[Profit_Margin]" caption="Profit_Margin" measure="1" displayFolder="" measureGroup="Measure" count="0"/>
    <cacheHierarchy uniqueName="[Measures].[Transactions]" caption="Transactions" measure="1" displayFolder="" measureGroup="Measure" count="0"/>
    <cacheHierarchy uniqueName="[Measures].[Number of Return]" caption="Number of Return" measure="1" displayFolder="" measureGroup="Measure" count="0"/>
    <cacheHierarchy uniqueName="[Measures].[Return Rate]" caption="Return Rate" measure="1" displayFolder="" measureGroup="Measure" count="0"/>
    <cacheHierarchy uniqueName="[Measures].[Average Discount%]" caption="Average Discount%" measure="1" displayFolder="" measureGroup="Measure" count="0"/>
    <cacheHierarchy uniqueName="[Measures].[__XL_Count Business Data]" caption="__XL_Count Business Data" measure="1" displayFolder="" measureGroup="Business Data"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Profit]" caption="Sum of Profit" measure="1" displayFolder="" measureGroup="Business 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iscount_Pct]" caption="Sum of Discount_Pct" measure="1" displayFolder="" measureGroup="Business Data" count="0" hidden="1">
      <extLst>
        <ext xmlns:x15="http://schemas.microsoft.com/office/spreadsheetml/2010/11/main" uri="{B97F6D7D-B522-45F9-BDA1-12C45D357490}">
          <x15:cacheHierarchy aggregatedColumn="11"/>
        </ext>
      </extLst>
    </cacheHierarchy>
  </cacheHierarchies>
  <kpis count="0"/>
  <dimensions count="3">
    <dimension name="Business Data" uniqueName="[Business Data]" caption="Business Data"/>
    <dimension name="Measure" uniqueName="[Measure]" caption="Measure"/>
    <dimension measure="1" name="Measures" uniqueName="[Measures]" caption="Measures"/>
  </dimensions>
  <measureGroups count="2">
    <measureGroup name="Business Data" caption="Business Data"/>
    <measureGroup name="Measure" caption="Measur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9.63991273148" backgroundQuery="1" createdVersion="8" refreshedVersion="8" minRefreshableVersion="3" recordCount="0" supportSubquery="1" supportAdvancedDrill="1" xr:uid="{E74488E1-46E7-4089-AF34-F1C71BA024B1}">
  <cacheSource type="external" connectionId="5"/>
  <cacheFields count="5">
    <cacheField name="[Measures].[Return Rate]" caption="Return Rate" numFmtId="0" hierarchy="31" level="32767"/>
    <cacheField name="[Business Data].[Channel].[Channel]" caption="Channel" numFmtId="0" hierarchy="4" level="1">
      <sharedItems count="3">
        <s v="In-store"/>
        <s v="Online"/>
        <s v="WhatsApp"/>
      </sharedItems>
    </cacheField>
    <cacheField name="[Business Data].[Product_Category].[Product_Category]" caption="Product_Category" numFmtId="0" hierarchy="5" level="1">
      <sharedItems containsSemiMixedTypes="0" containsNonDate="0" containsString="0"/>
    </cacheField>
    <cacheField name="[Business Data].[Date (Month)].[Date (Month)]" caption="Date (Month)" numFmtId="0" hierarchy="22" level="1">
      <sharedItems containsSemiMixedTypes="0" containsNonDate="0" containsString="0"/>
    </cacheField>
    <cacheField name="[Business Data].[State].[State]" caption="State" numFmtId="0" hierarchy="3" level="1">
      <sharedItems containsSemiMixedTypes="0" containsNonDate="0" containsString="0"/>
    </cacheField>
  </cacheFields>
  <cacheHierarchies count="38">
    <cacheHierarchy uniqueName="[Business Data].[Transaction_ID]" caption="Transaction_ID" attribute="1" defaultMemberUniqueName="[Business Data].[Transaction_ID].[All]" allUniqueName="[Business Data].[Transaction_ID].[All]" dimensionUniqueName="[Business Data]" displayFolder="" count="0" memberValueDatatype="20" unbalanced="0"/>
    <cacheHierarchy uniqueName="[Business Data].[Date]" caption="Date" attribute="1" time="1" defaultMemberUniqueName="[Business Data].[Date].[All]" allUniqueName="[Business Data].[Date].[All]" dimensionUniqueName="[Business Data]" displayFolder="" count="0" memberValueDatatype="7" unbalanced="0"/>
    <cacheHierarchy uniqueName="[Business Data].[Store_ID]" caption="Store_ID" attribute="1" defaultMemberUniqueName="[Business Data].[Store_ID].[All]" allUniqueName="[Business Data].[Store_ID].[All]" dimensionUniqueName="[Business Data]" displayFolder="" count="0" memberValueDatatype="130" unbalanced="0"/>
    <cacheHierarchy uniqueName="[Business Data].[State]" caption="State" attribute="1" defaultMemberUniqueName="[Business Data].[State].[All]" allUniqueName="[Business Data].[State].[All]" dimensionUniqueName="[Business Data]" displayFolder="" count="2" memberValueDatatype="130" unbalanced="0">
      <fieldsUsage count="2">
        <fieldUsage x="-1"/>
        <fieldUsage x="4"/>
      </fieldsUsage>
    </cacheHierarchy>
    <cacheHierarchy uniqueName="[Business Data].[Channel]" caption="Channel" attribute="1" defaultMemberUniqueName="[Business Data].[Channel].[All]" allUniqueName="[Business Data].[Channel].[All]" dimensionUniqueName="[Business Data]" displayFolder="" count="2" memberValueDatatype="130" unbalanced="0">
      <fieldsUsage count="2">
        <fieldUsage x="-1"/>
        <fieldUsage x="1"/>
      </fieldsUsage>
    </cacheHierarchy>
    <cacheHierarchy uniqueName="[Business Data].[Product_Category]" caption="Product_Category" attribute="1" defaultMemberUniqueName="[Business Data].[Product_Category].[All]" allUniqueName="[Business Data].[Product_Category].[All]" dimensionUniqueName="[Business Data]" displayFolder="" count="2" memberValueDatatype="130" unbalanced="0">
      <fieldsUsage count="2">
        <fieldUsage x="-1"/>
        <fieldUsage x="2"/>
      </fieldsUsage>
    </cacheHierarchy>
    <cacheHierarchy uniqueName="[Business Data].[Product]" caption="Product" attribute="1" defaultMemberUniqueName="[Business Data].[Product].[All]" allUniqueName="[Business Data].[Product].[All]" dimensionUniqueName="[Business Data]" displayFolder="" count="0" memberValueDatatype="130" unbalanced="0"/>
    <cacheHierarchy uniqueName="[Business Data].[Customer_ID]" caption="Customer_ID" attribute="1" defaultMemberUniqueName="[Business Data].[Customer_ID].[All]" allUniqueName="[Business Data].[Customer_ID].[All]" dimensionUniqueName="[Business Data]" displayFolder="" count="0" memberValueDatatype="130" unbalanced="0"/>
    <cacheHierarchy uniqueName="[Business Data].[Customer_Type]" caption="Customer_Type" attribute="1" defaultMemberUniqueName="[Business Data].[Customer_Type].[All]" allUniqueName="[Business Data].[Customer_Type].[All]" dimensionUniqueName="[Business Data]" displayFolder="" count="0" memberValueDatatype="130" unbalanced="0"/>
    <cacheHierarchy uniqueName="[Business Data].[Units]" caption="Units" attribute="1" defaultMemberUniqueName="[Business Data].[Units].[All]" allUniqueName="[Business Data].[Units].[All]" dimensionUniqueName="[Business Data]" displayFolder="" count="0" memberValueDatatype="20" unbalanced="0"/>
    <cacheHierarchy uniqueName="[Business Data].[Unit_Price_NGN]" caption="Unit_Price_NGN" attribute="1" defaultMemberUniqueName="[Business Data].[Unit_Price_NGN].[All]" allUniqueName="[Business Data].[Unit_Price_NGN].[All]" dimensionUniqueName="[Business Data]" displayFolder="" count="0" memberValueDatatype="5" unbalanced="0"/>
    <cacheHierarchy uniqueName="[Business Data].[Discount_Pct]" caption="Discount_Pct" attribute="1" defaultMemberUniqueName="[Business Data].[Discount_Pct].[All]" allUniqueName="[Business Data].[Discount_Pct].[All]" dimensionUniqueName="[Business Data]" displayFolder="" count="0" memberValueDatatype="5" unbalanced="0"/>
    <cacheHierarchy uniqueName="[Business Data].[Revenue_Reported_NGN]" caption="Revenue_Reported_NGN" attribute="1" defaultMemberUniqueName="[Business Data].[Revenue_Reported_NGN].[All]" allUniqueName="[Business Data].[Revenue_Reported_NGN].[All]" dimensionUniqueName="[Business Data]" displayFolder="" count="0" memberValueDatatype="5" unbalanced="0"/>
    <cacheHierarchy uniqueName="[Business Data].[Return_Flag]" caption="Return_Flag" attribute="1" defaultMemberUniqueName="[Business Data].[Return_Flag].[All]" allUniqueName="[Business Data].[Return_Flag].[All]" dimensionUniqueName="[Business Data]" displayFolder="" count="0" memberValueDatatype="130" unbalanced="0"/>
    <cacheHierarchy uniqueName="[Business Data].[Sales_Rep]" caption="Sales_Rep" attribute="1" defaultMemberUniqueName="[Business Data].[Sales_Rep].[All]" allUniqueName="[Business Data].[Sales_Rep].[All]" dimensionUniqueName="[Business Data]" displayFolder="" count="0" memberValueDatatype="130" unbalanced="0"/>
    <cacheHierarchy uniqueName="[Business Data].[Cost_Per_Unit_NGN]" caption="Cost_Per_Unit_NGN" attribute="1" defaultMemberUniqueName="[Business Data].[Cost_Per_Unit_NGN].[All]" allUniqueName="[Business Data].[Cost_Per_Unit_NGN].[All]" dimensionUniqueName="[Business Data]" displayFolder="" count="0" memberValueDatatype="5" unbalanced="0"/>
    <cacheHierarchy uniqueName="[Business Data].[COGS]" caption="COGS" attribute="1" defaultMemberUniqueName="[Business Data].[COGS].[All]" allUniqueName="[Business Data].[COGS].[All]" dimensionUniqueName="[Business Data]" displayFolder="" count="0" memberValueDatatype="5" unbalanced="0"/>
    <cacheHierarchy uniqueName="[Business Data].[Discount Amount]" caption="Discount Amount" attribute="1" defaultMemberUniqueName="[Business Data].[Discount Amount].[All]" allUniqueName="[Business Data].[Discount Amount].[All]" dimensionUniqueName="[Business Data]" displayFolder="" count="0" memberValueDatatype="5" unbalanced="0"/>
    <cacheHierarchy uniqueName="[Business Data].[Net Revenue]" caption="Net Revenue" attribute="1" defaultMemberUniqueName="[Business Data].[Net Revenue].[All]" allUniqueName="[Business Data].[Net Revenue].[All]" dimensionUniqueName="[Business Data]" displayFolder="" count="0" memberValueDatatype="5" unbalanced="0"/>
    <cacheHierarchy uniqueName="[Business Data].[Profit]" caption="Profit" attribute="1" defaultMemberUniqueName="[Business Data].[Profit].[All]" allUniqueName="[Business Data].[Profit].[All]" dimensionUniqueName="[Business Data]" displayFolder="" count="0" memberValueDatatype="5" unbalanced="0"/>
    <cacheHierarchy uniqueName="[Business Data].[Profit Margin]" caption="Profit Margin" attribute="1" defaultMemberUniqueName="[Business Data].[Profit Margin].[All]" allUniqueName="[Business Data].[Profit Margin].[All]" dimensionUniqueName="[Business Data]" displayFolder="" count="0" memberValueDatatype="5" unbalanced="0"/>
    <cacheHierarchy uniqueName="[Business Data].[Discount band]" caption="Discount band" attribute="1" defaultMemberUniqueName="[Business Data].[Discount band].[All]" allUniqueName="[Business Data].[Discount band].[All]" dimensionUniqueName="[Business Data]" displayFolder="" count="0" memberValueDatatype="130" unbalanced="0"/>
    <cacheHierarchy uniqueName="[Business Data].[Date (Month)]" caption="Date (Month)" attribute="1" defaultMemberUniqueName="[Business Data].[Date (Month)].[All]" allUniqueName="[Business Data].[Date (Month)].[All]" dimensionUniqueName="[Business Data]" displayFolder="" count="2" memberValueDatatype="130" unbalanced="0">
      <fieldsUsage count="2">
        <fieldUsage x="-1"/>
        <fieldUsage x="3"/>
      </fieldsUsage>
    </cacheHierarchy>
    <cacheHierarchy uniqueName="[Measure].[Measure]" caption="Measure" attribute="1" defaultMemberUniqueName="[Measure].[Measure].[All]" allUniqueName="[Measure].[Measure].[All]" dimensionUniqueName="[Measure]" displayFolder="" count="0" memberValueDatatype="130" unbalanced="0"/>
    <cacheHierarchy uniqueName="[Business Data].[Date (Month Index)]" caption="Date (Month Index)" attribute="1" defaultMemberUniqueName="[Business Data].[Date (Month Index)].[All]" allUniqueName="[Business Data].[Date (Month Index)].[All]" dimensionUniqueName="[Business Data]" displayFolder="" count="0" memberValueDatatype="20" unbalanced="0" hidden="1"/>
    <cacheHierarchy uniqueName="[Measures].[Total Revenue]" caption="Total Revenue" measure="1" displayFolder="" measureGroup="Measure" count="0"/>
    <cacheHierarchy uniqueName="[Measures].[Total Profit]" caption="Total Profit" measure="1" displayFolder="" measureGroup="Measure" count="0"/>
    <cacheHierarchy uniqueName="[Measures].[Total COGS]" caption="Total COGS" measure="1" displayFolder="" measureGroup="Measure" count="0"/>
    <cacheHierarchy uniqueName="[Measures].[Profit_Margin]" caption="Profit_Margin" measure="1" displayFolder="" measureGroup="Measure" count="0"/>
    <cacheHierarchy uniqueName="[Measures].[Transactions]" caption="Transactions" measure="1" displayFolder="" measureGroup="Measure" count="0"/>
    <cacheHierarchy uniqueName="[Measures].[Number of Return]" caption="Number of Return" measure="1" displayFolder="" measureGroup="Measure" count="0"/>
    <cacheHierarchy uniqueName="[Measures].[Return Rate]" caption="Return Rate" measure="1" displayFolder="" measureGroup="Measure" count="0" oneField="1">
      <fieldsUsage count="1">
        <fieldUsage x="0"/>
      </fieldsUsage>
    </cacheHierarchy>
    <cacheHierarchy uniqueName="[Measures].[Average Discount%]" caption="Average Discount%" measure="1" displayFolder="" measureGroup="Measure" count="0"/>
    <cacheHierarchy uniqueName="[Measures].[__XL_Count Business Data]" caption="__XL_Count Business Data" measure="1" displayFolder="" measureGroup="Business Data"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Profit]" caption="Sum of Profit" measure="1" displayFolder="" measureGroup="Business Data" count="0" hidden="1">
      <extLst>
        <ext xmlns:x15="http://schemas.microsoft.com/office/spreadsheetml/2010/11/main" uri="{B97F6D7D-B522-45F9-BDA1-12C45D357490}">
          <x15:cacheHierarchy aggregatedColumn="19"/>
        </ext>
      </extLst>
    </cacheHierarchy>
    <cacheHierarchy uniqueName="[Measures].[Sum of Discount_Pct]" caption="Sum of Discount_Pct" measure="1" displayFolder="" measureGroup="Business Data" count="0" hidden="1">
      <extLst>
        <ext xmlns:x15="http://schemas.microsoft.com/office/spreadsheetml/2010/11/main" uri="{B97F6D7D-B522-45F9-BDA1-12C45D357490}">
          <x15:cacheHierarchy aggregatedColumn="11"/>
        </ext>
      </extLst>
    </cacheHierarchy>
  </cacheHierarchies>
  <kpis count="0"/>
  <dimensions count="3">
    <dimension name="Business Data" uniqueName="[Business Data]" caption="Business Data"/>
    <dimension name="Measure" uniqueName="[Measure]" caption="Measure"/>
    <dimension measure="1" name="Measures" uniqueName="[Measures]" caption="Measures"/>
  </dimensions>
  <measureGroups count="2">
    <measureGroup name="Business Data" caption="Business Data"/>
    <measureGroup name="Measure" caption="Measur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9.639915046297" backgroundQuery="1" createdVersion="8" refreshedVersion="8" minRefreshableVersion="3" recordCount="0" supportSubquery="1" supportAdvancedDrill="1" xr:uid="{68C4FBDE-CDFD-4E94-B010-36881DCDAB89}">
  <cacheSource type="external" connectionId="5"/>
  <cacheFields count="11">
    <cacheField name="[Measures].[Total Revenue]" caption="Total Revenue" numFmtId="0" hierarchy="25" level="32767"/>
    <cacheField name="[Measures].[Total Profit]" caption="Total Profit" numFmtId="0" hierarchy="26" level="32767"/>
    <cacheField name="[Measures].[Total COGS]" caption="Total COGS" numFmtId="0" hierarchy="27" level="32767"/>
    <cacheField name="[Measures].[Profit_Margin]" caption="Profit_Margin" numFmtId="0" hierarchy="28" level="32767"/>
    <cacheField name="[Measures].[Transactions]" caption="Transactions" numFmtId="0" hierarchy="29" level="32767"/>
    <cacheField name="[Measures].[Number of Return]" caption="Number of Return" numFmtId="0" hierarchy="30" level="32767"/>
    <cacheField name="[Measures].[Return Rate]" caption="Return Rate" numFmtId="0" hierarchy="31" level="32767"/>
    <cacheField name="[Measures].[Average Discount%]" caption="Average Discount%" numFmtId="0" hierarchy="32" level="32767"/>
    <cacheField name="[Business Data].[Product_Category].[Product_Category]" caption="Product_Category" numFmtId="0" hierarchy="5" level="1">
      <sharedItems containsSemiMixedTypes="0" containsNonDate="0" containsString="0"/>
    </cacheField>
    <cacheField name="[Business Data].[Date (Month)].[Date (Month)]" caption="Date (Month)" numFmtId="0" hierarchy="22" level="1">
      <sharedItems containsSemiMixedTypes="0" containsNonDate="0" containsString="0"/>
    </cacheField>
    <cacheField name="[Business Data].[State].[State]" caption="State" numFmtId="0" hierarchy="3" level="1">
      <sharedItems containsSemiMixedTypes="0" containsNonDate="0" containsString="0"/>
    </cacheField>
  </cacheFields>
  <cacheHierarchies count="38">
    <cacheHierarchy uniqueName="[Business Data].[Transaction_ID]" caption="Transaction_ID" attribute="1" defaultMemberUniqueName="[Business Data].[Transaction_ID].[All]" allUniqueName="[Business Data].[Transaction_ID].[All]" dimensionUniqueName="[Business Data]" displayFolder="" count="0" memberValueDatatype="20" unbalanced="0"/>
    <cacheHierarchy uniqueName="[Business Data].[Date]" caption="Date" attribute="1" time="1" defaultMemberUniqueName="[Business Data].[Date].[All]" allUniqueName="[Business Data].[Date].[All]" dimensionUniqueName="[Business Data]" displayFolder="" count="0" memberValueDatatype="7" unbalanced="0"/>
    <cacheHierarchy uniqueName="[Business Data].[Store_ID]" caption="Store_ID" attribute="1" defaultMemberUniqueName="[Business Data].[Store_ID].[All]" allUniqueName="[Business Data].[Store_ID].[All]" dimensionUniqueName="[Business Data]" displayFolder="" count="0" memberValueDatatype="130" unbalanced="0"/>
    <cacheHierarchy uniqueName="[Business Data].[State]" caption="State" attribute="1" defaultMemberUniqueName="[Business Data].[State].[All]" allUniqueName="[Business Data].[State].[All]" dimensionUniqueName="[Business Data]" displayFolder="" count="2" memberValueDatatype="130" unbalanced="0">
      <fieldsUsage count="2">
        <fieldUsage x="-1"/>
        <fieldUsage x="10"/>
      </fieldsUsage>
    </cacheHierarchy>
    <cacheHierarchy uniqueName="[Business Data].[Channel]" caption="Channel" attribute="1" defaultMemberUniqueName="[Business Data].[Channel].[All]" allUniqueName="[Business Data].[Channel].[All]" dimensionUniqueName="[Business Data]" displayFolder="" count="0" memberValueDatatype="130" unbalanced="0"/>
    <cacheHierarchy uniqueName="[Business Data].[Product_Category]" caption="Product_Category" attribute="1" defaultMemberUniqueName="[Business Data].[Product_Category].[All]" allUniqueName="[Business Data].[Product_Category].[All]" dimensionUniqueName="[Business Data]" displayFolder="" count="2" memberValueDatatype="130" unbalanced="0">
      <fieldsUsage count="2">
        <fieldUsage x="-1"/>
        <fieldUsage x="8"/>
      </fieldsUsage>
    </cacheHierarchy>
    <cacheHierarchy uniqueName="[Business Data].[Product]" caption="Product" attribute="1" defaultMemberUniqueName="[Business Data].[Product].[All]" allUniqueName="[Business Data].[Product].[All]" dimensionUniqueName="[Business Data]" displayFolder="" count="0" memberValueDatatype="130" unbalanced="0"/>
    <cacheHierarchy uniqueName="[Business Data].[Customer_ID]" caption="Customer_ID" attribute="1" defaultMemberUniqueName="[Business Data].[Customer_ID].[All]" allUniqueName="[Business Data].[Customer_ID].[All]" dimensionUniqueName="[Business Data]" displayFolder="" count="0" memberValueDatatype="130" unbalanced="0"/>
    <cacheHierarchy uniqueName="[Business Data].[Customer_Type]" caption="Customer_Type" attribute="1" defaultMemberUniqueName="[Business Data].[Customer_Type].[All]" allUniqueName="[Business Data].[Customer_Type].[All]" dimensionUniqueName="[Business Data]" displayFolder="" count="0" memberValueDatatype="130" unbalanced="0"/>
    <cacheHierarchy uniqueName="[Business Data].[Units]" caption="Units" attribute="1" defaultMemberUniqueName="[Business Data].[Units].[All]" allUniqueName="[Business Data].[Units].[All]" dimensionUniqueName="[Business Data]" displayFolder="" count="0" memberValueDatatype="20" unbalanced="0"/>
    <cacheHierarchy uniqueName="[Business Data].[Unit_Price_NGN]" caption="Unit_Price_NGN" attribute="1" defaultMemberUniqueName="[Business Data].[Unit_Price_NGN].[All]" allUniqueName="[Business Data].[Unit_Price_NGN].[All]" dimensionUniqueName="[Business Data]" displayFolder="" count="0" memberValueDatatype="5" unbalanced="0"/>
    <cacheHierarchy uniqueName="[Business Data].[Discount_Pct]" caption="Discount_Pct" attribute="1" defaultMemberUniqueName="[Business Data].[Discount_Pct].[All]" allUniqueName="[Business Data].[Discount_Pct].[All]" dimensionUniqueName="[Business Data]" displayFolder="" count="0" memberValueDatatype="5" unbalanced="0"/>
    <cacheHierarchy uniqueName="[Business Data].[Revenue_Reported_NGN]" caption="Revenue_Reported_NGN" attribute="1" defaultMemberUniqueName="[Business Data].[Revenue_Reported_NGN].[All]" allUniqueName="[Business Data].[Revenue_Reported_NGN].[All]" dimensionUniqueName="[Business Data]" displayFolder="" count="0" memberValueDatatype="5" unbalanced="0"/>
    <cacheHierarchy uniqueName="[Business Data].[Return_Flag]" caption="Return_Flag" attribute="1" defaultMemberUniqueName="[Business Data].[Return_Flag].[All]" allUniqueName="[Business Data].[Return_Flag].[All]" dimensionUniqueName="[Business Data]" displayFolder="" count="0" memberValueDatatype="130" unbalanced="0"/>
    <cacheHierarchy uniqueName="[Business Data].[Sales_Rep]" caption="Sales_Rep" attribute="1" defaultMemberUniqueName="[Business Data].[Sales_Rep].[All]" allUniqueName="[Business Data].[Sales_Rep].[All]" dimensionUniqueName="[Business Data]" displayFolder="" count="0" memberValueDatatype="130" unbalanced="0"/>
    <cacheHierarchy uniqueName="[Business Data].[Cost_Per_Unit_NGN]" caption="Cost_Per_Unit_NGN" attribute="1" defaultMemberUniqueName="[Business Data].[Cost_Per_Unit_NGN].[All]" allUniqueName="[Business Data].[Cost_Per_Unit_NGN].[All]" dimensionUniqueName="[Business Data]" displayFolder="" count="0" memberValueDatatype="5" unbalanced="0"/>
    <cacheHierarchy uniqueName="[Business Data].[COGS]" caption="COGS" attribute="1" defaultMemberUniqueName="[Business Data].[COGS].[All]" allUniqueName="[Business Data].[COGS].[All]" dimensionUniqueName="[Business Data]" displayFolder="" count="0" memberValueDatatype="5" unbalanced="0"/>
    <cacheHierarchy uniqueName="[Business Data].[Discount Amount]" caption="Discount Amount" attribute="1" defaultMemberUniqueName="[Business Data].[Discount Amount].[All]" allUniqueName="[Business Data].[Discount Amount].[All]" dimensionUniqueName="[Business Data]" displayFolder="" count="0" memberValueDatatype="5" unbalanced="0"/>
    <cacheHierarchy uniqueName="[Business Data].[Net Revenue]" caption="Net Revenue" attribute="1" defaultMemberUniqueName="[Business Data].[Net Revenue].[All]" allUniqueName="[Business Data].[Net Revenue].[All]" dimensionUniqueName="[Business Data]" displayFolder="" count="0" memberValueDatatype="5" unbalanced="0"/>
    <cacheHierarchy uniqueName="[Business Data].[Profit]" caption="Profit" attribute="1" defaultMemberUniqueName="[Business Data].[Profit].[All]" allUniqueName="[Business Data].[Profit].[All]" dimensionUniqueName="[Business Data]" displayFolder="" count="0" memberValueDatatype="5" unbalanced="0"/>
    <cacheHierarchy uniqueName="[Business Data].[Profit Margin]" caption="Profit Margin" attribute="1" defaultMemberUniqueName="[Business Data].[Profit Margin].[All]" allUniqueName="[Business Data].[Profit Margin].[All]" dimensionUniqueName="[Business Data]" displayFolder="" count="0" memberValueDatatype="5" unbalanced="0"/>
    <cacheHierarchy uniqueName="[Business Data].[Discount band]" caption="Discount band" attribute="1" defaultMemberUniqueName="[Business Data].[Discount band].[All]" allUniqueName="[Business Data].[Discount band].[All]" dimensionUniqueName="[Business Data]" displayFolder="" count="0" memberValueDatatype="130" unbalanced="0"/>
    <cacheHierarchy uniqueName="[Business Data].[Date (Month)]" caption="Date (Month)" attribute="1" defaultMemberUniqueName="[Business Data].[Date (Month)].[All]" allUniqueName="[Business Data].[Date (Month)].[All]" dimensionUniqueName="[Business Data]" displayFolder="" count="2" memberValueDatatype="130" unbalanced="0">
      <fieldsUsage count="2">
        <fieldUsage x="-1"/>
        <fieldUsage x="9"/>
      </fieldsUsage>
    </cacheHierarchy>
    <cacheHierarchy uniqueName="[Measure].[Measure]" caption="Measure" attribute="1" defaultMemberUniqueName="[Measure].[Measure].[All]" allUniqueName="[Measure].[Measure].[All]" dimensionUniqueName="[Measure]" displayFolder="" count="0" memberValueDatatype="130" unbalanced="0"/>
    <cacheHierarchy uniqueName="[Business Data].[Date (Month Index)]" caption="Date (Month Index)" attribute="1" defaultMemberUniqueName="[Business Data].[Date (Month Index)].[All]" allUniqueName="[Business Data].[Date (Month Index)].[All]" dimensionUniqueName="[Business Data]" displayFolder="" count="0" memberValueDatatype="20" unbalanced="0" hidden="1"/>
    <cacheHierarchy uniqueName="[Measures].[Total Revenue]" caption="Total Revenue" measure="1" displayFolder="" measureGroup="Measure" count="0" oneField="1">
      <fieldsUsage count="1">
        <fieldUsage x="0"/>
      </fieldsUsage>
    </cacheHierarchy>
    <cacheHierarchy uniqueName="[Measures].[Total Profit]" caption="Total Profit" measure="1" displayFolder="" measureGroup="Measure" count="0" oneField="1">
      <fieldsUsage count="1">
        <fieldUsage x="1"/>
      </fieldsUsage>
    </cacheHierarchy>
    <cacheHierarchy uniqueName="[Measures].[Total COGS]" caption="Total COGS" measure="1" displayFolder="" measureGroup="Measure" count="0" oneField="1">
      <fieldsUsage count="1">
        <fieldUsage x="2"/>
      </fieldsUsage>
    </cacheHierarchy>
    <cacheHierarchy uniqueName="[Measures].[Profit_Margin]" caption="Profit_Margin" measure="1" displayFolder="" measureGroup="Measure" count="0" oneField="1">
      <fieldsUsage count="1">
        <fieldUsage x="3"/>
      </fieldsUsage>
    </cacheHierarchy>
    <cacheHierarchy uniqueName="[Measures].[Transactions]" caption="Transactions" measure="1" displayFolder="" measureGroup="Measure" count="0" oneField="1">
      <fieldsUsage count="1">
        <fieldUsage x="4"/>
      </fieldsUsage>
    </cacheHierarchy>
    <cacheHierarchy uniqueName="[Measures].[Number of Return]" caption="Number of Return" measure="1" displayFolder="" measureGroup="Measure" count="0" oneField="1">
      <fieldsUsage count="1">
        <fieldUsage x="5"/>
      </fieldsUsage>
    </cacheHierarchy>
    <cacheHierarchy uniqueName="[Measures].[Return Rate]" caption="Return Rate" measure="1" displayFolder="" measureGroup="Measure" count="0" oneField="1">
      <fieldsUsage count="1">
        <fieldUsage x="6"/>
      </fieldsUsage>
    </cacheHierarchy>
    <cacheHierarchy uniqueName="[Measures].[Average Discount%]" caption="Average Discount%" measure="1" displayFolder="" measureGroup="Measure" count="0" oneField="1">
      <fieldsUsage count="1">
        <fieldUsage x="7"/>
      </fieldsUsage>
    </cacheHierarchy>
    <cacheHierarchy uniqueName="[Measures].[__XL_Count Business Data]" caption="__XL_Count Business Data" measure="1" displayFolder="" measureGroup="Business Data"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Profit]" caption="Sum of Profit" measure="1" displayFolder="" measureGroup="Business Data" count="0" hidden="1">
      <extLst>
        <ext xmlns:x15="http://schemas.microsoft.com/office/spreadsheetml/2010/11/main" uri="{B97F6D7D-B522-45F9-BDA1-12C45D357490}">
          <x15:cacheHierarchy aggregatedColumn="19"/>
        </ext>
      </extLst>
    </cacheHierarchy>
    <cacheHierarchy uniqueName="[Measures].[Sum of Discount_Pct]" caption="Sum of Discount_Pct" measure="1" displayFolder="" measureGroup="Business Data" count="0" hidden="1">
      <extLst>
        <ext xmlns:x15="http://schemas.microsoft.com/office/spreadsheetml/2010/11/main" uri="{B97F6D7D-B522-45F9-BDA1-12C45D357490}">
          <x15:cacheHierarchy aggregatedColumn="11"/>
        </ext>
      </extLst>
    </cacheHierarchy>
  </cacheHierarchies>
  <kpis count="0"/>
  <dimensions count="3">
    <dimension name="Business Data" uniqueName="[Business Data]" caption="Business Data"/>
    <dimension name="Measure" uniqueName="[Measure]" caption="Measure"/>
    <dimension measure="1" name="Measures" uniqueName="[Measures]" caption="Measures"/>
  </dimensions>
  <measureGroups count="2">
    <measureGroup name="Business Data" caption="Business Data"/>
    <measureGroup name="Measure" caption="Measur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9.639919444446" backgroundQuery="1" createdVersion="8" refreshedVersion="8" minRefreshableVersion="3" recordCount="0" supportSubquery="1" supportAdvancedDrill="1" xr:uid="{4A21AFCB-7FE7-474D-AFAD-CEDF85C3166E}">
  <cacheSource type="external" connectionId="5"/>
  <cacheFields count="5">
    <cacheField name="[Measures].[Total Revenue]" caption="Total Revenue" numFmtId="0" hierarchy="25" level="32767"/>
    <cacheField name="[Measures].[Sum of Profit]" caption="Sum of Profit" numFmtId="0" hierarchy="36" level="32767"/>
    <cacheField name="[Business Data].[Date (Month)].[Date (Month)]" caption="Date (Month)" numFmtId="0" hierarchy="22" level="1">
      <sharedItems count="8">
        <s v="Jan"/>
        <s v="Feb"/>
        <s v="Mar"/>
        <s v="Apr"/>
        <s v="May"/>
        <s v="Jun"/>
        <s v="Jul"/>
        <s v="Aug"/>
      </sharedItems>
    </cacheField>
    <cacheField name="[Business Data].[Product_Category].[Product_Category]" caption="Product_Category" numFmtId="0" hierarchy="5" level="1">
      <sharedItems containsSemiMixedTypes="0" containsNonDate="0" containsString="0"/>
    </cacheField>
    <cacheField name="[Business Data].[State].[State]" caption="State" numFmtId="0" hierarchy="3" level="1">
      <sharedItems containsSemiMixedTypes="0" containsNonDate="0" containsString="0"/>
    </cacheField>
  </cacheFields>
  <cacheHierarchies count="38">
    <cacheHierarchy uniqueName="[Business Data].[Transaction_ID]" caption="Transaction_ID" attribute="1" defaultMemberUniqueName="[Business Data].[Transaction_ID].[All]" allUniqueName="[Business Data].[Transaction_ID].[All]" dimensionUniqueName="[Business Data]" displayFolder="" count="0" memberValueDatatype="20" unbalanced="0"/>
    <cacheHierarchy uniqueName="[Business Data].[Date]" caption="Date" attribute="1" time="1" defaultMemberUniqueName="[Business Data].[Date].[All]" allUniqueName="[Business Data].[Date].[All]" dimensionUniqueName="[Business Data]" displayFolder="" count="0" memberValueDatatype="7" unbalanced="0"/>
    <cacheHierarchy uniqueName="[Business Data].[Store_ID]" caption="Store_ID" attribute="1" defaultMemberUniqueName="[Business Data].[Store_ID].[All]" allUniqueName="[Business Data].[Store_ID].[All]" dimensionUniqueName="[Business Data]" displayFolder="" count="0" memberValueDatatype="130" unbalanced="0"/>
    <cacheHierarchy uniqueName="[Business Data].[State]" caption="State" attribute="1" defaultMemberUniqueName="[Business Data].[State].[All]" allUniqueName="[Business Data].[State].[All]" dimensionUniqueName="[Business Data]" displayFolder="" count="2" memberValueDatatype="130" unbalanced="0">
      <fieldsUsage count="2">
        <fieldUsage x="-1"/>
        <fieldUsage x="4"/>
      </fieldsUsage>
    </cacheHierarchy>
    <cacheHierarchy uniqueName="[Business Data].[Channel]" caption="Channel" attribute="1" defaultMemberUniqueName="[Business Data].[Channel].[All]" allUniqueName="[Business Data].[Channel].[All]" dimensionUniqueName="[Business Data]" displayFolder="" count="0" memberValueDatatype="130" unbalanced="0"/>
    <cacheHierarchy uniqueName="[Business Data].[Product_Category]" caption="Product_Category" attribute="1" defaultMemberUniqueName="[Business Data].[Product_Category].[All]" allUniqueName="[Business Data].[Product_Category].[All]" dimensionUniqueName="[Business Data]" displayFolder="" count="2" memberValueDatatype="130" unbalanced="0">
      <fieldsUsage count="2">
        <fieldUsage x="-1"/>
        <fieldUsage x="3"/>
      </fieldsUsage>
    </cacheHierarchy>
    <cacheHierarchy uniqueName="[Business Data].[Product]" caption="Product" attribute="1" defaultMemberUniqueName="[Business Data].[Product].[All]" allUniqueName="[Business Data].[Product].[All]" dimensionUniqueName="[Business Data]" displayFolder="" count="0" memberValueDatatype="130" unbalanced="0"/>
    <cacheHierarchy uniqueName="[Business Data].[Customer_ID]" caption="Customer_ID" attribute="1" defaultMemberUniqueName="[Business Data].[Customer_ID].[All]" allUniqueName="[Business Data].[Customer_ID].[All]" dimensionUniqueName="[Business Data]" displayFolder="" count="0" memberValueDatatype="130" unbalanced="0"/>
    <cacheHierarchy uniqueName="[Business Data].[Customer_Type]" caption="Customer_Type" attribute="1" defaultMemberUniqueName="[Business Data].[Customer_Type].[All]" allUniqueName="[Business Data].[Customer_Type].[All]" dimensionUniqueName="[Business Data]" displayFolder="" count="0" memberValueDatatype="130" unbalanced="0"/>
    <cacheHierarchy uniqueName="[Business Data].[Units]" caption="Units" attribute="1" defaultMemberUniqueName="[Business Data].[Units].[All]" allUniqueName="[Business Data].[Units].[All]" dimensionUniqueName="[Business Data]" displayFolder="" count="0" memberValueDatatype="20" unbalanced="0"/>
    <cacheHierarchy uniqueName="[Business Data].[Unit_Price_NGN]" caption="Unit_Price_NGN" attribute="1" defaultMemberUniqueName="[Business Data].[Unit_Price_NGN].[All]" allUniqueName="[Business Data].[Unit_Price_NGN].[All]" dimensionUniqueName="[Business Data]" displayFolder="" count="0" memberValueDatatype="5" unbalanced="0"/>
    <cacheHierarchy uniqueName="[Business Data].[Discount_Pct]" caption="Discount_Pct" attribute="1" defaultMemberUniqueName="[Business Data].[Discount_Pct].[All]" allUniqueName="[Business Data].[Discount_Pct].[All]" dimensionUniqueName="[Business Data]" displayFolder="" count="0" memberValueDatatype="5" unbalanced="0"/>
    <cacheHierarchy uniqueName="[Business Data].[Revenue_Reported_NGN]" caption="Revenue_Reported_NGN" attribute="1" defaultMemberUniqueName="[Business Data].[Revenue_Reported_NGN].[All]" allUniqueName="[Business Data].[Revenue_Reported_NGN].[All]" dimensionUniqueName="[Business Data]" displayFolder="" count="0" memberValueDatatype="5" unbalanced="0"/>
    <cacheHierarchy uniqueName="[Business Data].[Return_Flag]" caption="Return_Flag" attribute="1" defaultMemberUniqueName="[Business Data].[Return_Flag].[All]" allUniqueName="[Business Data].[Return_Flag].[All]" dimensionUniqueName="[Business Data]" displayFolder="" count="0" memberValueDatatype="130" unbalanced="0"/>
    <cacheHierarchy uniqueName="[Business Data].[Sales_Rep]" caption="Sales_Rep" attribute="1" defaultMemberUniqueName="[Business Data].[Sales_Rep].[All]" allUniqueName="[Business Data].[Sales_Rep].[All]" dimensionUniqueName="[Business Data]" displayFolder="" count="0" memberValueDatatype="130" unbalanced="0"/>
    <cacheHierarchy uniqueName="[Business Data].[Cost_Per_Unit_NGN]" caption="Cost_Per_Unit_NGN" attribute="1" defaultMemberUniqueName="[Business Data].[Cost_Per_Unit_NGN].[All]" allUniqueName="[Business Data].[Cost_Per_Unit_NGN].[All]" dimensionUniqueName="[Business Data]" displayFolder="" count="0" memberValueDatatype="5" unbalanced="0"/>
    <cacheHierarchy uniqueName="[Business Data].[COGS]" caption="COGS" attribute="1" defaultMemberUniqueName="[Business Data].[COGS].[All]" allUniqueName="[Business Data].[COGS].[All]" dimensionUniqueName="[Business Data]" displayFolder="" count="0" memberValueDatatype="5" unbalanced="0"/>
    <cacheHierarchy uniqueName="[Business Data].[Discount Amount]" caption="Discount Amount" attribute="1" defaultMemberUniqueName="[Business Data].[Discount Amount].[All]" allUniqueName="[Business Data].[Discount Amount].[All]" dimensionUniqueName="[Business Data]" displayFolder="" count="0" memberValueDatatype="5" unbalanced="0"/>
    <cacheHierarchy uniqueName="[Business Data].[Net Revenue]" caption="Net Revenue" attribute="1" defaultMemberUniqueName="[Business Data].[Net Revenue].[All]" allUniqueName="[Business Data].[Net Revenue].[All]" dimensionUniqueName="[Business Data]" displayFolder="" count="0" memberValueDatatype="5" unbalanced="0"/>
    <cacheHierarchy uniqueName="[Business Data].[Profit]" caption="Profit" attribute="1" defaultMemberUniqueName="[Business Data].[Profit].[All]" allUniqueName="[Business Data].[Profit].[All]" dimensionUniqueName="[Business Data]" displayFolder="" count="0" memberValueDatatype="5" unbalanced="0"/>
    <cacheHierarchy uniqueName="[Business Data].[Profit Margin]" caption="Profit Margin" attribute="1" defaultMemberUniqueName="[Business Data].[Profit Margin].[All]" allUniqueName="[Business Data].[Profit Margin].[All]" dimensionUniqueName="[Business Data]" displayFolder="" count="0" memberValueDatatype="5" unbalanced="0"/>
    <cacheHierarchy uniqueName="[Business Data].[Discount band]" caption="Discount band" attribute="1" defaultMemberUniqueName="[Business Data].[Discount band].[All]" allUniqueName="[Business Data].[Discount band].[All]" dimensionUniqueName="[Business Data]" displayFolder="" count="0" memberValueDatatype="130" unbalanced="0"/>
    <cacheHierarchy uniqueName="[Business Data].[Date (Month)]" caption="Date (Month)" attribute="1" defaultMemberUniqueName="[Business Data].[Date (Month)].[All]" allUniqueName="[Business Data].[Date (Month)].[All]" dimensionUniqueName="[Business Data]" displayFolder="" count="2" memberValueDatatype="130" unbalanced="0">
      <fieldsUsage count="2">
        <fieldUsage x="-1"/>
        <fieldUsage x="2"/>
      </fieldsUsage>
    </cacheHierarchy>
    <cacheHierarchy uniqueName="[Measure].[Measure]" caption="Measure" attribute="1" defaultMemberUniqueName="[Measure].[Measure].[All]" allUniqueName="[Measure].[Measure].[All]" dimensionUniqueName="[Measure]" displayFolder="" count="0" memberValueDatatype="130" unbalanced="0"/>
    <cacheHierarchy uniqueName="[Business Data].[Date (Month Index)]" caption="Date (Month Index)" attribute="1" defaultMemberUniqueName="[Business Data].[Date (Month Index)].[All]" allUniqueName="[Business Data].[Date (Month Index)].[All]" dimensionUniqueName="[Business Data]" displayFolder="" count="0" memberValueDatatype="20" unbalanced="0" hidden="1"/>
    <cacheHierarchy uniqueName="[Measures].[Total Revenue]" caption="Total Revenue" measure="1" displayFolder="" measureGroup="Measure" count="0" oneField="1">
      <fieldsUsage count="1">
        <fieldUsage x="0"/>
      </fieldsUsage>
    </cacheHierarchy>
    <cacheHierarchy uniqueName="[Measures].[Total Profit]" caption="Total Profit" measure="1" displayFolder="" measureGroup="Measure" count="0"/>
    <cacheHierarchy uniqueName="[Measures].[Total COGS]" caption="Total COGS" measure="1" displayFolder="" measureGroup="Measure" count="0"/>
    <cacheHierarchy uniqueName="[Measures].[Profit_Margin]" caption="Profit_Margin" measure="1" displayFolder="" measureGroup="Measure" count="0"/>
    <cacheHierarchy uniqueName="[Measures].[Transactions]" caption="Transactions" measure="1" displayFolder="" measureGroup="Measure" count="0"/>
    <cacheHierarchy uniqueName="[Measures].[Number of Return]" caption="Number of Return" measure="1" displayFolder="" measureGroup="Measure" count="0"/>
    <cacheHierarchy uniqueName="[Measures].[Return Rate]" caption="Return Rate" measure="1" displayFolder="" measureGroup="Measure" count="0"/>
    <cacheHierarchy uniqueName="[Measures].[Average Discount%]" caption="Average Discount%" measure="1" displayFolder="" measureGroup="Measure" count="0"/>
    <cacheHierarchy uniqueName="[Measures].[__XL_Count Business Data]" caption="__XL_Count Business Data" measure="1" displayFolder="" measureGroup="Business Data"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Profit]" caption="Sum of Profit" measure="1" displayFolder="" measureGroup="Business 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iscount_Pct]" caption="Sum of Discount_Pct" measure="1" displayFolder="" measureGroup="Business Data" count="0" hidden="1">
      <extLst>
        <ext xmlns:x15="http://schemas.microsoft.com/office/spreadsheetml/2010/11/main" uri="{B97F6D7D-B522-45F9-BDA1-12C45D357490}">
          <x15:cacheHierarchy aggregatedColumn="11"/>
        </ext>
      </extLst>
    </cacheHierarchy>
  </cacheHierarchies>
  <kpis count="0"/>
  <dimensions count="3">
    <dimension name="Business Data" uniqueName="[Business Data]" caption="Business Data"/>
    <dimension name="Measure" uniqueName="[Measure]" caption="Measure"/>
    <dimension measure="1" name="Measures" uniqueName="[Measures]" caption="Measures"/>
  </dimensions>
  <measureGroups count="2">
    <measureGroup name="Business Data" caption="Business Data"/>
    <measureGroup name="Measure" caption="Measur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9.639921643517" backgroundQuery="1" createdVersion="8" refreshedVersion="8" minRefreshableVersion="3" recordCount="0" supportSubquery="1" supportAdvancedDrill="1" xr:uid="{5687DD9C-1EC1-4245-B500-5974371884EC}">
  <cacheSource type="external" connectionId="5"/>
  <cacheFields count="4">
    <cacheField name="[Measures].[Return Rate]" caption="Return Rate" numFmtId="0" hierarchy="31" level="32767"/>
    <cacheField name="[Business Data].[Product_Category].[Product_Category]" caption="Product_Category" numFmtId="0" hierarchy="5" level="1">
      <sharedItems count="3">
        <s v="Accessories"/>
        <s v="Electronics"/>
        <s v="Home"/>
      </sharedItems>
    </cacheField>
    <cacheField name="[Business Data].[Date (Month)].[Date (Month)]" caption="Date (Month)" numFmtId="0" hierarchy="22" level="1">
      <sharedItems containsSemiMixedTypes="0" containsNonDate="0" containsString="0"/>
    </cacheField>
    <cacheField name="[Business Data].[State].[State]" caption="State" numFmtId="0" hierarchy="3" level="1">
      <sharedItems containsSemiMixedTypes="0" containsNonDate="0" containsString="0"/>
    </cacheField>
  </cacheFields>
  <cacheHierarchies count="38">
    <cacheHierarchy uniqueName="[Business Data].[Transaction_ID]" caption="Transaction_ID" attribute="1" defaultMemberUniqueName="[Business Data].[Transaction_ID].[All]" allUniqueName="[Business Data].[Transaction_ID].[All]" dimensionUniqueName="[Business Data]" displayFolder="" count="0" memberValueDatatype="20" unbalanced="0"/>
    <cacheHierarchy uniqueName="[Business Data].[Date]" caption="Date" attribute="1" time="1" defaultMemberUniqueName="[Business Data].[Date].[All]" allUniqueName="[Business Data].[Date].[All]" dimensionUniqueName="[Business Data]" displayFolder="" count="0" memberValueDatatype="7" unbalanced="0"/>
    <cacheHierarchy uniqueName="[Business Data].[Store_ID]" caption="Store_ID" attribute="1" defaultMemberUniqueName="[Business Data].[Store_ID].[All]" allUniqueName="[Business Data].[Store_ID].[All]" dimensionUniqueName="[Business Data]" displayFolder="" count="0" memberValueDatatype="130" unbalanced="0"/>
    <cacheHierarchy uniqueName="[Business Data].[State]" caption="State" attribute="1" defaultMemberUniqueName="[Business Data].[State].[All]" allUniqueName="[Business Data].[State].[All]" dimensionUniqueName="[Business Data]" displayFolder="" count="2" memberValueDatatype="130" unbalanced="0">
      <fieldsUsage count="2">
        <fieldUsage x="-1"/>
        <fieldUsage x="3"/>
      </fieldsUsage>
    </cacheHierarchy>
    <cacheHierarchy uniqueName="[Business Data].[Channel]" caption="Channel" attribute="1" defaultMemberUniqueName="[Business Data].[Channel].[All]" allUniqueName="[Business Data].[Channel].[All]" dimensionUniqueName="[Business Data]" displayFolder="" count="0" memberValueDatatype="130" unbalanced="0"/>
    <cacheHierarchy uniqueName="[Business Data].[Product_Category]" caption="Product_Category" attribute="1" defaultMemberUniqueName="[Business Data].[Product_Category].[All]" allUniqueName="[Business Data].[Product_Category].[All]" dimensionUniqueName="[Business Data]" displayFolder="" count="2" memberValueDatatype="130" unbalanced="0">
      <fieldsUsage count="2">
        <fieldUsage x="-1"/>
        <fieldUsage x="1"/>
      </fieldsUsage>
    </cacheHierarchy>
    <cacheHierarchy uniqueName="[Business Data].[Product]" caption="Product" attribute="1" defaultMemberUniqueName="[Business Data].[Product].[All]" allUniqueName="[Business Data].[Product].[All]" dimensionUniqueName="[Business Data]" displayFolder="" count="0" memberValueDatatype="130" unbalanced="0"/>
    <cacheHierarchy uniqueName="[Business Data].[Customer_ID]" caption="Customer_ID" attribute="1" defaultMemberUniqueName="[Business Data].[Customer_ID].[All]" allUniqueName="[Business Data].[Customer_ID].[All]" dimensionUniqueName="[Business Data]" displayFolder="" count="0" memberValueDatatype="130" unbalanced="0"/>
    <cacheHierarchy uniqueName="[Business Data].[Customer_Type]" caption="Customer_Type" attribute="1" defaultMemberUniqueName="[Business Data].[Customer_Type].[All]" allUniqueName="[Business Data].[Customer_Type].[All]" dimensionUniqueName="[Business Data]" displayFolder="" count="0" memberValueDatatype="130" unbalanced="0"/>
    <cacheHierarchy uniqueName="[Business Data].[Units]" caption="Units" attribute="1" defaultMemberUniqueName="[Business Data].[Units].[All]" allUniqueName="[Business Data].[Units].[All]" dimensionUniqueName="[Business Data]" displayFolder="" count="0" memberValueDatatype="20" unbalanced="0"/>
    <cacheHierarchy uniqueName="[Business Data].[Unit_Price_NGN]" caption="Unit_Price_NGN" attribute="1" defaultMemberUniqueName="[Business Data].[Unit_Price_NGN].[All]" allUniqueName="[Business Data].[Unit_Price_NGN].[All]" dimensionUniqueName="[Business Data]" displayFolder="" count="0" memberValueDatatype="5" unbalanced="0"/>
    <cacheHierarchy uniqueName="[Business Data].[Discount_Pct]" caption="Discount_Pct" attribute="1" defaultMemberUniqueName="[Business Data].[Discount_Pct].[All]" allUniqueName="[Business Data].[Discount_Pct].[All]" dimensionUniqueName="[Business Data]" displayFolder="" count="0" memberValueDatatype="5" unbalanced="0"/>
    <cacheHierarchy uniqueName="[Business Data].[Revenue_Reported_NGN]" caption="Revenue_Reported_NGN" attribute="1" defaultMemberUniqueName="[Business Data].[Revenue_Reported_NGN].[All]" allUniqueName="[Business Data].[Revenue_Reported_NGN].[All]" dimensionUniqueName="[Business Data]" displayFolder="" count="0" memberValueDatatype="5" unbalanced="0"/>
    <cacheHierarchy uniqueName="[Business Data].[Return_Flag]" caption="Return_Flag" attribute="1" defaultMemberUniqueName="[Business Data].[Return_Flag].[All]" allUniqueName="[Business Data].[Return_Flag].[All]" dimensionUniqueName="[Business Data]" displayFolder="" count="0" memberValueDatatype="130" unbalanced="0"/>
    <cacheHierarchy uniqueName="[Business Data].[Sales_Rep]" caption="Sales_Rep" attribute="1" defaultMemberUniqueName="[Business Data].[Sales_Rep].[All]" allUniqueName="[Business Data].[Sales_Rep].[All]" dimensionUniqueName="[Business Data]" displayFolder="" count="0" memberValueDatatype="130" unbalanced="0"/>
    <cacheHierarchy uniqueName="[Business Data].[Cost_Per_Unit_NGN]" caption="Cost_Per_Unit_NGN" attribute="1" defaultMemberUniqueName="[Business Data].[Cost_Per_Unit_NGN].[All]" allUniqueName="[Business Data].[Cost_Per_Unit_NGN].[All]" dimensionUniqueName="[Business Data]" displayFolder="" count="0" memberValueDatatype="5" unbalanced="0"/>
    <cacheHierarchy uniqueName="[Business Data].[COGS]" caption="COGS" attribute="1" defaultMemberUniqueName="[Business Data].[COGS].[All]" allUniqueName="[Business Data].[COGS].[All]" dimensionUniqueName="[Business Data]" displayFolder="" count="0" memberValueDatatype="5" unbalanced="0"/>
    <cacheHierarchy uniqueName="[Business Data].[Discount Amount]" caption="Discount Amount" attribute="1" defaultMemberUniqueName="[Business Data].[Discount Amount].[All]" allUniqueName="[Business Data].[Discount Amount].[All]" dimensionUniqueName="[Business Data]" displayFolder="" count="0" memberValueDatatype="5" unbalanced="0"/>
    <cacheHierarchy uniqueName="[Business Data].[Net Revenue]" caption="Net Revenue" attribute="1" defaultMemberUniqueName="[Business Data].[Net Revenue].[All]" allUniqueName="[Business Data].[Net Revenue].[All]" dimensionUniqueName="[Business Data]" displayFolder="" count="0" memberValueDatatype="5" unbalanced="0"/>
    <cacheHierarchy uniqueName="[Business Data].[Profit]" caption="Profit" attribute="1" defaultMemberUniqueName="[Business Data].[Profit].[All]" allUniqueName="[Business Data].[Profit].[All]" dimensionUniqueName="[Business Data]" displayFolder="" count="0" memberValueDatatype="5" unbalanced="0"/>
    <cacheHierarchy uniqueName="[Business Data].[Profit Margin]" caption="Profit Margin" attribute="1" defaultMemberUniqueName="[Business Data].[Profit Margin].[All]" allUniqueName="[Business Data].[Profit Margin].[All]" dimensionUniqueName="[Business Data]" displayFolder="" count="0" memberValueDatatype="5" unbalanced="0"/>
    <cacheHierarchy uniqueName="[Business Data].[Discount band]" caption="Discount band" attribute="1" defaultMemberUniqueName="[Business Data].[Discount band].[All]" allUniqueName="[Business Data].[Discount band].[All]" dimensionUniqueName="[Business Data]" displayFolder="" count="0" memberValueDatatype="130" unbalanced="0"/>
    <cacheHierarchy uniqueName="[Business Data].[Date (Month)]" caption="Date (Month)" attribute="1" defaultMemberUniqueName="[Business Data].[Date (Month)].[All]" allUniqueName="[Business Data].[Date (Month)].[All]" dimensionUniqueName="[Business Data]" displayFolder="" count="2" memberValueDatatype="130" unbalanced="0">
      <fieldsUsage count="2">
        <fieldUsage x="-1"/>
        <fieldUsage x="2"/>
      </fieldsUsage>
    </cacheHierarchy>
    <cacheHierarchy uniqueName="[Measure].[Measure]" caption="Measure" attribute="1" defaultMemberUniqueName="[Measure].[Measure].[All]" allUniqueName="[Measure].[Measure].[All]" dimensionUniqueName="[Measure]" displayFolder="" count="0" memberValueDatatype="130" unbalanced="0"/>
    <cacheHierarchy uniqueName="[Business Data].[Date (Month Index)]" caption="Date (Month Index)" attribute="1" defaultMemberUniqueName="[Business Data].[Date (Month Index)].[All]" allUniqueName="[Business Data].[Date (Month Index)].[All]" dimensionUniqueName="[Business Data]" displayFolder="" count="0" memberValueDatatype="20" unbalanced="0" hidden="1"/>
    <cacheHierarchy uniqueName="[Measures].[Total Revenue]" caption="Total Revenue" measure="1" displayFolder="" measureGroup="Measure" count="0"/>
    <cacheHierarchy uniqueName="[Measures].[Total Profit]" caption="Total Profit" measure="1" displayFolder="" measureGroup="Measure" count="0"/>
    <cacheHierarchy uniqueName="[Measures].[Total COGS]" caption="Total COGS" measure="1" displayFolder="" measureGroup="Measure" count="0"/>
    <cacheHierarchy uniqueName="[Measures].[Profit_Margin]" caption="Profit_Margin" measure="1" displayFolder="" measureGroup="Measure" count="0"/>
    <cacheHierarchy uniqueName="[Measures].[Transactions]" caption="Transactions" measure="1" displayFolder="" measureGroup="Measure" count="0"/>
    <cacheHierarchy uniqueName="[Measures].[Number of Return]" caption="Number of Return" measure="1" displayFolder="" measureGroup="Measure" count="0"/>
    <cacheHierarchy uniqueName="[Measures].[Return Rate]" caption="Return Rate" measure="1" displayFolder="" measureGroup="Measure" count="0" oneField="1">
      <fieldsUsage count="1">
        <fieldUsage x="0"/>
      </fieldsUsage>
    </cacheHierarchy>
    <cacheHierarchy uniqueName="[Measures].[Average Discount%]" caption="Average Discount%" measure="1" displayFolder="" measureGroup="Measure" count="0"/>
    <cacheHierarchy uniqueName="[Measures].[__XL_Count Business Data]" caption="__XL_Count Business Data" measure="1" displayFolder="" measureGroup="Business Data"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Profit]" caption="Sum of Profit" measure="1" displayFolder="" measureGroup="Business Data" count="0" hidden="1">
      <extLst>
        <ext xmlns:x15="http://schemas.microsoft.com/office/spreadsheetml/2010/11/main" uri="{B97F6D7D-B522-45F9-BDA1-12C45D357490}">
          <x15:cacheHierarchy aggregatedColumn="19"/>
        </ext>
      </extLst>
    </cacheHierarchy>
    <cacheHierarchy uniqueName="[Measures].[Sum of Discount_Pct]" caption="Sum of Discount_Pct" measure="1" displayFolder="" measureGroup="Business Data" count="0" hidden="1">
      <extLst>
        <ext xmlns:x15="http://schemas.microsoft.com/office/spreadsheetml/2010/11/main" uri="{B97F6D7D-B522-45F9-BDA1-12C45D357490}">
          <x15:cacheHierarchy aggregatedColumn="11"/>
        </ext>
      </extLst>
    </cacheHierarchy>
  </cacheHierarchies>
  <kpis count="0"/>
  <dimensions count="3">
    <dimension name="Business Data" uniqueName="[Business Data]" caption="Business Data"/>
    <dimension name="Measure" uniqueName="[Measure]" caption="Measure"/>
    <dimension measure="1" name="Measures" uniqueName="[Measures]" caption="Measures"/>
  </dimensions>
  <measureGroups count="2">
    <measureGroup name="Business Data" caption="Business Data"/>
    <measureGroup name="Measure" caption="Measur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9.641995138889" backgroundQuery="1" createdVersion="8" refreshedVersion="8" minRefreshableVersion="3" recordCount="0" supportSubquery="1" supportAdvancedDrill="1" xr:uid="{B01AC22B-B882-461D-BB4A-274D2648FDCD}">
  <cacheSource type="external" connectionId="5"/>
  <cacheFields count="5">
    <cacheField name="[Measures].[Total Revenue]" caption="Total Revenue" numFmtId="0" hierarchy="25" level="32767"/>
    <cacheField name="[Measures].[Total Profit]" caption="Total Profit" numFmtId="0" hierarchy="26" level="32767"/>
    <cacheField name="[Measures].[Profit_Margin]" caption="Profit_Margin" numFmtId="0" hierarchy="28" level="32767"/>
    <cacheField name="[Business Data].[Discount band].[Discount band]" caption="Discount band" numFmtId="0" hierarchy="21" level="1">
      <sharedItems count="5">
        <s v="High(11-15%)"/>
        <s v="Low(1-5%)"/>
        <s v="Medium(6-10%)"/>
        <s v="No Discount"/>
        <s v="Very High(16-25%)"/>
      </sharedItems>
    </cacheField>
    <cacheField name="[Measures].[Transactions]" caption="Transactions" numFmtId="0" hierarchy="29" level="32767"/>
  </cacheFields>
  <cacheHierarchies count="38">
    <cacheHierarchy uniqueName="[Business Data].[Transaction_ID]" caption="Transaction_ID" attribute="1" defaultMemberUniqueName="[Business Data].[Transaction_ID].[All]" allUniqueName="[Business Data].[Transaction_ID].[All]" dimensionUniqueName="[Business Data]" displayFolder="" count="0" memberValueDatatype="20" unbalanced="0"/>
    <cacheHierarchy uniqueName="[Business Data].[Date]" caption="Date" attribute="1" time="1" defaultMemberUniqueName="[Business Data].[Date].[All]" allUniqueName="[Business Data].[Date].[All]" dimensionUniqueName="[Business Data]" displayFolder="" count="0" memberValueDatatype="7" unbalanced="0"/>
    <cacheHierarchy uniqueName="[Business Data].[Store_ID]" caption="Store_ID" attribute="1" defaultMemberUniqueName="[Business Data].[Store_ID].[All]" allUniqueName="[Business Data].[Store_ID].[All]" dimensionUniqueName="[Business Data]" displayFolder="" count="0" memberValueDatatype="130" unbalanced="0"/>
    <cacheHierarchy uniqueName="[Business Data].[State]" caption="State" attribute="1" defaultMemberUniqueName="[Business Data].[State].[All]" allUniqueName="[Business Data].[State].[All]" dimensionUniqueName="[Business Data]" displayFolder="" count="2" memberValueDatatype="130" unbalanced="0"/>
    <cacheHierarchy uniqueName="[Business Data].[Channel]" caption="Channel" attribute="1" defaultMemberUniqueName="[Business Data].[Channel].[All]" allUniqueName="[Business Data].[Channel].[All]" dimensionUniqueName="[Business Data]" displayFolder="" count="0" memberValueDatatype="130" unbalanced="0"/>
    <cacheHierarchy uniqueName="[Business Data].[Product_Category]" caption="Product_Category" attribute="1" defaultMemberUniqueName="[Business Data].[Product_Category].[All]" allUniqueName="[Business Data].[Product_Category].[All]" dimensionUniqueName="[Business Data]" displayFolder="" count="2" memberValueDatatype="130" unbalanced="0"/>
    <cacheHierarchy uniqueName="[Business Data].[Product]" caption="Product" attribute="1" defaultMemberUniqueName="[Business Data].[Product].[All]" allUniqueName="[Business Data].[Product].[All]" dimensionUniqueName="[Business Data]" displayFolder="" count="0" memberValueDatatype="130" unbalanced="0"/>
    <cacheHierarchy uniqueName="[Business Data].[Customer_ID]" caption="Customer_ID" attribute="1" defaultMemberUniqueName="[Business Data].[Customer_ID].[All]" allUniqueName="[Business Data].[Customer_ID].[All]" dimensionUniqueName="[Business Data]" displayFolder="" count="0" memberValueDatatype="130" unbalanced="0"/>
    <cacheHierarchy uniqueName="[Business Data].[Customer_Type]" caption="Customer_Type" attribute="1" defaultMemberUniqueName="[Business Data].[Customer_Type].[All]" allUniqueName="[Business Data].[Customer_Type].[All]" dimensionUniqueName="[Business Data]" displayFolder="" count="0" memberValueDatatype="130" unbalanced="0"/>
    <cacheHierarchy uniqueName="[Business Data].[Units]" caption="Units" attribute="1" defaultMemberUniqueName="[Business Data].[Units].[All]" allUniqueName="[Business Data].[Units].[All]" dimensionUniqueName="[Business Data]" displayFolder="" count="0" memberValueDatatype="20" unbalanced="0"/>
    <cacheHierarchy uniqueName="[Business Data].[Unit_Price_NGN]" caption="Unit_Price_NGN" attribute="1" defaultMemberUniqueName="[Business Data].[Unit_Price_NGN].[All]" allUniqueName="[Business Data].[Unit_Price_NGN].[All]" dimensionUniqueName="[Business Data]" displayFolder="" count="0" memberValueDatatype="5" unbalanced="0"/>
    <cacheHierarchy uniqueName="[Business Data].[Discount_Pct]" caption="Discount_Pct" attribute="1" defaultMemberUniqueName="[Business Data].[Discount_Pct].[All]" allUniqueName="[Business Data].[Discount_Pct].[All]" dimensionUniqueName="[Business Data]" displayFolder="" count="2" memberValueDatatype="5" unbalanced="0"/>
    <cacheHierarchy uniqueName="[Business Data].[Revenue_Reported_NGN]" caption="Revenue_Reported_NGN" attribute="1" defaultMemberUniqueName="[Business Data].[Revenue_Reported_NGN].[All]" allUniqueName="[Business Data].[Revenue_Reported_NGN].[All]" dimensionUniqueName="[Business Data]" displayFolder="" count="0" memberValueDatatype="5" unbalanced="0"/>
    <cacheHierarchy uniqueName="[Business Data].[Return_Flag]" caption="Return_Flag" attribute="1" defaultMemberUniqueName="[Business Data].[Return_Flag].[All]" allUniqueName="[Business Data].[Return_Flag].[All]" dimensionUniqueName="[Business Data]" displayFolder="" count="0" memberValueDatatype="130" unbalanced="0"/>
    <cacheHierarchy uniqueName="[Business Data].[Sales_Rep]" caption="Sales_Rep" attribute="1" defaultMemberUniqueName="[Business Data].[Sales_Rep].[All]" allUniqueName="[Business Data].[Sales_Rep].[All]" dimensionUniqueName="[Business Data]" displayFolder="" count="0" memberValueDatatype="130" unbalanced="0"/>
    <cacheHierarchy uniqueName="[Business Data].[Cost_Per_Unit_NGN]" caption="Cost_Per_Unit_NGN" attribute="1" defaultMemberUniqueName="[Business Data].[Cost_Per_Unit_NGN].[All]" allUniqueName="[Business Data].[Cost_Per_Unit_NGN].[All]" dimensionUniqueName="[Business Data]" displayFolder="" count="0" memberValueDatatype="5" unbalanced="0"/>
    <cacheHierarchy uniqueName="[Business Data].[COGS]" caption="COGS" attribute="1" defaultMemberUniqueName="[Business Data].[COGS].[All]" allUniqueName="[Business Data].[COGS].[All]" dimensionUniqueName="[Business Data]" displayFolder="" count="0" memberValueDatatype="5" unbalanced="0"/>
    <cacheHierarchy uniqueName="[Business Data].[Discount Amount]" caption="Discount Amount" attribute="1" defaultMemberUniqueName="[Business Data].[Discount Amount].[All]" allUniqueName="[Business Data].[Discount Amount].[All]" dimensionUniqueName="[Business Data]" displayFolder="" count="0" memberValueDatatype="5" unbalanced="0"/>
    <cacheHierarchy uniqueName="[Business Data].[Net Revenue]" caption="Net Revenue" attribute="1" defaultMemberUniqueName="[Business Data].[Net Revenue].[All]" allUniqueName="[Business Data].[Net Revenue].[All]" dimensionUniqueName="[Business Data]" displayFolder="" count="0" memberValueDatatype="5" unbalanced="0"/>
    <cacheHierarchy uniqueName="[Business Data].[Profit]" caption="Profit" attribute="1" defaultMemberUniqueName="[Business Data].[Profit].[All]" allUniqueName="[Business Data].[Profit].[All]" dimensionUniqueName="[Business Data]" displayFolder="" count="0" memberValueDatatype="5" unbalanced="0"/>
    <cacheHierarchy uniqueName="[Business Data].[Profit Margin]" caption="Profit Margin" attribute="1" defaultMemberUniqueName="[Business Data].[Profit Margin].[All]" allUniqueName="[Business Data].[Profit Margin].[All]" dimensionUniqueName="[Business Data]" displayFolder="" count="0" memberValueDatatype="5" unbalanced="0"/>
    <cacheHierarchy uniqueName="[Business Data].[Discount band]" caption="Discount band" attribute="1" defaultMemberUniqueName="[Business Data].[Discount band].[All]" allUniqueName="[Business Data].[Discount band].[All]" dimensionUniqueName="[Business Data]" displayFolder="" count="2" memberValueDatatype="130" unbalanced="0">
      <fieldsUsage count="2">
        <fieldUsage x="-1"/>
        <fieldUsage x="3"/>
      </fieldsUsage>
    </cacheHierarchy>
    <cacheHierarchy uniqueName="[Business Data].[Date (Month)]" caption="Date (Month)" attribute="1" defaultMemberUniqueName="[Business Data].[Date (Month)].[All]" allUniqueName="[Business Data].[Date (Month)].[All]" dimensionUniqueName="[Business Data]" displayFolder="" count="2"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Business Data].[Date (Month Index)]" caption="Date (Month Index)" attribute="1" defaultMemberUniqueName="[Business Data].[Date (Month Index)].[All]" allUniqueName="[Business Data].[Date (Month Index)].[All]" dimensionUniqueName="[Business Data]" displayFolder="" count="0" memberValueDatatype="20" unbalanced="0" hidden="1"/>
    <cacheHierarchy uniqueName="[Measures].[Total Revenue]" caption="Total Revenue" measure="1" displayFolder="" measureGroup="Measure" count="0" oneField="1">
      <fieldsUsage count="1">
        <fieldUsage x="0"/>
      </fieldsUsage>
    </cacheHierarchy>
    <cacheHierarchy uniqueName="[Measures].[Total Profit]" caption="Total Profit" measure="1" displayFolder="" measureGroup="Measure" count="0" oneField="1">
      <fieldsUsage count="1">
        <fieldUsage x="1"/>
      </fieldsUsage>
    </cacheHierarchy>
    <cacheHierarchy uniqueName="[Measures].[Total COGS]" caption="Total COGS" measure="1" displayFolder="" measureGroup="Measure" count="0"/>
    <cacheHierarchy uniqueName="[Measures].[Profit_Margin]" caption="Profit_Margin" measure="1" displayFolder="" measureGroup="Measure" count="0" oneField="1">
      <fieldsUsage count="1">
        <fieldUsage x="2"/>
      </fieldsUsage>
    </cacheHierarchy>
    <cacheHierarchy uniqueName="[Measures].[Transactions]" caption="Transactions" measure="1" displayFolder="" measureGroup="Measure" count="0" oneField="1">
      <fieldsUsage count="1">
        <fieldUsage x="4"/>
      </fieldsUsage>
    </cacheHierarchy>
    <cacheHierarchy uniqueName="[Measures].[Number of Return]" caption="Number of Return" measure="1" displayFolder="" measureGroup="Measure" count="0"/>
    <cacheHierarchy uniqueName="[Measures].[Return Rate]" caption="Return Rate" measure="1" displayFolder="" measureGroup="Measure" count="0"/>
    <cacheHierarchy uniqueName="[Measures].[Average Discount%]" caption="Average Discount%" measure="1" displayFolder="" measureGroup="Measure" count="0"/>
    <cacheHierarchy uniqueName="[Measures].[__XL_Count Business Data]" caption="__XL_Count Business Data" measure="1" displayFolder="" measureGroup="Business Data"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Profit]" caption="Sum of Profit" measure="1" displayFolder="" measureGroup="Business Data" count="0" hidden="1">
      <extLst>
        <ext xmlns:x15="http://schemas.microsoft.com/office/spreadsheetml/2010/11/main" uri="{B97F6D7D-B522-45F9-BDA1-12C45D357490}">
          <x15:cacheHierarchy aggregatedColumn="19"/>
        </ext>
      </extLst>
    </cacheHierarchy>
    <cacheHierarchy uniqueName="[Measures].[Sum of Discount_Pct]" caption="Sum of Discount_Pct" measure="1" displayFolder="" measureGroup="Business Data" count="0" hidden="1">
      <extLst>
        <ext xmlns:x15="http://schemas.microsoft.com/office/spreadsheetml/2010/11/main" uri="{B97F6D7D-B522-45F9-BDA1-12C45D357490}">
          <x15:cacheHierarchy aggregatedColumn="11"/>
        </ext>
      </extLst>
    </cacheHierarchy>
  </cacheHierarchies>
  <kpis count="0"/>
  <dimensions count="3">
    <dimension name="Business Data" uniqueName="[Business Data]" caption="Business Data"/>
    <dimension name="Measure" uniqueName="[Measure]" caption="Measure"/>
    <dimension measure="1" name="Measures" uniqueName="[Measures]" caption="Measures"/>
  </dimensions>
  <measureGroups count="2">
    <measureGroup name="Business Data" caption="Business Data"/>
    <measureGroup name="Measure" caption="Measur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9.639905324075" backgroundQuery="1" createdVersion="3" refreshedVersion="8" minRefreshableVersion="3" recordCount="0" supportSubquery="1" supportAdvancedDrill="1" xr:uid="{615191B5-89AB-4D14-BD1E-E91930E7C199}">
  <cacheSource type="external" connectionId="5">
    <extLst>
      <ext xmlns:x14="http://schemas.microsoft.com/office/spreadsheetml/2009/9/main" uri="{F057638F-6D5F-4e77-A914-E7F072B9BCA8}">
        <x14:sourceConnection name="ThisWorkbookDataModel"/>
      </ext>
    </extLst>
  </cacheSource>
  <cacheFields count="0"/>
  <cacheHierarchies count="38">
    <cacheHierarchy uniqueName="[Business Data].[Transaction_ID]" caption="Transaction_ID" attribute="1" defaultMemberUniqueName="[Business Data].[Transaction_ID].[All]" allUniqueName="[Business Data].[Transaction_ID].[All]" dimensionUniqueName="[Business Data]" displayFolder="" count="0" memberValueDatatype="20" unbalanced="0"/>
    <cacheHierarchy uniqueName="[Business Data].[Date]" caption="Date" attribute="1" time="1" defaultMemberUniqueName="[Business Data].[Date].[All]" allUniqueName="[Business Data].[Date].[All]" dimensionUniqueName="[Business Data]" displayFolder="" count="0" memberValueDatatype="7" unbalanced="0"/>
    <cacheHierarchy uniqueName="[Business Data].[Store_ID]" caption="Store_ID" attribute="1" defaultMemberUniqueName="[Business Data].[Store_ID].[All]" allUniqueName="[Business Data].[Store_ID].[All]" dimensionUniqueName="[Business Data]" displayFolder="" count="0" memberValueDatatype="130" unbalanced="0"/>
    <cacheHierarchy uniqueName="[Business Data].[State]" caption="State" attribute="1" defaultMemberUniqueName="[Business Data].[State].[All]" allUniqueName="[Business Data].[State].[All]" dimensionUniqueName="[Business Data]" displayFolder="" count="2" memberValueDatatype="130" unbalanced="0"/>
    <cacheHierarchy uniqueName="[Business Data].[Channel]" caption="Channel" attribute="1" defaultMemberUniqueName="[Business Data].[Channel].[All]" allUniqueName="[Business Data].[Channel].[All]" dimensionUniqueName="[Business Data]" displayFolder="" count="0" memberValueDatatype="130" unbalanced="0"/>
    <cacheHierarchy uniqueName="[Business Data].[Product_Category]" caption="Product_Category" attribute="1" defaultMemberUniqueName="[Business Data].[Product_Category].[All]" allUniqueName="[Business Data].[Product_Category].[All]" dimensionUniqueName="[Business Data]" displayFolder="" count="2" memberValueDatatype="130" unbalanced="0"/>
    <cacheHierarchy uniqueName="[Business Data].[Product]" caption="Product" attribute="1" defaultMemberUniqueName="[Business Data].[Product].[All]" allUniqueName="[Business Data].[Product].[All]" dimensionUniqueName="[Business Data]" displayFolder="" count="0" memberValueDatatype="130" unbalanced="0"/>
    <cacheHierarchy uniqueName="[Business Data].[Customer_ID]" caption="Customer_ID" attribute="1" defaultMemberUniqueName="[Business Data].[Customer_ID].[All]" allUniqueName="[Business Data].[Customer_ID].[All]" dimensionUniqueName="[Business Data]" displayFolder="" count="0" memberValueDatatype="130" unbalanced="0"/>
    <cacheHierarchy uniqueName="[Business Data].[Customer_Type]" caption="Customer_Type" attribute="1" defaultMemberUniqueName="[Business Data].[Customer_Type].[All]" allUniqueName="[Business Data].[Customer_Type].[All]" dimensionUniqueName="[Business Data]" displayFolder="" count="0" memberValueDatatype="130" unbalanced="0"/>
    <cacheHierarchy uniqueName="[Business Data].[Units]" caption="Units" attribute="1" defaultMemberUniqueName="[Business Data].[Units].[All]" allUniqueName="[Business Data].[Units].[All]" dimensionUniqueName="[Business Data]" displayFolder="" count="0" memberValueDatatype="20" unbalanced="0"/>
    <cacheHierarchy uniqueName="[Business Data].[Unit_Price_NGN]" caption="Unit_Price_NGN" attribute="1" defaultMemberUniqueName="[Business Data].[Unit_Price_NGN].[All]" allUniqueName="[Business Data].[Unit_Price_NGN].[All]" dimensionUniqueName="[Business Data]" displayFolder="" count="0" memberValueDatatype="5" unbalanced="0"/>
    <cacheHierarchy uniqueName="[Business Data].[Discount_Pct]" caption="Discount_Pct" attribute="1" defaultMemberUniqueName="[Business Data].[Discount_Pct].[All]" allUniqueName="[Business Data].[Discount_Pct].[All]" dimensionUniqueName="[Business Data]" displayFolder="" count="0" memberValueDatatype="5" unbalanced="0"/>
    <cacheHierarchy uniqueName="[Business Data].[Revenue_Reported_NGN]" caption="Revenue_Reported_NGN" attribute="1" defaultMemberUniqueName="[Business Data].[Revenue_Reported_NGN].[All]" allUniqueName="[Business Data].[Revenue_Reported_NGN].[All]" dimensionUniqueName="[Business Data]" displayFolder="" count="0" memberValueDatatype="5" unbalanced="0"/>
    <cacheHierarchy uniqueName="[Business Data].[Return_Flag]" caption="Return_Flag" attribute="1" defaultMemberUniqueName="[Business Data].[Return_Flag].[All]" allUniqueName="[Business Data].[Return_Flag].[All]" dimensionUniqueName="[Business Data]" displayFolder="" count="0" memberValueDatatype="130" unbalanced="0"/>
    <cacheHierarchy uniqueName="[Business Data].[Sales_Rep]" caption="Sales_Rep" attribute="1" defaultMemberUniqueName="[Business Data].[Sales_Rep].[All]" allUniqueName="[Business Data].[Sales_Rep].[All]" dimensionUniqueName="[Business Data]" displayFolder="" count="0" memberValueDatatype="130" unbalanced="0"/>
    <cacheHierarchy uniqueName="[Business Data].[Cost_Per_Unit_NGN]" caption="Cost_Per_Unit_NGN" attribute="1" defaultMemberUniqueName="[Business Data].[Cost_Per_Unit_NGN].[All]" allUniqueName="[Business Data].[Cost_Per_Unit_NGN].[All]" dimensionUniqueName="[Business Data]" displayFolder="" count="0" memberValueDatatype="5" unbalanced="0"/>
    <cacheHierarchy uniqueName="[Business Data].[COGS]" caption="COGS" attribute="1" defaultMemberUniqueName="[Business Data].[COGS].[All]" allUniqueName="[Business Data].[COGS].[All]" dimensionUniqueName="[Business Data]" displayFolder="" count="0" memberValueDatatype="5" unbalanced="0"/>
    <cacheHierarchy uniqueName="[Business Data].[Discount Amount]" caption="Discount Amount" attribute="1" defaultMemberUniqueName="[Business Data].[Discount Amount].[All]" allUniqueName="[Business Data].[Discount Amount].[All]" dimensionUniqueName="[Business Data]" displayFolder="" count="0" memberValueDatatype="5" unbalanced="0"/>
    <cacheHierarchy uniqueName="[Business Data].[Net Revenue]" caption="Net Revenue" attribute="1" defaultMemberUniqueName="[Business Data].[Net Revenue].[All]" allUniqueName="[Business Data].[Net Revenue].[All]" dimensionUniqueName="[Business Data]" displayFolder="" count="0" memberValueDatatype="5" unbalanced="0"/>
    <cacheHierarchy uniqueName="[Business Data].[Profit]" caption="Profit" attribute="1" defaultMemberUniqueName="[Business Data].[Profit].[All]" allUniqueName="[Business Data].[Profit].[All]" dimensionUniqueName="[Business Data]" displayFolder="" count="0" memberValueDatatype="5" unbalanced="0"/>
    <cacheHierarchy uniqueName="[Business Data].[Profit Margin]" caption="Profit Margin" attribute="1" defaultMemberUniqueName="[Business Data].[Profit Margin].[All]" allUniqueName="[Business Data].[Profit Margin].[All]" dimensionUniqueName="[Business Data]" displayFolder="" count="0" memberValueDatatype="5" unbalanced="0"/>
    <cacheHierarchy uniqueName="[Business Data].[Discount band]" caption="Discount band" attribute="1" defaultMemberUniqueName="[Business Data].[Discount band].[All]" allUniqueName="[Business Data].[Discount band].[All]" dimensionUniqueName="[Business Data]" displayFolder="" count="0" memberValueDatatype="130" unbalanced="0"/>
    <cacheHierarchy uniqueName="[Business Data].[Date (Month)]" caption="Date (Month)" attribute="1" defaultMemberUniqueName="[Business Data].[Date (Month)].[All]" allUniqueName="[Business Data].[Date (Month)].[All]" dimensionUniqueName="[Business Data]" displayFolder="" count="2" memberValueDatatype="130" unbalanced="0"/>
    <cacheHierarchy uniqueName="[Measure].[Measure]" caption="Measure" attribute="1" defaultMemberUniqueName="[Measure].[Measure].[All]" allUniqueName="[Measure].[Measure].[All]" dimensionUniqueName="[Measure]" displayFolder="" count="0" memberValueDatatype="130" unbalanced="0"/>
    <cacheHierarchy uniqueName="[Business Data].[Date (Month Index)]" caption="Date (Month Index)" attribute="1" defaultMemberUniqueName="[Business Data].[Date (Month Index)].[All]" allUniqueName="[Business Data].[Date (Month Index)].[All]" dimensionUniqueName="[Business Data]" displayFolder="" count="0" memberValueDatatype="20" unbalanced="0" hidden="1"/>
    <cacheHierarchy uniqueName="[Measures].[Total Revenue]" caption="Total Revenue" measure="1" displayFolder="" measureGroup="Measure" count="0"/>
    <cacheHierarchy uniqueName="[Measures].[Total Profit]" caption="Total Profit" measure="1" displayFolder="" measureGroup="Measure" count="0"/>
    <cacheHierarchy uniqueName="[Measures].[Total COGS]" caption="Total COGS" measure="1" displayFolder="" measureGroup="Measure" count="0"/>
    <cacheHierarchy uniqueName="[Measures].[Profit_Margin]" caption="Profit_Margin" measure="1" displayFolder="" measureGroup="Measure" count="0"/>
    <cacheHierarchy uniqueName="[Measures].[Transactions]" caption="Transactions" measure="1" displayFolder="" measureGroup="Measure" count="0"/>
    <cacheHierarchy uniqueName="[Measures].[Number of Return]" caption="Number of Return" measure="1" displayFolder="" measureGroup="Measure" count="0"/>
    <cacheHierarchy uniqueName="[Measures].[Return Rate]" caption="Return Rate" measure="1" displayFolder="" measureGroup="Measure" count="0"/>
    <cacheHierarchy uniqueName="[Measures].[Average Discount%]" caption="Average Discount%" measure="1" displayFolder="" measureGroup="Measure" count="0"/>
    <cacheHierarchy uniqueName="[Measures].[__XL_Count Business Data]" caption="__XL_Count Business Data" measure="1" displayFolder="" measureGroup="Business Data"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y uniqueName="[Measures].[Sum of Profit]" caption="Sum of Profit" measure="1" displayFolder="" measureGroup="Business Data" count="0" hidden="1">
      <extLst>
        <ext xmlns:x15="http://schemas.microsoft.com/office/spreadsheetml/2010/11/main" uri="{B97F6D7D-B522-45F9-BDA1-12C45D357490}">
          <x15:cacheHierarchy aggregatedColumn="19"/>
        </ext>
      </extLst>
    </cacheHierarchy>
    <cacheHierarchy uniqueName="[Measures].[Sum of Discount_Pct]" caption="Sum of Discount_Pct" measure="1" displayFolder="" measureGroup="Business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8553023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4167B8-0D2B-4F0D-8BBA-671D8C60DE51}" name="PivotTable5" cacheId="530" applyNumberFormats="0" applyBorderFormats="0" applyFontFormats="0" applyPatternFormats="0" applyAlignmentFormats="0" applyWidthHeightFormats="1" dataCaption="Values" tag="0d5097dd-a20d-4c3d-9e22-a92aa718f295" updatedVersion="8" minRefreshableVersion="3" useAutoFormatting="1" subtotalHiddenItems="1" itemPrintTitles="1" createdVersion="8" indent="0" compact="0" compactData="0" multipleFieldFilters="0" chartFormat="20">
  <location ref="C52:G58"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3"/>
  </rowFields>
  <rowItems count="6">
    <i>
      <x v="3"/>
    </i>
    <i>
      <x v="1"/>
    </i>
    <i>
      <x v="2"/>
    </i>
    <i>
      <x/>
    </i>
    <i>
      <x v="4"/>
    </i>
    <i t="grand">
      <x/>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4" subtotal="count" baseField="0" baseItem="0"/>
  </dataFields>
  <pivotHierarchies count="3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Busines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DCE746-6B50-4AB8-BDFA-B36AB959BBC3}" name="PivotTable4" cacheId="515" applyNumberFormats="0" applyBorderFormats="0" applyFontFormats="0" applyPatternFormats="0" applyAlignmentFormats="0" applyWidthHeightFormats="1" dataCaption="Values" tag="0dd906be-814a-456e-bdab-366333bd54f1" updatedVersion="8" minRefreshableVersion="3" useAutoFormatting="1" itemPrintTitles="1" createdVersion="8" indent="0" compact="0" compactData="0" multipleFieldFilters="0" chartFormat="10">
  <location ref="F43:G47" firstHeaderRow="1" firstDataRow="1" firstDataCol="1"/>
  <pivotFields count="4">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 count="1" selected="0">
            <x v="0"/>
          </reference>
        </references>
      </pivotArea>
    </chartFormat>
    <chartFormat chart="9" format="7">
      <pivotArea type="data" outline="0" fieldPosition="0">
        <references count="2">
          <reference field="4294967294" count="1" selected="0">
            <x v="0"/>
          </reference>
          <reference field="1" count="1" selected="0">
            <x v="1"/>
          </reference>
        </references>
      </pivotArea>
    </chartFormat>
    <chartFormat chart="9" format="8">
      <pivotArea type="data" outline="0" fieldPosition="0">
        <references count="2">
          <reference field="4294967294" count="1" selected="0">
            <x v="0"/>
          </reference>
          <reference field="1" count="1" selected="0">
            <x v="2"/>
          </reference>
        </references>
      </pivotArea>
    </chartFormat>
  </chartFormats>
  <pivotHierarchies count="3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Busines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0F8CE2-4544-4A96-850F-D9D1DD51A20F}" name="PivotTable3" cacheId="503" applyNumberFormats="0" applyBorderFormats="0" applyFontFormats="0" applyPatternFormats="0" applyAlignmentFormats="0" applyWidthHeightFormats="1" dataCaption="Values" tag="40688daa-ed3c-48ef-8e91-e1488535051c" updatedVersion="8" minRefreshableVersion="3" useAutoFormatting="1" itemPrintTitles="1" createdVersion="8" indent="0" compact="0" compactData="0" multipleFieldFilters="0" chartFormat="12">
  <location ref="C43:D47" firstHeaderRow="1" firstDataRow="1" firstDataCol="1"/>
  <pivotFields count="5">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Busines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C01BDC-B4AE-48C2-BFF9-B1526B943DE3}" name="PivotTable2" cacheId="512" applyNumberFormats="0" applyBorderFormats="0" applyFontFormats="0" applyPatternFormats="0" applyAlignmentFormats="0" applyWidthHeightFormats="1" dataCaption="Values" tag="9ed2a00f-5a13-48c7-bf3f-cffdbf13509d" updatedVersion="8" minRefreshableVersion="3" useAutoFormatting="1" itemPrintTitles="1" createdVersion="8" indent="0" compact="0" compactData="0" multipleFieldFilters="0" chartFormat="5">
  <location ref="C29:E38" firstHeaderRow="0" firstDataRow="1" firstDataCol="1"/>
  <pivotFields count="5">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9">
    <i>
      <x/>
    </i>
    <i>
      <x v="1"/>
    </i>
    <i>
      <x v="2"/>
    </i>
    <i>
      <x v="3"/>
    </i>
    <i>
      <x v="4"/>
    </i>
    <i>
      <x v="5"/>
    </i>
    <i>
      <x v="6"/>
    </i>
    <i>
      <x v="7"/>
    </i>
    <i t="grand">
      <x/>
    </i>
  </rowItems>
  <colFields count="1">
    <field x="-2"/>
  </colFields>
  <colItems count="2">
    <i>
      <x/>
    </i>
    <i i="1">
      <x v="1"/>
    </i>
  </colItems>
  <dataFields count="2">
    <dataField fld="0" subtotal="count" baseField="0" baseItem="0"/>
    <dataField name="Sum of Profit" fld="1"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Busines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E6FAC1-DB7F-4B28-81B6-AB6A76544B8D}" name="PivotTable1" cacheId="500" applyNumberFormats="0" applyBorderFormats="0" applyFontFormats="0" applyPatternFormats="0" applyAlignmentFormats="0" applyWidthHeightFormats="1" dataCaption="Values" tag="afda0ef2-d24f-4574-ab51-235ae4b60947" updatedVersion="8" minRefreshableVersion="3" useAutoFormatting="1" itemPrintTitles="1" createdVersion="8" indent="0" compact="0" compactData="0" multipleFieldFilters="0" chartFormat="6">
  <location ref="C22:E26" firstHeaderRow="0" firstDataRow="1" firstDataCol="1"/>
  <pivotFields count="5">
    <pivotField dataField="1" compact="0" outline="0" subtotalTop="0" showAll="0" defaultSubtotal="0"/>
    <pivotField dataField="1" compact="0" outline="0" subtotalTop="0" showAll="0" defaultSubtotal="0"/>
    <pivotField axis="axisRow" compact="0" allDrilled="1" outline="0"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4">
    <i>
      <x v="1"/>
    </i>
    <i>
      <x v="2"/>
    </i>
    <i>
      <x/>
    </i>
    <i t="grand">
      <x/>
    </i>
  </rowItems>
  <colFields count="1">
    <field x="-2"/>
  </colFields>
  <colItems count="2">
    <i>
      <x/>
    </i>
    <i i="1">
      <x v="1"/>
    </i>
  </colItems>
  <dataFields count="2">
    <dataField fld="0" subtotal="count" baseField="0" baseItem="0"/>
    <dataField name="Sum of Profit" fld="1"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Busines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158191-7EF2-4B02-9E95-AD4D7B35C4B3}" name="PivotTable8" cacheId="506" applyNumberFormats="0" applyBorderFormats="0" applyFontFormats="0" applyPatternFormats="0" applyAlignmentFormats="0" applyWidthHeightFormats="1" dataCaption="Values" tag="94370ad8-eab8-49c3-b4ae-c9375ce0f982" updatedVersion="8" minRefreshableVersion="3" useAutoFormatting="1" itemPrintTitles="1" createdVersion="8" indent="0" outline="1" outlineData="1" multipleFieldFilters="0">
  <location ref="C4:J5"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3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easure]"/>
        <x15:activeTabTopLevelEntity name="[Busines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677BA0-34E8-475E-A634-BD5C6C9E279D}" name="PivotTable7" cacheId="497" applyNumberFormats="0" applyBorderFormats="0" applyFontFormats="0" applyPatternFormats="0" applyAlignmentFormats="0" applyWidthHeightFormats="1" dataCaption="Values" tag="acbd4c24-423e-4910-a513-9f5f85fd24cc" updatedVersion="8" minRefreshableVersion="3" useAutoFormatting="1" subtotalHiddenItems="1" itemPrintTitles="1" createdVersion="8" indent="0" compact="0" compactData="0" multipleFieldFilters="0" chartFormat="6">
  <location ref="G13:I19" firstHeaderRow="0" firstDataRow="1" firstDataCol="1"/>
  <pivotFields count="5">
    <pivotField dataField="1" compact="0" outline="0" subtotalTop="0" showAll="0" defaultSubtotal="0"/>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6">
    <i>
      <x v="3"/>
    </i>
    <i>
      <x v="2"/>
    </i>
    <i>
      <x v="1"/>
    </i>
    <i>
      <x v="4"/>
    </i>
    <i>
      <x/>
    </i>
    <i t="grand">
      <x/>
    </i>
  </rowItems>
  <colFields count="1">
    <field x="-2"/>
  </colFields>
  <colItems count="2">
    <i>
      <x/>
    </i>
    <i i="1">
      <x v="1"/>
    </i>
  </colItems>
  <dataFields count="2">
    <dataField fld="0" subtotal="count" baseField="0" baseItem="0"/>
    <dataField name="Sum of Profit" fld="2"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Business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BE6E3CEE-035F-4CD2-B442-1C60ABFFDB1C}" autoFormatId="16" applyNumberFormats="0" applyBorderFormats="0" applyFontFormats="0" applyPatternFormats="0" applyAlignmentFormats="0" applyWidthHeightFormats="0">
  <queryTableRefresh nextId="3">
    <queryTableFields count="2">
      <queryTableField id="1" name="Product" tableColumnId="1"/>
      <queryTableField id="2" name="Cost_Per_Unit_NGN"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C94DF41-1742-4171-849B-82481F8EC8BA}" autoFormatId="16" applyNumberFormats="0" applyBorderFormats="0" applyFontFormats="0" applyPatternFormats="0" applyAlignmentFormats="0" applyWidthHeightFormats="0">
  <queryTableRefresh nextId="2">
    <queryTableFields count="1">
      <queryTableField id="1" name="Measure[Measure]" tableColumnId="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92D0749-6297-44D7-AF74-346A9803D1CA}" sourceName="[Business Data].[Date (Month)]">
  <pivotTables>
    <pivotTable tabId="2" name="PivotTable7"/>
    <pivotTable tabId="2" name="PivotTable1"/>
    <pivotTable tabId="2" name="PivotTable3"/>
    <pivotTable tabId="2" name="PivotTable4"/>
    <pivotTable tabId="2" name="PivotTable8"/>
    <pivotTable tabId="2" name="PivotTable5"/>
  </pivotTables>
  <data>
    <olap pivotCacheId="855302367">
      <levels count="2">
        <level uniqueName="[Business Data].[Date (Month)].[(All)]" sourceCaption="(All)" count="0"/>
        <level uniqueName="[Business Data].[Date (Month)].[Date (Month)]" sourceCaption="Date (Month)" count="8">
          <ranges>
            <range startItem="0">
              <i n="[Business Data].[Date (Month)].&amp;[Jan]" c="Jan"/>
              <i n="[Business Data].[Date (Month)].&amp;[Feb]" c="Feb"/>
              <i n="[Business Data].[Date (Month)].&amp;[Mar]" c="Mar"/>
              <i n="[Business Data].[Date (Month)].&amp;[Apr]" c="Apr"/>
              <i n="[Business Data].[Date (Month)].&amp;[May]" c="May"/>
              <i n="[Business Data].[Date (Month)].&amp;[Jun]" c="Jun"/>
              <i n="[Business Data].[Date (Month)].&amp;[Jul]" c="Jul"/>
              <i n="[Business Data].[Date (Month)].&amp;[Aug]" c="Aug"/>
            </range>
          </ranges>
        </level>
      </levels>
      <selections count="1">
        <selection n="[Business Data].[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E92842F-1C5D-4D25-8C87-1992CDED7D24}" sourceName="[Business Data].[State]">
  <pivotTables>
    <pivotTable tabId="2" name="PivotTable7"/>
    <pivotTable tabId="2" name="PivotTable1"/>
    <pivotTable tabId="2" name="PivotTable3"/>
    <pivotTable tabId="2" name="PivotTable4"/>
    <pivotTable tabId="2" name="PivotTable8"/>
    <pivotTable tabId="2" name="PivotTable2"/>
    <pivotTable tabId="2" name="PivotTable5"/>
  </pivotTables>
  <data>
    <olap pivotCacheId="855302367">
      <levels count="2">
        <level uniqueName="[Business Data].[State].[(All)]" sourceCaption="(All)" count="0"/>
        <level uniqueName="[Business Data].[State].[State]" sourceCaption="State" count="5">
          <ranges>
            <range startItem="0">
              <i n="[Business Data].[State].&amp;[Abuja]" c="Abuja"/>
              <i n="[Business Data].[State].&amp;[Ibadan]" c="Ibadan"/>
              <i n="[Business Data].[State].&amp;[Kano]" c="Kano"/>
              <i n="[Business Data].[State].&amp;[Lagos]" c="Lagos"/>
              <i n="[Business Data].[State].&amp;[Port Harcourt]" c="Port Harcourt"/>
            </range>
          </ranges>
        </level>
      </levels>
      <selections count="1">
        <selection n="[Business Data].[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6513C28-A09E-4855-8EE8-76C0F4B20D05}" sourceName="[Business Data].[Product_Category]">
  <pivotTables>
    <pivotTable tabId="2" name="PivotTable7"/>
    <pivotTable tabId="2" name="PivotTable1"/>
    <pivotTable tabId="2" name="PivotTable2"/>
    <pivotTable tabId="2" name="PivotTable3"/>
    <pivotTable tabId="2" name="PivotTable4"/>
    <pivotTable tabId="2" name="PivotTable8"/>
    <pivotTable tabId="2" name="PivotTable5"/>
  </pivotTables>
  <data>
    <olap pivotCacheId="855302367">
      <levels count="2">
        <level uniqueName="[Business Data].[Product_Category].[(All)]" sourceCaption="(All)" count="0"/>
        <level uniqueName="[Business Data].[Product_Category].[Product_Category]" sourceCaption="Product_Category" count="3">
          <ranges>
            <range startItem="0">
              <i n="[Business Data].[Product_Category].&amp;[Accessories]" c="Accessories"/>
              <i n="[Business Data].[Product_Category].&amp;[Electronics]" c="Electronics"/>
              <i n="[Business Data].[Product_Category].&amp;[Home]" c="Home"/>
            </range>
          </ranges>
        </level>
      </levels>
      <selections count="1">
        <selection n="[Business Data].[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877ADF6-0B11-4D5E-B974-B303CE365AE3}" cache="Slicer_Date__Month" caption="Date (Month)" columnCount="8" showCaption="0" level="1" style="SlicerStyleDark1" rowHeight="241300"/>
  <slicer name="State" xr10:uid="{D6044690-F9E5-4238-8409-1024C9269EB4}" cache="Slicer_State" caption="State" columnCount="3" showCaption="0" level="1" style="SlicerStyleDark1" rowHeight="241300"/>
  <slicer name="Product_Category" xr10:uid="{7E32D912-2475-4A6D-872D-A82776F21D95}" cache="Slicer_Product_Category" caption="Product_Category" columnCount="3" showCaption="0"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2BBE30-5E9D-431E-825C-D63EF20D38DC}" name="Product_lookup" displayName="Product_lookup" ref="A1:B10" tableType="queryTable" totalsRowShown="0">
  <autoFilter ref="A1:B10" xr:uid="{532BBE30-5E9D-431E-825C-D63EF20D38DC}"/>
  <tableColumns count="2">
    <tableColumn id="1" xr3:uid="{41C5E4C3-007E-4307-99EB-87B33533F365}" uniqueName="1" name="Product" queryTableFieldId="1" dataDxfId="0"/>
    <tableColumn id="2" xr3:uid="{6AC86D3C-2DB8-4833-9CA5-FFEB7EA09C42}" uniqueName="2" name="Cost_Per_Unit_NGN"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17A6D5-3631-4B9C-B00F-9BABF38F5770}" name="Table_ExternalData_1" displayName="Table_ExternalData_1" ref="A3:A4" tableType="queryTable" totalsRowShown="0">
  <autoFilter ref="A3:A4" xr:uid="{5917A6D5-3631-4B9C-B00F-9BABF38F5770}"/>
  <tableColumns count="1">
    <tableColumn id="1" xr3:uid="{8C639367-42A3-45D2-8B93-3C2A4398DD5D}" uniqueName="1" name="Measure[Measure]" queryTableField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0BCA5-DBBE-4D3E-B642-6FFBA6441654}">
  <dimension ref="A1:B10"/>
  <sheetViews>
    <sheetView workbookViewId="0"/>
  </sheetViews>
  <sheetFormatPr defaultRowHeight="14.25" x14ac:dyDescent="0.2"/>
  <cols>
    <col min="1" max="1" width="12.125" bestFit="1" customWidth="1"/>
    <col min="2" max="2" width="21.25" bestFit="1" customWidth="1"/>
  </cols>
  <sheetData>
    <row r="1" spans="1:2" x14ac:dyDescent="0.2">
      <c r="A1" t="s">
        <v>0</v>
      </c>
      <c r="B1" t="s">
        <v>1</v>
      </c>
    </row>
    <row r="2" spans="1:2" x14ac:dyDescent="0.2">
      <c r="A2" t="s">
        <v>3</v>
      </c>
      <c r="B2">
        <v>112000</v>
      </c>
    </row>
    <row r="3" spans="1:2" x14ac:dyDescent="0.2">
      <c r="A3" t="s">
        <v>4</v>
      </c>
      <c r="B3">
        <v>19000</v>
      </c>
    </row>
    <row r="4" spans="1:2" x14ac:dyDescent="0.2">
      <c r="A4" t="s">
        <v>5</v>
      </c>
      <c r="B4">
        <v>15000</v>
      </c>
    </row>
    <row r="5" spans="1:2" x14ac:dyDescent="0.2">
      <c r="A5" t="s">
        <v>6</v>
      </c>
      <c r="B5">
        <v>2200</v>
      </c>
    </row>
    <row r="6" spans="1:2" x14ac:dyDescent="0.2">
      <c r="A6" t="s">
        <v>7</v>
      </c>
      <c r="B6">
        <v>28000</v>
      </c>
    </row>
    <row r="7" spans="1:2" x14ac:dyDescent="0.2">
      <c r="A7" t="s">
        <v>8</v>
      </c>
      <c r="B7">
        <v>3500</v>
      </c>
    </row>
    <row r="8" spans="1:2" x14ac:dyDescent="0.2">
      <c r="A8" t="s">
        <v>9</v>
      </c>
      <c r="B8">
        <v>15000</v>
      </c>
    </row>
    <row r="9" spans="1:2" x14ac:dyDescent="0.2">
      <c r="A9" t="s">
        <v>10</v>
      </c>
      <c r="B9">
        <v>16000</v>
      </c>
    </row>
    <row r="10" spans="1:2" x14ac:dyDescent="0.2">
      <c r="A10" t="s">
        <v>2</v>
      </c>
      <c r="B10">
        <v>39000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64453-6534-4AE1-9338-6E5F82E6BDA4}">
  <dimension ref="A1:A4"/>
  <sheetViews>
    <sheetView workbookViewId="0"/>
  </sheetViews>
  <sheetFormatPr defaultRowHeight="14.25" x14ac:dyDescent="0.2"/>
  <cols>
    <col min="1" max="1" width="19.875" bestFit="1" customWidth="1"/>
  </cols>
  <sheetData>
    <row r="1" spans="1:1" ht="15" x14ac:dyDescent="0.25">
      <c r="A1" s="6" t="s">
        <v>55</v>
      </c>
    </row>
    <row r="3" spans="1:1" x14ac:dyDescent="0.2">
      <c r="A3" t="s">
        <v>53</v>
      </c>
    </row>
    <row r="4" spans="1:1" x14ac:dyDescent="0.2">
      <c r="A4" t="s">
        <v>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6937D-DE5C-43A6-A34E-9F6482869FE6}">
  <dimension ref="C4:J58"/>
  <sheetViews>
    <sheetView tabSelected="1" workbookViewId="0">
      <selection activeCell="I39" sqref="I39"/>
    </sheetView>
  </sheetViews>
  <sheetFormatPr defaultRowHeight="14.25" x14ac:dyDescent="0.2"/>
  <cols>
    <col min="1" max="1" width="16.375" bestFit="1" customWidth="1"/>
    <col min="2" max="2" width="8.875" bestFit="1" customWidth="1"/>
    <col min="3" max="3" width="16.25" bestFit="1" customWidth="1"/>
    <col min="4" max="4" width="14.125" bestFit="1" customWidth="1"/>
    <col min="5" max="5" width="13.5" bestFit="1" customWidth="1"/>
    <col min="6" max="6" width="13" bestFit="1" customWidth="1"/>
    <col min="7" max="7" width="12.375" bestFit="1" customWidth="1"/>
    <col min="8" max="8" width="16.875" bestFit="1" customWidth="1"/>
    <col min="9" max="9" width="15.25" customWidth="1"/>
    <col min="10" max="10" width="18.5" bestFit="1" customWidth="1"/>
    <col min="11" max="18" width="14.375" bestFit="1" customWidth="1"/>
    <col min="19" max="19" width="19.25" bestFit="1" customWidth="1"/>
    <col min="20" max="20" width="17.625" bestFit="1" customWidth="1"/>
    <col min="21" max="388" width="14.125" bestFit="1" customWidth="1"/>
    <col min="389" max="389" width="19.25" bestFit="1" customWidth="1"/>
    <col min="390" max="390" width="17.625" bestFit="1" customWidth="1"/>
  </cols>
  <sheetData>
    <row r="4" spans="3:10" x14ac:dyDescent="0.2">
      <c r="C4" t="s">
        <v>11</v>
      </c>
      <c r="D4" t="s">
        <v>12</v>
      </c>
      <c r="E4" t="s">
        <v>13</v>
      </c>
      <c r="F4" t="s">
        <v>14</v>
      </c>
      <c r="G4" t="s">
        <v>15</v>
      </c>
      <c r="H4" t="s">
        <v>40</v>
      </c>
      <c r="I4" t="s">
        <v>41</v>
      </c>
      <c r="J4" t="s">
        <v>46</v>
      </c>
    </row>
    <row r="5" spans="3:10" x14ac:dyDescent="0.2">
      <c r="C5" s="1">
        <v>44339592</v>
      </c>
      <c r="D5" s="1">
        <v>11498992</v>
      </c>
      <c r="E5" s="1">
        <v>32840600</v>
      </c>
      <c r="F5" s="2">
        <v>0.25933914773054295</v>
      </c>
      <c r="G5" s="3">
        <v>420</v>
      </c>
      <c r="H5" s="3">
        <v>38</v>
      </c>
      <c r="I5" s="2">
        <v>9.0476190476190474E-2</v>
      </c>
      <c r="J5" s="2">
        <v>7.9861111111111105E-2</v>
      </c>
    </row>
    <row r="7" spans="3:10" x14ac:dyDescent="0.2">
      <c r="C7" s="7">
        <f>GETPIVOTDATA("[Measures].[Total Revenue]",$C$4)</f>
        <v>44339592</v>
      </c>
      <c r="D7" s="7">
        <f>GETPIVOTDATA("[Measures].[Total Profit]",$C$4)</f>
        <v>11498992</v>
      </c>
      <c r="E7" s="7">
        <f>GETPIVOTDATA("[Measures].[Total COGS]",$C$4)</f>
        <v>32840600</v>
      </c>
      <c r="F7" s="8">
        <f>GETPIVOTDATA("[Measures].[Profit_Margin]",$C$4)</f>
        <v>0.25933914773054295</v>
      </c>
      <c r="G7">
        <f>GETPIVOTDATA("[Measures].[Transactions]",$C$4)</f>
        <v>420</v>
      </c>
      <c r="I7" s="8">
        <f>GETPIVOTDATA("[Measures].[Return Rate]",$C$4)</f>
        <v>9.0476190476190474E-2</v>
      </c>
      <c r="J7" s="8">
        <f>GETPIVOTDATA("[Measures].[Average Discount%]",$C$4)</f>
        <v>7.9861111111111105E-2</v>
      </c>
    </row>
    <row r="9" spans="3:10" x14ac:dyDescent="0.2">
      <c r="C9" t="s">
        <v>16</v>
      </c>
    </row>
    <row r="10" spans="3:10" x14ac:dyDescent="0.2">
      <c r="C10" t="s">
        <v>17</v>
      </c>
      <c r="D10" t="s">
        <v>18</v>
      </c>
    </row>
    <row r="13" spans="3:10" ht="15" x14ac:dyDescent="0.25">
      <c r="C13" s="4"/>
      <c r="G13" s="5" t="s">
        <v>26</v>
      </c>
      <c r="H13" t="s">
        <v>11</v>
      </c>
      <c r="I13" t="s">
        <v>25</v>
      </c>
    </row>
    <row r="14" spans="3:10" x14ac:dyDescent="0.2">
      <c r="C14" s="1"/>
      <c r="G14" t="s">
        <v>22</v>
      </c>
      <c r="H14" s="1">
        <v>13008575</v>
      </c>
      <c r="I14" s="1">
        <v>3760275</v>
      </c>
    </row>
    <row r="15" spans="3:10" x14ac:dyDescent="0.2">
      <c r="G15" t="s">
        <v>21</v>
      </c>
      <c r="H15" s="1">
        <v>9698230</v>
      </c>
      <c r="I15" s="1">
        <v>2719830</v>
      </c>
    </row>
    <row r="16" spans="3:10" x14ac:dyDescent="0.2">
      <c r="G16" t="s">
        <v>20</v>
      </c>
      <c r="H16" s="1">
        <v>8904106</v>
      </c>
      <c r="I16" s="1">
        <v>2368006</v>
      </c>
    </row>
    <row r="17" spans="3:9" x14ac:dyDescent="0.2">
      <c r="G17" t="s">
        <v>23</v>
      </c>
      <c r="H17" s="1">
        <v>7015932</v>
      </c>
      <c r="I17" s="1">
        <v>1927732</v>
      </c>
    </row>
    <row r="18" spans="3:9" x14ac:dyDescent="0.2">
      <c r="G18" t="s">
        <v>19</v>
      </c>
      <c r="H18" s="1">
        <v>5712749</v>
      </c>
      <c r="I18" s="1">
        <v>723149</v>
      </c>
    </row>
    <row r="19" spans="3:9" x14ac:dyDescent="0.2">
      <c r="G19" t="s">
        <v>24</v>
      </c>
      <c r="H19" s="1">
        <v>44339592</v>
      </c>
      <c r="I19" s="1">
        <v>11498992</v>
      </c>
    </row>
    <row r="22" spans="3:9" x14ac:dyDescent="0.2">
      <c r="C22" s="5" t="s">
        <v>27</v>
      </c>
      <c r="D22" t="s">
        <v>11</v>
      </c>
      <c r="E22" t="s">
        <v>25</v>
      </c>
    </row>
    <row r="23" spans="3:9" x14ac:dyDescent="0.2">
      <c r="C23" t="s">
        <v>29</v>
      </c>
      <c r="D23" s="1">
        <v>27986049</v>
      </c>
      <c r="E23" s="1">
        <v>7165049</v>
      </c>
    </row>
    <row r="24" spans="3:9" x14ac:dyDescent="0.2">
      <c r="C24" t="s">
        <v>30</v>
      </c>
      <c r="D24" s="1">
        <v>12396533</v>
      </c>
      <c r="E24" s="1">
        <v>2639533</v>
      </c>
    </row>
    <row r="25" spans="3:9" x14ac:dyDescent="0.2">
      <c r="C25" t="s">
        <v>28</v>
      </c>
      <c r="D25" s="1">
        <v>3957010</v>
      </c>
      <c r="E25" s="1">
        <v>1694410</v>
      </c>
    </row>
    <row r="26" spans="3:9" x14ac:dyDescent="0.2">
      <c r="C26" t="s">
        <v>24</v>
      </c>
      <c r="D26" s="1">
        <v>44339592</v>
      </c>
      <c r="E26" s="1">
        <v>11498992</v>
      </c>
    </row>
    <row r="29" spans="3:9" x14ac:dyDescent="0.2">
      <c r="C29" s="5" t="s">
        <v>31</v>
      </c>
      <c r="D29" t="s">
        <v>11</v>
      </c>
      <c r="E29" t="s">
        <v>25</v>
      </c>
    </row>
    <row r="30" spans="3:9" x14ac:dyDescent="0.2">
      <c r="C30" t="s">
        <v>32</v>
      </c>
      <c r="D30" s="1">
        <v>6332413</v>
      </c>
      <c r="E30" s="1">
        <v>1727813</v>
      </c>
    </row>
    <row r="31" spans="3:9" x14ac:dyDescent="0.2">
      <c r="C31" t="s">
        <v>33</v>
      </c>
      <c r="D31" s="1">
        <v>5114794</v>
      </c>
      <c r="E31" s="1">
        <v>1450794</v>
      </c>
    </row>
    <row r="32" spans="3:9" x14ac:dyDescent="0.2">
      <c r="C32" t="s">
        <v>34</v>
      </c>
      <c r="D32" s="1">
        <v>5714640</v>
      </c>
      <c r="E32" s="1">
        <v>1239440</v>
      </c>
    </row>
    <row r="33" spans="3:7" x14ac:dyDescent="0.2">
      <c r="C33" t="s">
        <v>35</v>
      </c>
      <c r="D33" s="1">
        <v>5882893</v>
      </c>
      <c r="E33" s="1">
        <v>1591593</v>
      </c>
    </row>
    <row r="34" spans="3:7" x14ac:dyDescent="0.2">
      <c r="C34" t="s">
        <v>36</v>
      </c>
      <c r="D34" s="1">
        <v>6975221</v>
      </c>
      <c r="E34" s="1">
        <v>1652121</v>
      </c>
    </row>
    <row r="35" spans="3:7" x14ac:dyDescent="0.2">
      <c r="C35" t="s">
        <v>37</v>
      </c>
      <c r="D35" s="1">
        <v>5083988</v>
      </c>
      <c r="E35" s="1">
        <v>1374288</v>
      </c>
    </row>
    <row r="36" spans="3:7" x14ac:dyDescent="0.2">
      <c r="C36" t="s">
        <v>38</v>
      </c>
      <c r="D36" s="1">
        <v>6263550</v>
      </c>
      <c r="E36" s="1">
        <v>1672550</v>
      </c>
    </row>
    <row r="37" spans="3:7" x14ac:dyDescent="0.2">
      <c r="C37" t="s">
        <v>39</v>
      </c>
      <c r="D37" s="1">
        <v>2972093</v>
      </c>
      <c r="E37" s="1">
        <v>790393</v>
      </c>
    </row>
    <row r="38" spans="3:7" x14ac:dyDescent="0.2">
      <c r="C38" t="s">
        <v>24</v>
      </c>
      <c r="D38" s="1">
        <v>44339592</v>
      </c>
      <c r="E38" s="1">
        <v>11498992</v>
      </c>
    </row>
    <row r="43" spans="3:7" x14ac:dyDescent="0.2">
      <c r="C43" s="5" t="s">
        <v>42</v>
      </c>
      <c r="D43" t="s">
        <v>41</v>
      </c>
      <c r="F43" s="5" t="s">
        <v>27</v>
      </c>
      <c r="G43" t="s">
        <v>41</v>
      </c>
    </row>
    <row r="44" spans="3:7" x14ac:dyDescent="0.2">
      <c r="C44" t="s">
        <v>43</v>
      </c>
      <c r="D44" s="2">
        <v>6.4356435643564358E-2</v>
      </c>
      <c r="F44" t="s">
        <v>28</v>
      </c>
      <c r="G44" s="2">
        <v>5.5045871559633031E-2</v>
      </c>
    </row>
    <row r="45" spans="3:7" x14ac:dyDescent="0.2">
      <c r="C45" t="s">
        <v>44</v>
      </c>
      <c r="D45" s="2">
        <v>0.11194029850746269</v>
      </c>
      <c r="F45" t="s">
        <v>29</v>
      </c>
      <c r="G45" s="2">
        <v>0.12429378531073447</v>
      </c>
    </row>
    <row r="46" spans="3:7" x14ac:dyDescent="0.2">
      <c r="C46" t="s">
        <v>45</v>
      </c>
      <c r="D46" s="2">
        <v>0.11904761904761904</v>
      </c>
      <c r="F46" t="s">
        <v>30</v>
      </c>
      <c r="G46" s="2">
        <v>7.4626865671641784E-2</v>
      </c>
    </row>
    <row r="47" spans="3:7" x14ac:dyDescent="0.2">
      <c r="C47" t="s">
        <v>24</v>
      </c>
      <c r="D47" s="2">
        <v>9.0476190476190474E-2</v>
      </c>
      <c r="F47" t="s">
        <v>24</v>
      </c>
      <c r="G47" s="2">
        <v>9.0476190476190474E-2</v>
      </c>
    </row>
    <row r="52" spans="3:7" x14ac:dyDescent="0.2">
      <c r="C52" s="5" t="s">
        <v>47</v>
      </c>
      <c r="D52" t="s">
        <v>11</v>
      </c>
      <c r="E52" t="s">
        <v>12</v>
      </c>
      <c r="F52" t="s">
        <v>14</v>
      </c>
      <c r="G52" t="s">
        <v>15</v>
      </c>
    </row>
    <row r="53" spans="3:7" x14ac:dyDescent="0.2">
      <c r="C53" t="s">
        <v>51</v>
      </c>
      <c r="D53" s="1">
        <v>16385900</v>
      </c>
      <c r="E53" s="1">
        <v>5842900</v>
      </c>
      <c r="F53" s="2">
        <v>0.35658096290103075</v>
      </c>
      <c r="G53" s="3">
        <v>114</v>
      </c>
    </row>
    <row r="54" spans="3:7" x14ac:dyDescent="0.2">
      <c r="C54" t="s">
        <v>49</v>
      </c>
      <c r="D54" s="1">
        <v>11764623</v>
      </c>
      <c r="E54" s="1">
        <v>3334223</v>
      </c>
      <c r="F54" s="2">
        <v>0.28341095163015423</v>
      </c>
      <c r="G54" s="3">
        <v>103</v>
      </c>
    </row>
    <row r="55" spans="3:7" x14ac:dyDescent="0.2">
      <c r="C55" t="s">
        <v>50</v>
      </c>
      <c r="D55" s="1">
        <v>9264051</v>
      </c>
      <c r="E55" s="1">
        <v>1852451</v>
      </c>
      <c r="F55" s="2">
        <v>0.19996122646561423</v>
      </c>
      <c r="G55" s="3">
        <v>94</v>
      </c>
    </row>
    <row r="56" spans="3:7" x14ac:dyDescent="0.2">
      <c r="C56" t="s">
        <v>48</v>
      </c>
      <c r="D56" s="1">
        <v>4747615</v>
      </c>
      <c r="E56" s="1">
        <v>653415</v>
      </c>
      <c r="F56" s="2">
        <v>0.13763015745800786</v>
      </c>
      <c r="G56" s="3">
        <v>76</v>
      </c>
    </row>
    <row r="57" spans="3:7" x14ac:dyDescent="0.2">
      <c r="C57" t="s">
        <v>52</v>
      </c>
      <c r="D57" s="1">
        <v>2177403</v>
      </c>
      <c r="E57" s="1">
        <v>-183997</v>
      </c>
      <c r="F57" s="2">
        <v>-8.4502960637052482E-2</v>
      </c>
      <c r="G57" s="3">
        <v>33</v>
      </c>
    </row>
    <row r="58" spans="3:7" x14ac:dyDescent="0.2">
      <c r="C58" t="s">
        <v>24</v>
      </c>
      <c r="D58" s="1">
        <v>44339592</v>
      </c>
      <c r="E58" s="1">
        <v>11498992</v>
      </c>
      <c r="F58" s="2">
        <v>0.25933914773054295</v>
      </c>
      <c r="G58" s="3">
        <v>420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33E75-02C9-4F4E-BE0E-770BB190FFDE}">
  <dimension ref="A1"/>
  <sheetViews>
    <sheetView showGridLines="0" workbookViewId="0">
      <selection activeCell="J32" sqref="J32"/>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A1AD58F8-EB8B-45D1-8478-7D3BC721A6DE}">
  <ds:schemaRefs/>
</ds:datastoreItem>
</file>

<file path=customXml/itemProps2.xml><?xml version="1.0" encoding="utf-8"?>
<ds:datastoreItem xmlns:ds="http://schemas.openxmlformats.org/officeDocument/2006/customXml" ds:itemID="{9D40C13F-19FA-462B-B8DE-494078DDA4C0}">
  <ds:schemaRefs/>
</ds:datastoreItem>
</file>

<file path=customXml/itemProps3.xml><?xml version="1.0" encoding="utf-8"?>
<ds:datastoreItem xmlns:ds="http://schemas.openxmlformats.org/officeDocument/2006/customXml" ds:itemID="{4340056B-2647-422E-903D-F1ECA962563B}">
  <ds:schemaRefs/>
</ds:datastoreItem>
</file>

<file path=customXml/itemProps4.xml><?xml version="1.0" encoding="utf-8"?>
<ds:datastoreItem xmlns:ds="http://schemas.openxmlformats.org/officeDocument/2006/customXml" ds:itemID="{A1AAC0BE-10CC-4DAC-8F98-A2B05C610921}">
  <ds:schemaRefs/>
</ds:datastoreItem>
</file>

<file path=customXml/itemProps5.xml><?xml version="1.0" encoding="utf-8"?>
<ds:datastoreItem xmlns:ds="http://schemas.openxmlformats.org/officeDocument/2006/customXml" ds:itemID="{7FCB2018-1901-405B-836F-BEB452D43F83}">
  <ds:schemaRefs/>
</ds:datastoreItem>
</file>

<file path=customXml/itemProps6.xml><?xml version="1.0" encoding="utf-8"?>
<ds:datastoreItem xmlns:ds="http://schemas.openxmlformats.org/officeDocument/2006/customXml" ds:itemID="{3E51042F-78A0-4802-86F0-704B1915A426}">
  <ds:schemaRefs/>
</ds:datastoreItem>
</file>

<file path=customXml/itemProps7.xml><?xml version="1.0" encoding="utf-8"?>
<ds:datastoreItem xmlns:ds="http://schemas.openxmlformats.org/officeDocument/2006/customXml" ds:itemID="{11F2BCB2-88FF-4086-8C8E-3F729B0F6E91}">
  <ds:schemaRefs/>
</ds:datastoreItem>
</file>

<file path=customXml/itemProps8.xml><?xml version="1.0" encoding="utf-8"?>
<ds:datastoreItem xmlns:ds="http://schemas.openxmlformats.org/officeDocument/2006/customXml" ds:itemID="{491EDA64-EE6C-4FE9-B10C-DC47A4E9F296}">
  <ds:schemaRefs/>
</ds:datastoreItem>
</file>

<file path=customXml/itemProps9.xml><?xml version="1.0" encoding="utf-8"?>
<ds:datastoreItem xmlns:ds="http://schemas.openxmlformats.org/officeDocument/2006/customXml" ds:itemID="{31E2D6BB-1B97-4870-AAE9-BDD1440595EA}">
  <ds:schemaRefs/>
</ds:datastoreItem>
</file>

<file path=customXml/itemProps10.xml><?xml version="1.0" encoding="utf-8"?>
<ds:datastoreItem xmlns:ds="http://schemas.openxmlformats.org/officeDocument/2006/customXml" ds:itemID="{2793482F-007F-4A53-B718-9DD3679BEE5E}">
  <ds:schemaRefs/>
</ds:datastoreItem>
</file>

<file path=customXml/itemProps11.xml><?xml version="1.0" encoding="utf-8"?>
<ds:datastoreItem xmlns:ds="http://schemas.openxmlformats.org/officeDocument/2006/customXml" ds:itemID="{0B81C65D-CF66-4543-A7D0-549E3287BE38}">
  <ds:schemaRefs/>
</ds:datastoreItem>
</file>

<file path=customXml/itemProps12.xml><?xml version="1.0" encoding="utf-8"?>
<ds:datastoreItem xmlns:ds="http://schemas.openxmlformats.org/officeDocument/2006/customXml" ds:itemID="{F2EF3E43-283E-439A-B4B9-0D4F9D19DA52}">
  <ds:schemaRefs/>
</ds:datastoreItem>
</file>

<file path=customXml/itemProps13.xml><?xml version="1.0" encoding="utf-8"?>
<ds:datastoreItem xmlns:ds="http://schemas.openxmlformats.org/officeDocument/2006/customXml" ds:itemID="{7348284C-0E83-4AD8-BA24-5A2563C453EB}">
  <ds:schemaRefs>
    <ds:schemaRef ds:uri="http://schemas.microsoft.com/DataMashup"/>
  </ds:schemaRefs>
</ds:datastoreItem>
</file>

<file path=customXml/itemProps14.xml><?xml version="1.0" encoding="utf-8"?>
<ds:datastoreItem xmlns:ds="http://schemas.openxmlformats.org/officeDocument/2006/customXml" ds:itemID="{F70AF684-357C-4D33-94B3-A56CB242D292}">
  <ds:schemaRefs/>
</ds:datastoreItem>
</file>

<file path=customXml/itemProps15.xml><?xml version="1.0" encoding="utf-8"?>
<ds:datastoreItem xmlns:ds="http://schemas.openxmlformats.org/officeDocument/2006/customXml" ds:itemID="{24296FF1-7FDD-45E3-9D22-54369692DBE1}">
  <ds:schemaRefs/>
</ds:datastoreItem>
</file>

<file path=customXml/itemProps16.xml><?xml version="1.0" encoding="utf-8"?>
<ds:datastoreItem xmlns:ds="http://schemas.openxmlformats.org/officeDocument/2006/customXml" ds:itemID="{7BBA9E6B-1F3E-479A-A28E-F5558CCFC17B}">
  <ds:schemaRefs/>
</ds:datastoreItem>
</file>

<file path=customXml/itemProps17.xml><?xml version="1.0" encoding="utf-8"?>
<ds:datastoreItem xmlns:ds="http://schemas.openxmlformats.org/officeDocument/2006/customXml" ds:itemID="{E0C22C6D-763F-424E-89BF-9013817438B5}">
  <ds:schemaRefs/>
</ds:datastoreItem>
</file>

<file path=customXml/itemProps18.xml><?xml version="1.0" encoding="utf-8"?>
<ds:datastoreItem xmlns:ds="http://schemas.openxmlformats.org/officeDocument/2006/customXml" ds:itemID="{64F2D824-235E-4995-8954-3984E8C5B517}">
  <ds:schemaRefs/>
</ds:datastoreItem>
</file>

<file path=customXml/itemProps19.xml><?xml version="1.0" encoding="utf-8"?>
<ds:datastoreItem xmlns:ds="http://schemas.openxmlformats.org/officeDocument/2006/customXml" ds:itemID="{BC7DB4BF-B48C-461F-9FC2-BB05D90B7C56}">
  <ds:schemaRefs/>
</ds:datastoreItem>
</file>

<file path=customXml/itemProps20.xml><?xml version="1.0" encoding="utf-8"?>
<ds:datastoreItem xmlns:ds="http://schemas.openxmlformats.org/officeDocument/2006/customXml" ds:itemID="{42082DF7-079E-4F80-9F86-60734C6E7534}">
  <ds:schemaRefs/>
</ds:datastoreItem>
</file>

<file path=customXml/itemProps21.xml><?xml version="1.0" encoding="utf-8"?>
<ds:datastoreItem xmlns:ds="http://schemas.openxmlformats.org/officeDocument/2006/customXml" ds:itemID="{1F546C7D-1CD4-4D94-BFD5-2A218C3BD88B}">
  <ds:schemaRefs/>
</ds:datastoreItem>
</file>

<file path=customXml/itemProps22.xml><?xml version="1.0" encoding="utf-8"?>
<ds:datastoreItem xmlns:ds="http://schemas.openxmlformats.org/officeDocument/2006/customXml" ds:itemID="{CF342528-0815-48C9-A770-55D2E01DD463}">
  <ds:schemaRefs/>
</ds:datastoreItem>
</file>

<file path=customXml/itemProps23.xml><?xml version="1.0" encoding="utf-8"?>
<ds:datastoreItem xmlns:ds="http://schemas.openxmlformats.org/officeDocument/2006/customXml" ds:itemID="{5508EC4A-1F46-447E-8C9B-558796961537}">
  <ds:schemaRefs/>
</ds:datastoreItem>
</file>

<file path=customXml/itemProps24.xml><?xml version="1.0" encoding="utf-8"?>
<ds:datastoreItem xmlns:ds="http://schemas.openxmlformats.org/officeDocument/2006/customXml" ds:itemID="{7C9318DA-FAA3-4B7A-9E61-0764115F94AA}">
  <ds:schemaRefs/>
</ds:datastoreItem>
</file>

<file path=customXml/itemProps25.xml><?xml version="1.0" encoding="utf-8"?>
<ds:datastoreItem xmlns:ds="http://schemas.openxmlformats.org/officeDocument/2006/customXml" ds:itemID="{52042939-D0D4-4118-99A6-3B971A6958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lookup</vt:lpstr>
      <vt:lpstr>Sheet1</vt:lpstr>
      <vt:lpstr>Business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YUNUSA BADAMASI</dc:creator>
  <cp:lastModifiedBy>MUHAMMAD YUNUSA BADAMASI</cp:lastModifiedBy>
  <dcterms:created xsi:type="dcterms:W3CDTF">2026-09-23T20:40:40Z</dcterms:created>
  <dcterms:modified xsi:type="dcterms:W3CDTF">2026-09-26T13:01:09Z</dcterms:modified>
</cp:coreProperties>
</file>