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ackupFile="1"/>
  <bookViews>
    <workbookView xWindow="-930" yWindow="75" windowWidth="15360" windowHeight="9375" tabRatio="864"/>
  </bookViews>
  <sheets>
    <sheet name="CoverPage" sheetId="9" r:id="rId1"/>
    <sheet name="Milestones_Q_Targets" sheetId="4" r:id="rId2"/>
    <sheet name="Inspection Details" sheetId="8" r:id="rId3"/>
    <sheet name="Testing Details" sheetId="12" r:id="rId4"/>
    <sheet name="Revision_History" sheetId="17" state="hidden" r:id="rId5"/>
  </sheets>
  <externalReferences>
    <externalReference r:id="rId6"/>
  </externalReferences>
  <definedNames>
    <definedName name="Artifact_type_all">OFFSET([1]Data!$L$3,,,COUNTA([1]Data!$L$3:$L$20))</definedName>
    <definedName name="Audit_Type">[1]Data!$F$3:$F$8</definedName>
    <definedName name="_xlnm.Print_Area" localSheetId="0">CoverPage!$B:$N</definedName>
    <definedName name="_xlnm.Print_Titles" localSheetId="0">CoverPage!$4:$4</definedName>
  </definedNames>
  <calcPr calcId="114210" fullCalcOnLoad="1"/>
</workbook>
</file>

<file path=xl/calcChain.xml><?xml version="1.0" encoding="utf-8"?>
<calcChain xmlns="http://schemas.openxmlformats.org/spreadsheetml/2006/main">
  <c r="J24" i="4"/>
  <c r="I24"/>
  <c r="H24"/>
  <c r="G24"/>
  <c r="D24"/>
  <c r="C24"/>
  <c r="L7"/>
  <c r="L18" i="8"/>
  <c r="L8" i="4"/>
  <c r="L9"/>
  <c r="I15"/>
  <c r="L15"/>
  <c r="I16"/>
  <c r="L16"/>
  <c r="C17"/>
  <c r="D17"/>
  <c r="E17"/>
  <c r="F17"/>
  <c r="G17"/>
  <c r="H17"/>
  <c r="I17"/>
  <c r="J17"/>
  <c r="K17"/>
  <c r="L17"/>
  <c r="H6" i="12"/>
  <c r="X6"/>
  <c r="Y6"/>
  <c r="H7"/>
  <c r="H21"/>
  <c r="M7"/>
  <c r="M21"/>
  <c r="X7"/>
  <c r="H8"/>
  <c r="M8"/>
  <c r="X8"/>
  <c r="Y8"/>
  <c r="H9"/>
  <c r="M9"/>
  <c r="X9"/>
  <c r="Y9"/>
  <c r="H10"/>
  <c r="M10"/>
  <c r="X10"/>
  <c r="Y10"/>
  <c r="H11"/>
  <c r="M11"/>
  <c r="X11"/>
  <c r="Y11"/>
  <c r="H12"/>
  <c r="M12"/>
  <c r="X12"/>
  <c r="Y12"/>
  <c r="H13"/>
  <c r="M13"/>
  <c r="X13"/>
  <c r="Y13"/>
  <c r="H14"/>
  <c r="M14"/>
  <c r="X14"/>
  <c r="Y14"/>
  <c r="H15"/>
  <c r="M15"/>
  <c r="X15"/>
  <c r="Y15"/>
  <c r="H16"/>
  <c r="M16"/>
  <c r="X16"/>
  <c r="Y16"/>
  <c r="H17"/>
  <c r="M17"/>
  <c r="X17"/>
  <c r="Y17"/>
  <c r="H18"/>
  <c r="M18"/>
  <c r="X18"/>
  <c r="Y18"/>
  <c r="X19"/>
  <c r="Y19"/>
  <c r="H20"/>
  <c r="M20"/>
  <c r="X20"/>
  <c r="Y20"/>
  <c r="D21"/>
  <c r="E21"/>
  <c r="F21"/>
  <c r="G21"/>
  <c r="I21"/>
  <c r="J21"/>
  <c r="K21"/>
  <c r="L21"/>
  <c r="N21"/>
  <c r="O21"/>
  <c r="P21"/>
  <c r="Q21"/>
  <c r="R21"/>
  <c r="S21"/>
  <c r="T21"/>
  <c r="U21"/>
  <c r="V21"/>
  <c r="W21"/>
  <c r="Y7"/>
  <c r="Y21"/>
  <c r="X21"/>
</calcChain>
</file>

<file path=xl/comments1.xml><?xml version="1.0" encoding="utf-8"?>
<comments xmlns="http://schemas.openxmlformats.org/spreadsheetml/2006/main">
  <authors>
    <author>Shiv Kumar</author>
  </authors>
  <commentList>
    <comment ref="D6" authorId="0">
      <text>
        <r>
          <rPr>
            <b/>
            <sz val="8"/>
            <color indexed="81"/>
            <rFont val="Tahoma"/>
          </rPr>
          <t>Shiv Kumar:</t>
        </r>
        <r>
          <rPr>
            <sz val="8"/>
            <color indexed="81"/>
            <rFont val="Tahoma"/>
          </rPr>
          <t xml:space="preserve">
After a few days into a phase, one can predict the forecasted date of completion - helps in better planning</t>
        </r>
      </text>
    </comment>
  </commentList>
</comments>
</file>

<file path=xl/comments2.xml><?xml version="1.0" encoding="utf-8"?>
<comments xmlns="http://schemas.openxmlformats.org/spreadsheetml/2006/main">
  <authors>
    <author>Shiv Kumar</author>
    <author>HSS</author>
  </authors>
  <commentList>
    <comment ref="B4" authorId="0">
      <text>
        <r>
          <rPr>
            <b/>
            <sz val="8"/>
            <color indexed="81"/>
            <rFont val="Tahoma"/>
          </rPr>
          <t>Shiv Kumar:</t>
        </r>
        <r>
          <rPr>
            <sz val="8"/>
            <color indexed="81"/>
            <rFont val="Tahoma"/>
          </rPr>
          <t xml:space="preserve">
This table can be updated in 0.2 of PP</t>
        </r>
      </text>
    </comment>
    <comment ref="J4" authorId="0">
      <text>
        <r>
          <rPr>
            <b/>
            <sz val="8"/>
            <color indexed="81"/>
            <rFont val="Tahoma"/>
          </rPr>
          <t>Shiv Kumar:</t>
        </r>
        <r>
          <rPr>
            <sz val="8"/>
            <color indexed="81"/>
            <rFont val="Tahoma"/>
          </rPr>
          <t xml:space="preserve">
This table can be updated in 0.2 of PP</t>
        </r>
      </text>
    </comment>
    <comment ref="J15" authorId="1">
      <text>
        <r>
          <rPr>
            <b/>
            <sz val="8"/>
            <color indexed="81"/>
            <rFont val="Tahoma"/>
          </rPr>
          <t>HSS:</t>
        </r>
        <r>
          <rPr>
            <sz val="8"/>
            <color indexed="81"/>
            <rFont val="Tahoma"/>
          </rPr>
          <t xml:space="preserve">
Pre Meeting Effort + Meeting Effort in Person Days.</t>
        </r>
      </text>
    </comment>
    <comment ref="F16" authorId="1">
      <text>
        <r>
          <rPr>
            <sz val="8"/>
            <color indexed="81"/>
            <rFont val="Tahoma"/>
          </rPr>
          <t>All accepted comments will come under Important whether it is Critical, Major, Minor</t>
        </r>
      </text>
    </comment>
    <comment ref="G16" authorId="1">
      <text>
        <r>
          <rPr>
            <sz val="8"/>
            <color indexed="81"/>
            <rFont val="Tahoma"/>
          </rPr>
          <t>Enhancements + Cosmetic Defects</t>
        </r>
      </text>
    </comment>
    <comment ref="I16" authorId="1">
      <text>
        <r>
          <rPr>
            <sz val="8"/>
            <color indexed="81"/>
            <rFont val="Tahoma"/>
          </rPr>
          <t>Here % Modified :
(# of New Pages/KSLOC added +
 #of Pages/KSLOC Modified)/(Latest size of Document/Code) 
E.g.
Re-used size of document                  :60 Pages
New pages added in document           :10 Pages
# of Pages Modified (Re-used pages)  :5 Pages
Latest size of document:60+10+5=75
% Modified: (10+5)/75=&gt; 20%</t>
        </r>
      </text>
    </comment>
  </commentList>
</comments>
</file>

<file path=xl/comments3.xml><?xml version="1.0" encoding="utf-8"?>
<comments xmlns="http://schemas.openxmlformats.org/spreadsheetml/2006/main">
  <authors>
    <author>HSS</author>
    <author>Mayank Dayal</author>
  </authors>
  <commentList>
    <comment ref="I4" authorId="0">
      <text>
        <r>
          <rPr>
            <b/>
            <sz val="8"/>
            <color indexed="81"/>
            <rFont val="Tahoma"/>
          </rPr>
          <t>Distribution for UT phase is optional, but total need to be mentioned</t>
        </r>
      </text>
    </comment>
    <comment ref="N4" authorId="0">
      <text>
        <r>
          <rPr>
            <sz val="8"/>
            <color indexed="81"/>
            <rFont val="Tahoma"/>
          </rPr>
          <t xml:space="preserve">1. For Details/ Definition/ Examples of the defined categories refer to </t>
        </r>
        <r>
          <rPr>
            <b/>
            <sz val="8"/>
            <color indexed="81"/>
            <rFont val="Tahoma"/>
            <family val="2"/>
          </rPr>
          <t>SEPG Guidelines for Defect Prevention
2. Distribution for UT phase is optional</t>
        </r>
      </text>
    </comment>
    <comment ref="X4" authorId="0">
      <text>
        <r>
          <rPr>
            <b/>
            <sz val="8"/>
            <color indexed="81"/>
            <rFont val="Tahoma"/>
          </rPr>
          <t>HSS:</t>
        </r>
        <r>
          <rPr>
            <sz val="8"/>
            <color indexed="81"/>
            <rFont val="Tahoma"/>
          </rPr>
          <t xml:space="preserve">
New + Modified + Case tool Generated</t>
        </r>
      </text>
    </comment>
    <comment ref="E5" authorId="0">
      <text>
        <r>
          <rPr>
            <b/>
            <sz val="8"/>
            <color indexed="81"/>
            <rFont val="Tahoma"/>
          </rPr>
          <t>HSS:</t>
        </r>
        <r>
          <rPr>
            <sz val="8"/>
            <color indexed="81"/>
            <rFont val="Tahoma"/>
          </rPr>
          <t xml:space="preserve">
Irrespective of # of Lines of Code modified, added or deleated, overall size of the file will be considered.</t>
        </r>
      </text>
    </comment>
    <comment ref="L5" authorId="1">
      <text>
        <r>
          <rPr>
            <b/>
            <sz val="8"/>
            <color indexed="56"/>
            <rFont val="Tahoma"/>
            <family val="2"/>
          </rPr>
          <t>Others Or Enhancement</t>
        </r>
      </text>
    </comment>
  </commentList>
</comments>
</file>

<file path=xl/sharedStrings.xml><?xml version="1.0" encoding="utf-8"?>
<sst xmlns="http://schemas.openxmlformats.org/spreadsheetml/2006/main" count="225" uniqueCount="184">
  <si>
    <t>Project Name</t>
  </si>
  <si>
    <t>CM</t>
  </si>
  <si>
    <t>Revision History</t>
  </si>
  <si>
    <t>Start Date</t>
  </si>
  <si>
    <t>End Date</t>
  </si>
  <si>
    <t>Defect Density</t>
  </si>
  <si>
    <t>Date of Issue</t>
  </si>
  <si>
    <t>Rev No.</t>
  </si>
  <si>
    <t>Author</t>
  </si>
  <si>
    <t>Approved by</t>
  </si>
  <si>
    <t>Scope</t>
  </si>
  <si>
    <t>PROJECT PLAN</t>
  </si>
  <si>
    <t>Menu</t>
  </si>
  <si>
    <t>Major</t>
  </si>
  <si>
    <t>Project Tracking Information</t>
  </si>
  <si>
    <t>Requirements</t>
  </si>
  <si>
    <t>HLD</t>
  </si>
  <si>
    <t>Phase</t>
  </si>
  <si>
    <t>Planned</t>
  </si>
  <si>
    <t>Actual</t>
  </si>
  <si>
    <t>LLD</t>
  </si>
  <si>
    <t>Others</t>
  </si>
  <si>
    <t>Coding</t>
  </si>
  <si>
    <t>Unit Testing</t>
  </si>
  <si>
    <t>SSI Testing</t>
  </si>
  <si>
    <t>SI Testing</t>
  </si>
  <si>
    <t>Release Testing</t>
  </si>
  <si>
    <t>Acceptance Testing</t>
  </si>
  <si>
    <t>PQT</t>
  </si>
  <si>
    <t>User Documentation</t>
  </si>
  <si>
    <t>Misc.</t>
  </si>
  <si>
    <t>Overall</t>
  </si>
  <si>
    <t>Effort Variance (%)</t>
  </si>
  <si>
    <t>Schedule Variance (%)</t>
  </si>
  <si>
    <t>Project Planning</t>
  </si>
  <si>
    <t>Design</t>
  </si>
  <si>
    <t>Sl.No</t>
  </si>
  <si>
    <t>Phase / Milestone</t>
  </si>
  <si>
    <t>Manpower Loading</t>
  </si>
  <si>
    <t>Variance (%)</t>
  </si>
  <si>
    <t>Peak Team Size</t>
  </si>
  <si>
    <t>Milestones &amp; Manpower Loading</t>
  </si>
  <si>
    <t>S.No.</t>
  </si>
  <si>
    <t xml:space="preserve"> Artifact Inspection and Reviews Details</t>
  </si>
  <si>
    <t>Artifact Name</t>
  </si>
  <si>
    <t>Artifact Type</t>
  </si>
  <si>
    <t>No.of Reviewers</t>
  </si>
  <si>
    <t>Size</t>
  </si>
  <si>
    <t>Overall size</t>
  </si>
  <si>
    <t>Critical</t>
  </si>
  <si>
    <t>Minor</t>
  </si>
  <si>
    <t>Enhancement</t>
  </si>
  <si>
    <t>PP</t>
  </si>
  <si>
    <t>Req.</t>
  </si>
  <si>
    <t>Code</t>
  </si>
  <si>
    <t>UT</t>
  </si>
  <si>
    <t>SSIT</t>
  </si>
  <si>
    <t>SIT</t>
  </si>
  <si>
    <t>RT</t>
  </si>
  <si>
    <t>PQT / AT</t>
  </si>
  <si>
    <t>Latest Size</t>
  </si>
  <si>
    <t>% Modified</t>
  </si>
  <si>
    <t>Project Plan</t>
  </si>
  <si>
    <t>S/w Requirement Spec.</t>
  </si>
  <si>
    <t>PICS</t>
  </si>
  <si>
    <t xml:space="preserve">API </t>
  </si>
  <si>
    <t>Unit Test Plan</t>
  </si>
  <si>
    <t>SSI Test Plan</t>
  </si>
  <si>
    <t>SI Test Plan</t>
  </si>
  <si>
    <t>RT Test Plan</t>
  </si>
  <si>
    <t>PQT Test Plan</t>
  </si>
  <si>
    <t xml:space="preserve">Phases </t>
  </si>
  <si>
    <t>Defects</t>
  </si>
  <si>
    <t>Total Effort</t>
  </si>
  <si>
    <t>Baseline Code size (ksloc)</t>
  </si>
  <si>
    <t>Severity-wise Distribution</t>
  </si>
  <si>
    <t>Defect Category</t>
  </si>
  <si>
    <t>New</t>
  </si>
  <si>
    <t>Modified</t>
  </si>
  <si>
    <t>CASE Tool Generated</t>
  </si>
  <si>
    <t>Reused</t>
  </si>
  <si>
    <t>Total</t>
  </si>
  <si>
    <t>Oths / Enh.</t>
  </si>
  <si>
    <t>Assignment / Initialization</t>
  </si>
  <si>
    <t>Checking</t>
  </si>
  <si>
    <t>Algorithm / Method</t>
  </si>
  <si>
    <t>Function/ Class / Object</t>
  </si>
  <si>
    <t>Timing/ Serialization / Synchronization</t>
  </si>
  <si>
    <t>Interface/ O-O Messages</t>
  </si>
  <si>
    <t>Build/ Package / Environment</t>
  </si>
  <si>
    <t>Memory Leaks</t>
  </si>
  <si>
    <t>Documentation</t>
  </si>
  <si>
    <t>Standards</t>
  </si>
  <si>
    <t>Testing Defect Details</t>
  </si>
  <si>
    <t>Code Size</t>
  </si>
  <si>
    <t>Module Name</t>
  </si>
  <si>
    <t>Forecasted</t>
  </si>
  <si>
    <t>Rev.</t>
  </si>
  <si>
    <t>Date of issue</t>
  </si>
  <si>
    <t>Approver</t>
  </si>
  <si>
    <t>Description of Change</t>
  </si>
  <si>
    <t>R. Sathya</t>
  </si>
  <si>
    <t>Initial Version</t>
  </si>
  <si>
    <t>Gunjan</t>
  </si>
  <si>
    <t xml:space="preserve">Added Platform, Language and Tools section in the "kick-off" sheet. </t>
  </si>
  <si>
    <t>Shubha</t>
  </si>
  <si>
    <t>Incorporated Customer Suppplied Documents and Data in Data Management Plan,Migration Plan and Disaster Recovery Plan in Deliverables sheet</t>
  </si>
  <si>
    <t>Mohit Dhawan</t>
  </si>
  <si>
    <t>R Sathya</t>
  </si>
  <si>
    <t>Cover page sheet : divided the roles and responsibilities in the table into 2 columns.
Milestones_Q_Targets sheet : added TL 9000 Quality Metrics table
Plans_Other Details : transferred Migration plan and Disaster recovery plan from deliverables sheet, Added : IPR/License issues details (if any), Defect Management Plan, Defect Prevention Plan, Risk Management Plan, Release Management Plan, Acceptance Plan and Technical process details.
Path to Escalation plan, staffing sheet, training plan, travel plan and oragnization chart, Issue Tracking sheet</t>
  </si>
  <si>
    <t>Project Id</t>
  </si>
  <si>
    <t>Mentor</t>
  </si>
  <si>
    <t>Draft Completion Date</t>
  </si>
  <si>
    <t>Review Completion Date</t>
  </si>
  <si>
    <t>Lead</t>
  </si>
  <si>
    <t>Authors</t>
  </si>
  <si>
    <t>Reviewers</t>
  </si>
  <si>
    <t>NA</t>
  </si>
  <si>
    <t>Deliverables</t>
  </si>
  <si>
    <t>Remarks</t>
  </si>
  <si>
    <t xml:space="preserve">Quality Deliverables </t>
  </si>
  <si>
    <t>Inspection Logs</t>
  </si>
  <si>
    <t>Quality Deliverables</t>
  </si>
  <si>
    <t xml:space="preserve">Possible Deliverables </t>
  </si>
  <si>
    <t>&lt;week1&gt;</t>
  </si>
  <si>
    <t>&lt;week2&gt;</t>
  </si>
  <si>
    <t>&lt;week3&gt;</t>
  </si>
  <si>
    <t>&lt;week4&gt;</t>
  </si>
  <si>
    <t>Organizational Structure</t>
  </si>
  <si>
    <t>Project Start Date</t>
  </si>
  <si>
    <t>Project End Date</t>
  </si>
  <si>
    <t>Role</t>
  </si>
  <si>
    <t>Name</t>
  </si>
  <si>
    <t>Design Phase Lead</t>
  </si>
  <si>
    <t>Rampup/Requirements Phase Lead</t>
  </si>
  <si>
    <t>Coding Phase Lead</t>
  </si>
  <si>
    <t>Developers/Trainees</t>
  </si>
  <si>
    <t>Loading 
(in the given role)</t>
  </si>
  <si>
    <t>&lt;week5&gt;</t>
  </si>
  <si>
    <t>&lt;week6&gt;</t>
  </si>
  <si>
    <t>&lt;week7&gt;</t>
  </si>
  <si>
    <t>UT Phase Lead</t>
  </si>
  <si>
    <t>Planned Effort (in per hours)</t>
  </si>
  <si>
    <t>Buddy</t>
  </si>
  <si>
    <t>Actual Effort (in per hours)</t>
  </si>
  <si>
    <t>&lt;week8&gt;</t>
  </si>
  <si>
    <t>Planed Effort (Person hrs)</t>
  </si>
  <si>
    <t>Actual Effort (Person days)</t>
  </si>
  <si>
    <t xml:space="preserve">                         28 January, 2015</t>
  </si>
  <si>
    <t xml:space="preserve">          29 January, 2015</t>
  </si>
  <si>
    <t>Project Plan 0.1</t>
  </si>
  <si>
    <t>Team</t>
  </si>
  <si>
    <t>SRS 0.1</t>
  </si>
  <si>
    <t xml:space="preserve">                        24 February, 2015</t>
  </si>
  <si>
    <t>Domain Name System</t>
  </si>
  <si>
    <t xml:space="preserve">                       DEC08_TH6_07</t>
  </si>
  <si>
    <t xml:space="preserve">                          Rashi Arora</t>
  </si>
  <si>
    <t xml:space="preserve">                         Rashi Arora</t>
  </si>
  <si>
    <t>Rashi Arora</t>
  </si>
  <si>
    <t>Deepesh Kumar, Divya Kansal, Shivani badola, Sonia Verma, Sourav Kumar singh</t>
  </si>
  <si>
    <t>Sourav Kumar Singh</t>
  </si>
  <si>
    <t>Shivani Badola, Sonia Verma</t>
  </si>
  <si>
    <t>Sonia Verma, Sourav Kumar Singh</t>
  </si>
  <si>
    <t>Deepesh Kumar, Divya Kansal, Shivani Badola</t>
  </si>
  <si>
    <t>Deepesh Kumar, Divya kansal,Sourav Kumar Singh</t>
  </si>
  <si>
    <t>Deepesh Kumar, Divya Kansal, Shivani badola, Sonia Verma</t>
  </si>
  <si>
    <t>Shivani Badola</t>
  </si>
  <si>
    <t>Deepesh Kumar, Divya Kansal, Sonia Verma, Sourav Kumar singh</t>
  </si>
  <si>
    <t xml:space="preserve">          31 January, 2015</t>
  </si>
  <si>
    <t xml:space="preserve">     Project Requirements Decided</t>
  </si>
  <si>
    <t>Deepesh Kumar, Divya Kansal, Shivani badola, Sonia Verma, Sourav Kumar singh,</t>
  </si>
  <si>
    <t xml:space="preserve">          04 Febuary, 2015</t>
  </si>
  <si>
    <t xml:space="preserve">     Project Design Decided</t>
  </si>
  <si>
    <t>design</t>
  </si>
  <si>
    <t>Sonia Verma</t>
  </si>
  <si>
    <t>Deepesh Kumar, Divya Kansal, Shivani Badola, Sourav Kumar singh</t>
  </si>
  <si>
    <t>Design Review Checklist, 
Inspection Logs</t>
  </si>
  <si>
    <t xml:space="preserve">     Initial Project Planning</t>
  </si>
  <si>
    <t xml:space="preserve">          11 Febuary, 2015</t>
  </si>
  <si>
    <t xml:space="preserve">     Project Coding phase</t>
  </si>
  <si>
    <t>code</t>
  </si>
  <si>
    <t>Deepesh Kumar</t>
  </si>
  <si>
    <t>Divya Kansal, Shivani Badola, Sonia Verma, Sourav Kumar singh</t>
  </si>
  <si>
    <t>Code Review Checklist, 
Inspection Logs</t>
  </si>
</sst>
</file>

<file path=xl/styles.xml><?xml version="1.0" encoding="utf-8"?>
<styleSheet xmlns="http://schemas.openxmlformats.org/spreadsheetml/2006/main">
  <numFmts count="2">
    <numFmt numFmtId="164" formatCode="0.0"/>
    <numFmt numFmtId="165" formatCode="dd\-mmm\-yy"/>
  </numFmts>
  <fonts count="42">
    <font>
      <sz val="10"/>
      <name val="Arial"/>
    </font>
    <font>
      <sz val="10"/>
      <name val="Arial"/>
    </font>
    <font>
      <sz val="10"/>
      <color indexed="48"/>
      <name val="Arial"/>
      <family val="2"/>
    </font>
    <font>
      <b/>
      <sz val="12"/>
      <color indexed="10"/>
      <name val="Arial"/>
      <family val="2"/>
    </font>
    <font>
      <b/>
      <sz val="10"/>
      <color indexed="10"/>
      <name val="Arial"/>
      <family val="2"/>
    </font>
    <font>
      <sz val="10"/>
      <color indexed="10"/>
      <name val="Arial"/>
      <family val="2"/>
    </font>
    <font>
      <b/>
      <sz val="10"/>
      <color indexed="12"/>
      <name val="Arial"/>
      <family val="2"/>
    </font>
    <font>
      <sz val="8"/>
      <color indexed="81"/>
      <name val="Tahoma"/>
    </font>
    <font>
      <b/>
      <sz val="20"/>
      <color indexed="12"/>
      <name val="Arial"/>
      <family val="2"/>
    </font>
    <font>
      <sz val="20"/>
      <name val="Arial"/>
      <family val="2"/>
    </font>
    <font>
      <b/>
      <u/>
      <sz val="11"/>
      <color indexed="56"/>
      <name val="Bookman Old Style"/>
      <family val="1"/>
    </font>
    <font>
      <u/>
      <sz val="10"/>
      <color indexed="12"/>
      <name val="Arial"/>
    </font>
    <font>
      <b/>
      <sz val="10"/>
      <name val="Arial"/>
      <family val="2"/>
    </font>
    <font>
      <b/>
      <sz val="8"/>
      <color indexed="81"/>
      <name val="Tahoma"/>
    </font>
    <font>
      <sz val="10"/>
      <name val="Arial"/>
      <family val="2"/>
    </font>
    <font>
      <b/>
      <sz val="9"/>
      <color indexed="56"/>
      <name val="Arial"/>
      <family val="2"/>
    </font>
    <font>
      <sz val="9"/>
      <color indexed="10"/>
      <name val="Arial"/>
      <family val="2"/>
    </font>
    <font>
      <b/>
      <u/>
      <sz val="16"/>
      <color indexed="12"/>
      <name val="Arial"/>
      <family val="2"/>
    </font>
    <font>
      <sz val="8"/>
      <name val="Arial"/>
      <family val="2"/>
    </font>
    <font>
      <b/>
      <sz val="10"/>
      <color indexed="18"/>
      <name val="Arial"/>
      <family val="2"/>
    </font>
    <font>
      <b/>
      <i/>
      <sz val="10"/>
      <color indexed="18"/>
      <name val="Arial"/>
      <family val="2"/>
    </font>
    <font>
      <b/>
      <i/>
      <sz val="10"/>
      <name val="Arial"/>
      <family val="2"/>
    </font>
    <font>
      <b/>
      <sz val="10"/>
      <color indexed="60"/>
      <name val="Arial"/>
      <family val="2"/>
    </font>
    <font>
      <sz val="10"/>
      <color indexed="12"/>
      <name val="Arial"/>
      <family val="2"/>
    </font>
    <font>
      <b/>
      <sz val="10"/>
      <color indexed="16"/>
      <name val="Arial"/>
      <family val="2"/>
    </font>
    <font>
      <b/>
      <sz val="8"/>
      <color indexed="81"/>
      <name val="Tahoma"/>
      <family val="2"/>
    </font>
    <font>
      <b/>
      <i/>
      <sz val="10"/>
      <color indexed="32"/>
      <name val="Arial"/>
      <family val="2"/>
    </font>
    <font>
      <b/>
      <sz val="10"/>
      <color indexed="32"/>
      <name val="Arial"/>
      <family val="2"/>
    </font>
    <font>
      <sz val="10"/>
      <color indexed="32"/>
      <name val="Arial"/>
      <family val="2"/>
    </font>
    <font>
      <b/>
      <sz val="9"/>
      <color indexed="10"/>
      <name val="Arial"/>
      <family val="2"/>
    </font>
    <font>
      <b/>
      <sz val="8"/>
      <color indexed="56"/>
      <name val="Tahoma"/>
      <family val="2"/>
    </font>
    <font>
      <b/>
      <i/>
      <sz val="9"/>
      <color indexed="10"/>
      <name val="Arial"/>
      <family val="2"/>
    </font>
    <font>
      <sz val="8"/>
      <color indexed="10"/>
      <name val="Arial"/>
      <family val="2"/>
    </font>
    <font>
      <b/>
      <sz val="8"/>
      <color indexed="10"/>
      <name val="Arial"/>
      <family val="2"/>
    </font>
    <font>
      <b/>
      <i/>
      <sz val="10"/>
      <color indexed="10"/>
      <name val="Arial"/>
      <family val="2"/>
    </font>
    <font>
      <i/>
      <sz val="9"/>
      <color indexed="10"/>
      <name val="Arial"/>
      <family val="2"/>
    </font>
    <font>
      <i/>
      <sz val="10"/>
      <color indexed="10"/>
      <name val="Arial"/>
      <family val="2"/>
    </font>
    <font>
      <b/>
      <sz val="14"/>
      <name val="Arial"/>
      <family val="2"/>
    </font>
    <font>
      <b/>
      <sz val="12"/>
      <color indexed="12"/>
      <name val="Arial"/>
      <family val="2"/>
    </font>
    <font>
      <sz val="8"/>
      <name val="Arial"/>
    </font>
    <font>
      <sz val="10"/>
      <color indexed="8"/>
      <name val="Arial"/>
    </font>
    <font>
      <sz val="10"/>
      <color indexed="8"/>
      <name val="Arial"/>
      <family val="2"/>
    </font>
  </fonts>
  <fills count="10">
    <fill>
      <patternFill patternType="none"/>
    </fill>
    <fill>
      <patternFill patternType="gray125"/>
    </fill>
    <fill>
      <patternFill patternType="solid">
        <fgColor indexed="9"/>
        <bgColor indexed="64"/>
      </patternFill>
    </fill>
    <fill>
      <patternFill patternType="mediumGray">
        <fgColor indexed="22"/>
        <bgColor indexed="9"/>
      </patternFill>
    </fill>
    <fill>
      <patternFill patternType="gray0625">
        <fgColor indexed="9"/>
        <bgColor indexed="9"/>
      </patternFill>
    </fill>
    <fill>
      <patternFill patternType="mediumGray">
        <fgColor indexed="47"/>
        <bgColor indexed="9"/>
      </patternFill>
    </fill>
    <fill>
      <patternFill patternType="mediumGray">
        <fgColor indexed="9"/>
        <bgColor indexed="47"/>
      </patternFill>
    </fill>
    <fill>
      <patternFill patternType="mediumGray">
        <fgColor indexed="9"/>
        <bgColor indexed="22"/>
      </patternFill>
    </fill>
    <fill>
      <patternFill patternType="solid">
        <fgColor indexed="22"/>
        <bgColor indexed="64"/>
      </patternFill>
    </fill>
    <fill>
      <patternFill patternType="mediumGray">
        <fgColor indexed="9"/>
        <bgColor indexed="31"/>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32"/>
      </right>
      <top style="medium">
        <color indexed="64"/>
      </top>
      <bottom style="medium">
        <color indexed="64"/>
      </bottom>
      <diagonal/>
    </border>
    <border>
      <left style="thin">
        <color indexed="32"/>
      </left>
      <right style="thin">
        <color indexed="32"/>
      </right>
      <top style="medium">
        <color indexed="64"/>
      </top>
      <bottom style="medium">
        <color indexed="64"/>
      </bottom>
      <diagonal/>
    </border>
    <border>
      <left style="thin">
        <color indexed="32"/>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32"/>
      </right>
      <top style="medium">
        <color indexed="64"/>
      </top>
      <bottom style="thin">
        <color indexed="32"/>
      </bottom>
      <diagonal/>
    </border>
    <border>
      <left style="thin">
        <color indexed="32"/>
      </left>
      <right style="thin">
        <color indexed="32"/>
      </right>
      <top style="medium">
        <color indexed="64"/>
      </top>
      <bottom style="thin">
        <color indexed="32"/>
      </bottom>
      <diagonal/>
    </border>
    <border>
      <left style="thin">
        <color indexed="32"/>
      </left>
      <right style="medium">
        <color indexed="64"/>
      </right>
      <top style="medium">
        <color indexed="64"/>
      </top>
      <bottom style="thin">
        <color indexed="32"/>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32"/>
      </left>
      <right style="thin">
        <color indexed="32"/>
      </right>
      <top/>
      <bottom/>
      <diagonal/>
    </border>
    <border>
      <left style="medium">
        <color indexed="32"/>
      </left>
      <right style="thin">
        <color indexed="32"/>
      </right>
      <top/>
      <bottom/>
      <diagonal/>
    </border>
    <border>
      <left style="thin">
        <color indexed="32"/>
      </left>
      <right style="medium">
        <color indexed="32"/>
      </right>
      <top/>
      <bottom/>
      <diagonal/>
    </border>
    <border>
      <left style="double">
        <color indexed="23"/>
      </left>
      <right style="thin">
        <color indexed="23"/>
      </right>
      <top style="double">
        <color indexed="23"/>
      </top>
      <bottom style="thin">
        <color indexed="23"/>
      </bottom>
      <diagonal/>
    </border>
    <border>
      <left style="thin">
        <color indexed="23"/>
      </left>
      <right style="double">
        <color indexed="23"/>
      </right>
      <top style="double">
        <color indexed="23"/>
      </top>
      <bottom style="thin">
        <color indexed="23"/>
      </bottom>
      <diagonal/>
    </border>
    <border>
      <left style="medium">
        <color indexed="62"/>
      </left>
      <right style="thin">
        <color indexed="64"/>
      </right>
      <top/>
      <bottom style="thin">
        <color indexed="64"/>
      </bottom>
      <diagonal/>
    </border>
    <border>
      <left style="double">
        <color indexed="23"/>
      </left>
      <right style="thin">
        <color indexed="23"/>
      </right>
      <top style="thin">
        <color indexed="23"/>
      </top>
      <bottom style="thin">
        <color indexed="23"/>
      </bottom>
      <diagonal/>
    </border>
    <border>
      <left style="thin">
        <color indexed="23"/>
      </left>
      <right style="double">
        <color indexed="23"/>
      </right>
      <top style="thin">
        <color indexed="23"/>
      </top>
      <bottom style="thin">
        <color indexed="23"/>
      </bottom>
      <diagonal/>
    </border>
    <border>
      <left style="double">
        <color indexed="23"/>
      </left>
      <right style="thin">
        <color indexed="23"/>
      </right>
      <top style="thin">
        <color indexed="23"/>
      </top>
      <bottom style="double">
        <color indexed="23"/>
      </bottom>
      <diagonal/>
    </border>
    <border>
      <left style="thin">
        <color indexed="23"/>
      </left>
      <right style="double">
        <color indexed="23"/>
      </right>
      <top style="thin">
        <color indexed="23"/>
      </top>
      <bottom style="double">
        <color indexed="23"/>
      </bottom>
      <diagonal/>
    </border>
    <border>
      <left style="thin">
        <color indexed="32"/>
      </left>
      <right style="thin">
        <color indexed="32"/>
      </right>
      <top/>
      <bottom style="thin">
        <color indexed="32"/>
      </bottom>
      <diagonal/>
    </border>
    <border>
      <left style="thin">
        <color indexed="32"/>
      </left>
      <right style="medium">
        <color indexed="32"/>
      </right>
      <top/>
      <bottom style="thin">
        <color indexed="32"/>
      </bottom>
      <diagonal/>
    </border>
    <border>
      <left style="medium">
        <color indexed="32"/>
      </left>
      <right style="thin">
        <color indexed="64"/>
      </right>
      <top/>
      <bottom style="thin">
        <color indexed="64"/>
      </bottom>
      <diagonal/>
    </border>
    <border>
      <left style="thin">
        <color indexed="64"/>
      </left>
      <right style="medium">
        <color indexed="62"/>
      </right>
      <top/>
      <bottom style="thin">
        <color indexed="64"/>
      </bottom>
      <diagonal/>
    </border>
    <border>
      <left/>
      <right style="thin">
        <color indexed="32"/>
      </right>
      <top/>
      <bottom style="thin">
        <color indexed="32"/>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56"/>
      </top>
      <bottom/>
      <diagonal/>
    </border>
    <border>
      <left/>
      <right/>
      <top style="thin">
        <color indexed="56"/>
      </top>
      <bottom/>
      <diagonal/>
    </border>
    <border>
      <left/>
      <right style="thin">
        <color indexed="56"/>
      </right>
      <top style="thin">
        <color indexed="56"/>
      </top>
      <bottom/>
      <diagonal/>
    </border>
    <border>
      <left/>
      <right/>
      <top/>
      <bottom style="thin">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32"/>
      </left>
      <right/>
      <top style="medium">
        <color indexed="32"/>
      </top>
      <bottom style="thin">
        <color indexed="32"/>
      </bottom>
      <diagonal/>
    </border>
    <border>
      <left/>
      <right style="medium">
        <color indexed="32"/>
      </right>
      <top style="medium">
        <color indexed="32"/>
      </top>
      <bottom style="thin">
        <color indexed="32"/>
      </bottom>
      <diagonal/>
    </border>
    <border>
      <left style="medium">
        <color indexed="32"/>
      </left>
      <right style="thin">
        <color indexed="32"/>
      </right>
      <top style="medium">
        <color indexed="32"/>
      </top>
      <bottom style="thin">
        <color indexed="32"/>
      </bottom>
      <diagonal/>
    </border>
    <border>
      <left style="medium">
        <color indexed="32"/>
      </left>
      <right style="thin">
        <color indexed="32"/>
      </right>
      <top style="thin">
        <color indexed="32"/>
      </top>
      <bottom/>
      <diagonal/>
    </border>
    <border>
      <left style="thin">
        <color indexed="32"/>
      </left>
      <right style="thin">
        <color indexed="32"/>
      </right>
      <top style="medium">
        <color indexed="32"/>
      </top>
      <bottom style="thin">
        <color indexed="32"/>
      </bottom>
      <diagonal/>
    </border>
    <border>
      <left style="thin">
        <color indexed="32"/>
      </left>
      <right style="thin">
        <color indexed="32"/>
      </right>
      <top style="thin">
        <color indexed="32"/>
      </top>
      <bottom/>
      <diagonal/>
    </border>
    <border>
      <left style="thin">
        <color indexed="32"/>
      </left>
      <right style="medium">
        <color indexed="32"/>
      </right>
      <top style="medium">
        <color indexed="32"/>
      </top>
      <bottom style="thin">
        <color indexed="32"/>
      </bottom>
      <diagonal/>
    </border>
    <border>
      <left style="thin">
        <color indexed="32"/>
      </left>
      <right style="medium">
        <color indexed="64"/>
      </right>
      <top style="thin">
        <color indexed="32"/>
      </top>
      <bottom style="medium">
        <color indexed="64"/>
      </bottom>
      <diagonal/>
    </border>
    <border>
      <left style="thin">
        <color indexed="32"/>
      </left>
      <right/>
      <top style="medium">
        <color indexed="64"/>
      </top>
      <bottom style="medium">
        <color indexed="64"/>
      </bottom>
      <diagonal/>
    </border>
    <border>
      <left style="medium">
        <color indexed="64"/>
      </left>
      <right style="thin">
        <color indexed="32"/>
      </right>
      <top style="thin">
        <color indexed="32"/>
      </top>
      <bottom style="medium">
        <color indexed="64"/>
      </bottom>
      <diagonal/>
    </border>
    <border>
      <left style="thin">
        <color indexed="32"/>
      </left>
      <right/>
      <top style="medium">
        <color indexed="64"/>
      </top>
      <bottom style="thin">
        <color indexed="32"/>
      </bottom>
      <diagonal/>
    </border>
    <border>
      <left style="thin">
        <color indexed="32"/>
      </left>
      <right/>
      <top style="thin">
        <color indexed="32"/>
      </top>
      <bottom style="medium">
        <color indexed="64"/>
      </bottom>
      <diagonal/>
    </border>
    <border>
      <left style="medium">
        <color indexed="64"/>
      </left>
      <right style="thin">
        <color indexed="32"/>
      </right>
      <top style="medium">
        <color indexed="64"/>
      </top>
      <bottom/>
      <diagonal/>
    </border>
    <border>
      <left style="thin">
        <color indexed="32"/>
      </left>
      <right style="thin">
        <color indexed="32"/>
      </right>
      <top style="medium">
        <color indexed="64"/>
      </top>
      <bottom/>
      <diagonal/>
    </border>
    <border>
      <left style="thin">
        <color indexed="32"/>
      </left>
      <right style="medium">
        <color indexed="64"/>
      </right>
      <top style="medium">
        <color indexed="64"/>
      </top>
      <bottom/>
      <diagonal/>
    </border>
    <border>
      <left style="thin">
        <color indexed="32"/>
      </left>
      <right style="thin">
        <color indexed="32"/>
      </right>
      <top style="thin">
        <color indexed="32"/>
      </top>
      <bottom style="medium">
        <color indexed="64"/>
      </bottom>
      <diagonal/>
    </border>
  </borders>
  <cellStyleXfs count="3">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cellStyleXfs>
  <cellXfs count="223">
    <xf numFmtId="0" fontId="0" fillId="0" borderId="0" xfId="0"/>
    <xf numFmtId="0" fontId="2" fillId="0" borderId="1" xfId="0" applyFont="1" applyBorder="1"/>
    <xf numFmtId="0" fontId="4" fillId="0" borderId="0" xfId="0" applyFont="1"/>
    <xf numFmtId="0" fontId="10" fillId="2" borderId="0" xfId="1" applyFont="1" applyFill="1" applyAlignment="1" applyProtection="1">
      <alignment horizontal="center" vertical="center" wrapText="1"/>
    </xf>
    <xf numFmtId="0" fontId="0" fillId="2" borderId="0" xfId="0" applyFill="1"/>
    <xf numFmtId="0" fontId="6" fillId="3" borderId="1" xfId="0" applyFont="1" applyFill="1" applyBorder="1" applyAlignment="1">
      <alignment horizontal="center"/>
    </xf>
    <xf numFmtId="0" fontId="18" fillId="0" borderId="0" xfId="0" applyFont="1"/>
    <xf numFmtId="0" fontId="0" fillId="0" borderId="0" xfId="0" applyAlignment="1">
      <alignment horizontal="center" vertical="center"/>
    </xf>
    <xf numFmtId="0" fontId="0" fillId="0" borderId="1" xfId="0" applyFill="1" applyBorder="1" applyAlignment="1" applyProtection="1">
      <alignment horizontal="center" vertical="center"/>
      <protection locked="0"/>
    </xf>
    <xf numFmtId="15" fontId="23" fillId="4" borderId="1" xfId="0" applyNumberFormat="1" applyFont="1" applyFill="1" applyBorder="1" applyAlignment="1" applyProtection="1">
      <alignment horizontal="center" vertical="center"/>
      <protection locked="0"/>
    </xf>
    <xf numFmtId="2" fontId="0" fillId="0" borderId="0" xfId="0" applyNumberFormat="1" applyAlignment="1">
      <alignment horizontal="center" vertical="center"/>
    </xf>
    <xf numFmtId="0" fontId="22" fillId="0" borderId="0" xfId="0" applyFont="1" applyFill="1" applyBorder="1" applyAlignment="1" applyProtection="1">
      <alignment horizontal="center" vertical="center" wrapText="1"/>
      <protection locked="0"/>
    </xf>
    <xf numFmtId="15" fontId="4" fillId="0" borderId="0" xfId="0" applyNumberFormat="1" applyFont="1" applyFill="1" applyBorder="1" applyAlignment="1" applyProtection="1">
      <alignment horizontal="center" vertical="center"/>
      <protection hidden="1"/>
    </xf>
    <xf numFmtId="10" fontId="24" fillId="0" borderId="0" xfId="0" applyNumberFormat="1" applyFont="1" applyFill="1" applyBorder="1" applyAlignment="1" applyProtection="1">
      <alignment horizontal="center" vertical="center"/>
      <protection hidden="1"/>
    </xf>
    <xf numFmtId="0" fontId="12" fillId="0" borderId="0" xfId="0" applyFont="1" applyFill="1" applyBorder="1" applyAlignment="1" applyProtection="1">
      <alignment horizontal="center" vertical="center"/>
      <protection hidden="1"/>
    </xf>
    <xf numFmtId="0" fontId="0" fillId="0" borderId="0" xfId="0" applyFill="1" applyBorder="1"/>
    <xf numFmtId="10" fontId="19" fillId="5" borderId="2" xfId="0" applyNumberFormat="1" applyFont="1" applyFill="1" applyBorder="1" applyAlignment="1" applyProtection="1">
      <alignment horizontal="center" vertical="center"/>
      <protection hidden="1"/>
    </xf>
    <xf numFmtId="0" fontId="12" fillId="2" borderId="3" xfId="0" applyFont="1" applyFill="1" applyBorder="1" applyAlignment="1" applyProtection="1">
      <alignment horizontal="center" vertical="center"/>
      <protection locked="0"/>
    </xf>
    <xf numFmtId="0" fontId="12" fillId="2" borderId="1" xfId="0" applyFont="1" applyFill="1" applyBorder="1" applyAlignment="1" applyProtection="1">
      <alignment horizontal="center" vertical="center"/>
      <protection locked="0"/>
    </xf>
    <xf numFmtId="0" fontId="24" fillId="2" borderId="3" xfId="0" applyFont="1" applyFill="1" applyBorder="1" applyAlignment="1" applyProtection="1">
      <alignment horizontal="center" vertical="center"/>
      <protection locked="0"/>
    </xf>
    <xf numFmtId="0" fontId="28" fillId="2" borderId="1" xfId="0" applyFont="1" applyFill="1" applyBorder="1" applyAlignment="1" applyProtection="1">
      <alignment horizontal="center"/>
      <protection locked="0"/>
    </xf>
    <xf numFmtId="0" fontId="28" fillId="2" borderId="3" xfId="0" applyFont="1" applyFill="1" applyBorder="1" applyAlignment="1" applyProtection="1">
      <alignment horizontal="center"/>
      <protection locked="0"/>
    </xf>
    <xf numFmtId="0" fontId="21" fillId="6" borderId="1" xfId="0" applyFont="1" applyFill="1" applyBorder="1" applyAlignment="1">
      <alignment horizontal="center" vertical="center" shrinkToFit="1"/>
    </xf>
    <xf numFmtId="0" fontId="0" fillId="2" borderId="0" xfId="0" applyFill="1" applyAlignment="1">
      <alignment horizontal="center"/>
    </xf>
    <xf numFmtId="0" fontId="0" fillId="2" borderId="0" xfId="0" applyFill="1" applyAlignment="1">
      <alignment vertical="center" wrapText="1"/>
    </xf>
    <xf numFmtId="0" fontId="27" fillId="2" borderId="3" xfId="0" applyFont="1" applyFill="1" applyBorder="1" applyAlignment="1">
      <alignment horizontal="center"/>
    </xf>
    <xf numFmtId="0" fontId="27" fillId="2" borderId="4" xfId="0" applyFont="1" applyFill="1" applyBorder="1" applyProtection="1">
      <protection locked="0"/>
    </xf>
    <xf numFmtId="0" fontId="28" fillId="2" borderId="5" xfId="0" applyFont="1" applyFill="1" applyBorder="1" applyAlignment="1" applyProtection="1">
      <alignment horizontal="center"/>
      <protection locked="0"/>
    </xf>
    <xf numFmtId="1" fontId="28" fillId="2" borderId="5" xfId="0" applyNumberFormat="1" applyFont="1" applyFill="1" applyBorder="1" applyAlignment="1" applyProtection="1">
      <alignment horizontal="center"/>
      <protection locked="0"/>
    </xf>
    <xf numFmtId="1" fontId="28" fillId="2" borderId="3" xfId="0" applyNumberFormat="1" applyFont="1" applyFill="1" applyBorder="1" applyAlignment="1" applyProtection="1">
      <alignment horizontal="center"/>
      <protection locked="0"/>
    </xf>
    <xf numFmtId="1" fontId="28" fillId="2" borderId="1" xfId="0" applyNumberFormat="1" applyFont="1" applyFill="1" applyBorder="1" applyAlignment="1" applyProtection="1">
      <alignment horizontal="center"/>
      <protection locked="0"/>
    </xf>
    <xf numFmtId="1" fontId="28" fillId="2" borderId="6" xfId="0" applyNumberFormat="1" applyFont="1" applyFill="1" applyBorder="1" applyAlignment="1" applyProtection="1">
      <alignment horizontal="center"/>
      <protection locked="0"/>
    </xf>
    <xf numFmtId="0" fontId="27" fillId="2" borderId="1" xfId="0" applyFont="1" applyFill="1" applyBorder="1" applyAlignment="1">
      <alignment horizontal="center"/>
    </xf>
    <xf numFmtId="0" fontId="28" fillId="2" borderId="7" xfId="0" applyFont="1" applyFill="1" applyBorder="1" applyAlignment="1" applyProtection="1">
      <alignment horizontal="center"/>
      <protection locked="0"/>
    </xf>
    <xf numFmtId="1" fontId="28" fillId="2" borderId="7" xfId="0" applyNumberFormat="1" applyFont="1" applyFill="1" applyBorder="1" applyAlignment="1" applyProtection="1">
      <alignment horizontal="center"/>
      <protection locked="0"/>
    </xf>
    <xf numFmtId="1" fontId="28" fillId="2" borderId="2" xfId="0" applyNumberFormat="1" applyFont="1" applyFill="1" applyBorder="1" applyAlignment="1" applyProtection="1">
      <alignment horizontal="center"/>
      <protection locked="0"/>
    </xf>
    <xf numFmtId="0" fontId="28" fillId="2" borderId="8" xfId="0" applyFont="1" applyFill="1" applyBorder="1" applyAlignment="1" applyProtection="1">
      <alignment horizontal="center"/>
      <protection locked="0"/>
    </xf>
    <xf numFmtId="0" fontId="28" fillId="2" borderId="9" xfId="0" applyFont="1" applyFill="1" applyBorder="1" applyAlignment="1" applyProtection="1">
      <alignment horizontal="center"/>
      <protection locked="0"/>
    </xf>
    <xf numFmtId="1" fontId="28" fillId="2" borderId="8" xfId="0" applyNumberFormat="1" applyFont="1" applyFill="1" applyBorder="1" applyAlignment="1" applyProtection="1">
      <alignment horizontal="center"/>
      <protection locked="0"/>
    </xf>
    <xf numFmtId="1" fontId="28" fillId="2" borderId="9" xfId="0" applyNumberFormat="1" applyFont="1" applyFill="1" applyBorder="1" applyAlignment="1" applyProtection="1">
      <alignment horizontal="center"/>
      <protection locked="0"/>
    </xf>
    <xf numFmtId="1" fontId="28" fillId="2" borderId="10" xfId="0" applyNumberFormat="1" applyFont="1" applyFill="1" applyBorder="1" applyAlignment="1" applyProtection="1">
      <alignment horizontal="center"/>
      <protection locked="0"/>
    </xf>
    <xf numFmtId="0" fontId="0" fillId="2" borderId="0" xfId="0" applyFill="1" applyAlignment="1">
      <alignment vertical="center"/>
    </xf>
    <xf numFmtId="0" fontId="21" fillId="2" borderId="0" xfId="0" applyFont="1" applyFill="1" applyAlignment="1">
      <alignment vertical="center" wrapText="1"/>
    </xf>
    <xf numFmtId="0" fontId="21" fillId="2" borderId="0" xfId="0" applyFont="1" applyFill="1" applyAlignment="1">
      <alignment horizontal="center" vertical="center" wrapText="1"/>
    </xf>
    <xf numFmtId="0" fontId="14" fillId="0" borderId="0" xfId="0" applyFont="1"/>
    <xf numFmtId="0" fontId="32" fillId="0" borderId="11" xfId="0" applyFont="1" applyFill="1" applyBorder="1" applyAlignment="1">
      <alignment horizontal="center" vertical="center" textRotation="90" wrapText="1"/>
    </xf>
    <xf numFmtId="0" fontId="32" fillId="0" borderId="12" xfId="0" applyFont="1" applyFill="1" applyBorder="1" applyAlignment="1">
      <alignment horizontal="center" vertical="center" textRotation="90" wrapText="1"/>
    </xf>
    <xf numFmtId="0" fontId="32" fillId="0" borderId="12" xfId="0" applyFont="1" applyFill="1" applyBorder="1" applyAlignment="1">
      <alignment horizontal="center" vertical="center" textRotation="90" shrinkToFit="1"/>
    </xf>
    <xf numFmtId="0" fontId="33" fillId="0" borderId="13" xfId="0" applyFont="1" applyFill="1" applyBorder="1" applyAlignment="1" applyProtection="1">
      <alignment horizontal="center" vertical="center" textRotation="90" wrapText="1"/>
      <protection hidden="1"/>
    </xf>
    <xf numFmtId="0" fontId="32" fillId="0" borderId="13" xfId="0" applyFont="1" applyFill="1" applyBorder="1" applyAlignment="1">
      <alignment horizontal="center" vertical="center" textRotation="90" wrapText="1"/>
    </xf>
    <xf numFmtId="0" fontId="27" fillId="6" borderId="6" xfId="0" applyFont="1" applyFill="1" applyBorder="1" applyAlignment="1" applyProtection="1">
      <alignment horizontal="center"/>
      <protection hidden="1"/>
    </xf>
    <xf numFmtId="0" fontId="27" fillId="6" borderId="2" xfId="0" applyFont="1" applyFill="1" applyBorder="1" applyAlignment="1" applyProtection="1">
      <alignment horizontal="center"/>
      <protection hidden="1"/>
    </xf>
    <xf numFmtId="0" fontId="27" fillId="6" borderId="10" xfId="0" applyFont="1" applyFill="1" applyBorder="1" applyAlignment="1" applyProtection="1">
      <alignment horizontal="center"/>
      <protection hidden="1"/>
    </xf>
    <xf numFmtId="0" fontId="26" fillId="6" borderId="14" xfId="0" applyFont="1" applyFill="1" applyBorder="1" applyAlignment="1" applyProtection="1">
      <alignment horizontal="center" vertical="center" wrapText="1"/>
      <protection hidden="1"/>
    </xf>
    <xf numFmtId="0" fontId="27" fillId="2" borderId="9" xfId="0" applyFont="1" applyFill="1" applyBorder="1" applyAlignment="1">
      <alignment horizontal="center"/>
    </xf>
    <xf numFmtId="0" fontId="27" fillId="2" borderId="15" xfId="0" applyFont="1" applyFill="1" applyBorder="1" applyProtection="1">
      <protection locked="0"/>
    </xf>
    <xf numFmtId="0" fontId="26" fillId="6" borderId="11" xfId="0" applyFont="1" applyFill="1" applyBorder="1" applyAlignment="1" applyProtection="1">
      <alignment horizontal="center" vertical="center" wrapText="1"/>
      <protection hidden="1"/>
    </xf>
    <xf numFmtId="0" fontId="26" fillId="6" borderId="12" xfId="0" applyFont="1" applyFill="1" applyBorder="1" applyAlignment="1" applyProtection="1">
      <alignment horizontal="center" vertical="center" wrapText="1"/>
      <protection hidden="1"/>
    </xf>
    <xf numFmtId="0" fontId="26" fillId="6" borderId="13" xfId="0" applyFont="1" applyFill="1" applyBorder="1" applyAlignment="1" applyProtection="1">
      <alignment horizontal="center" vertical="center" wrapText="1"/>
      <protection hidden="1"/>
    </xf>
    <xf numFmtId="0" fontId="26" fillId="6" borderId="16" xfId="0" applyFont="1" applyFill="1" applyBorder="1" applyAlignment="1" applyProtection="1">
      <alignment horizontal="center" vertical="center" wrapText="1"/>
      <protection hidden="1"/>
    </xf>
    <xf numFmtId="0" fontId="22" fillId="0" borderId="17" xfId="0" applyFont="1" applyFill="1" applyBorder="1" applyAlignment="1" applyProtection="1">
      <alignment horizontal="center" vertical="center" wrapText="1"/>
      <protection locked="0"/>
    </xf>
    <xf numFmtId="0" fontId="22" fillId="0" borderId="18" xfId="0" applyFont="1" applyFill="1" applyBorder="1" applyAlignment="1" applyProtection="1">
      <alignment horizontal="center" vertical="center" wrapText="1"/>
      <protection locked="0"/>
    </xf>
    <xf numFmtId="0" fontId="22" fillId="0" borderId="7" xfId="0" applyFont="1" applyFill="1" applyBorder="1" applyAlignment="1" applyProtection="1">
      <alignment horizontal="center" vertical="center" wrapText="1"/>
      <protection locked="0"/>
    </xf>
    <xf numFmtId="0" fontId="22" fillId="0" borderId="19" xfId="0" applyFont="1" applyFill="1" applyBorder="1" applyAlignment="1" applyProtection="1">
      <alignment horizontal="center" vertical="center" wrapText="1"/>
      <protection locked="0"/>
    </xf>
    <xf numFmtId="15" fontId="23" fillId="4" borderId="9" xfId="0" applyNumberFormat="1" applyFont="1" applyFill="1" applyBorder="1" applyAlignment="1" applyProtection="1">
      <alignment horizontal="center" vertical="center"/>
      <protection locked="0"/>
    </xf>
    <xf numFmtId="0" fontId="0" fillId="0" borderId="9" xfId="0" applyFill="1" applyBorder="1" applyAlignment="1" applyProtection="1">
      <alignment horizontal="center" vertical="center"/>
      <protection locked="0"/>
    </xf>
    <xf numFmtId="10" fontId="19" fillId="5" borderId="10" xfId="0" applyNumberFormat="1" applyFont="1" applyFill="1" applyBorder="1" applyAlignment="1" applyProtection="1">
      <alignment horizontal="center" vertical="center"/>
      <protection hidden="1"/>
    </xf>
    <xf numFmtId="15" fontId="4" fillId="7" borderId="20" xfId="0" applyNumberFormat="1" applyFont="1" applyFill="1" applyBorder="1" applyAlignment="1" applyProtection="1">
      <alignment horizontal="center" vertical="center"/>
      <protection hidden="1"/>
    </xf>
    <xf numFmtId="15" fontId="4" fillId="7" borderId="21" xfId="0" applyNumberFormat="1" applyFont="1" applyFill="1" applyBorder="1" applyAlignment="1" applyProtection="1">
      <alignment horizontal="center" vertical="center"/>
      <protection hidden="1"/>
    </xf>
    <xf numFmtId="0" fontId="12" fillId="7" borderId="21" xfId="0" applyFont="1" applyFill="1" applyBorder="1" applyAlignment="1" applyProtection="1">
      <alignment horizontal="center" vertical="center"/>
      <protection hidden="1"/>
    </xf>
    <xf numFmtId="10" fontId="24" fillId="7" borderId="22" xfId="0" applyNumberFormat="1" applyFont="1" applyFill="1" applyBorder="1" applyAlignment="1" applyProtection="1">
      <alignment horizontal="center" vertical="center"/>
      <protection hidden="1"/>
    </xf>
    <xf numFmtId="0" fontId="21" fillId="6" borderId="7" xfId="0" applyFont="1" applyFill="1" applyBorder="1" applyAlignment="1">
      <alignment horizontal="center" vertical="center" shrinkToFit="1"/>
    </xf>
    <xf numFmtId="0" fontId="21" fillId="6" borderId="2" xfId="0" applyFont="1" applyFill="1" applyBorder="1" applyAlignment="1">
      <alignment horizontal="center" vertical="center" shrinkToFit="1"/>
    </xf>
    <xf numFmtId="15" fontId="23" fillId="4" borderId="7" xfId="0" applyNumberFormat="1" applyFont="1" applyFill="1" applyBorder="1" applyAlignment="1" applyProtection="1">
      <alignment horizontal="center" vertical="center"/>
      <protection locked="0"/>
    </xf>
    <xf numFmtId="15" fontId="23" fillId="4" borderId="2" xfId="0" applyNumberFormat="1" applyFont="1" applyFill="1" applyBorder="1" applyAlignment="1" applyProtection="1">
      <alignment horizontal="center" vertical="center"/>
      <protection locked="0"/>
    </xf>
    <xf numFmtId="15" fontId="23" fillId="4" borderId="8" xfId="0" applyNumberFormat="1" applyFont="1" applyFill="1" applyBorder="1" applyAlignment="1" applyProtection="1">
      <alignment horizontal="center" vertical="center"/>
      <protection locked="0"/>
    </xf>
    <xf numFmtId="15" fontId="23" fillId="4" borderId="10" xfId="0" applyNumberFormat="1" applyFont="1" applyFill="1" applyBorder="1" applyAlignment="1" applyProtection="1">
      <alignment horizontal="center" vertical="center"/>
      <protection locked="0"/>
    </xf>
    <xf numFmtId="15" fontId="4" fillId="7" borderId="22" xfId="0" applyNumberFormat="1" applyFont="1" applyFill="1" applyBorder="1" applyAlignment="1" applyProtection="1">
      <alignment horizontal="center" vertical="center"/>
      <protection hidden="1"/>
    </xf>
    <xf numFmtId="0" fontId="0" fillId="0" borderId="23" xfId="0" applyFill="1" applyBorder="1" applyAlignment="1" applyProtection="1">
      <alignment horizontal="center" vertical="center"/>
      <protection locked="0"/>
    </xf>
    <xf numFmtId="0" fontId="0" fillId="0" borderId="24" xfId="0" applyFill="1" applyBorder="1" applyAlignment="1" applyProtection="1">
      <alignment horizontal="center" vertical="center"/>
      <protection locked="0"/>
    </xf>
    <xf numFmtId="0" fontId="12" fillId="7" borderId="25" xfId="0" applyFont="1" applyFill="1" applyBorder="1" applyAlignment="1" applyProtection="1">
      <alignment horizontal="center" vertical="center"/>
      <protection hidden="1"/>
    </xf>
    <xf numFmtId="10" fontId="19" fillId="5" borderId="26" xfId="0" applyNumberFormat="1" applyFont="1" applyFill="1" applyBorder="1" applyAlignment="1" applyProtection="1">
      <alignment horizontal="center" vertical="center"/>
      <protection hidden="1"/>
    </xf>
    <xf numFmtId="10" fontId="19" fillId="5" borderId="27" xfId="0" applyNumberFormat="1" applyFont="1" applyFill="1" applyBorder="1" applyAlignment="1" applyProtection="1">
      <alignment horizontal="center" vertical="center"/>
      <protection hidden="1"/>
    </xf>
    <xf numFmtId="10" fontId="19" fillId="5" borderId="14" xfId="0" applyNumberFormat="1" applyFont="1" applyFill="1" applyBorder="1" applyAlignment="1" applyProtection="1">
      <alignment horizontal="center" vertical="center"/>
      <protection hidden="1"/>
    </xf>
    <xf numFmtId="0" fontId="26" fillId="6" borderId="28" xfId="0" applyFont="1" applyFill="1" applyBorder="1" applyAlignment="1">
      <alignment horizontal="left" vertical="center" wrapText="1"/>
    </xf>
    <xf numFmtId="0" fontId="26" fillId="6" borderId="29" xfId="0" applyFont="1" applyFill="1" applyBorder="1" applyAlignment="1" applyProtection="1">
      <alignment horizontal="center" vertical="center" wrapText="1"/>
      <protection locked="0"/>
    </xf>
    <xf numFmtId="0" fontId="26" fillId="6" borderId="30" xfId="0" applyFont="1" applyFill="1" applyBorder="1" applyAlignment="1" applyProtection="1">
      <alignment horizontal="center" vertical="center" wrapText="1"/>
      <protection locked="0"/>
    </xf>
    <xf numFmtId="0" fontId="24" fillId="2" borderId="5" xfId="0" applyFont="1" applyFill="1" applyBorder="1" applyAlignment="1" applyProtection="1">
      <alignment horizontal="center" vertical="center"/>
      <protection locked="0"/>
    </xf>
    <xf numFmtId="0" fontId="24" fillId="2" borderId="6" xfId="0" applyFont="1" applyFill="1" applyBorder="1" applyAlignment="1" applyProtection="1">
      <alignment horizontal="center" vertical="center"/>
      <protection locked="0"/>
    </xf>
    <xf numFmtId="0" fontId="27" fillId="2" borderId="5" xfId="0" applyFont="1" applyFill="1" applyBorder="1" applyAlignment="1" applyProtection="1">
      <alignment horizontal="center" vertical="center"/>
      <protection locked="0"/>
    </xf>
    <xf numFmtId="0" fontId="12" fillId="2" borderId="6" xfId="0" applyFont="1" applyFill="1" applyBorder="1" applyAlignment="1" applyProtection="1">
      <alignment horizontal="center" vertical="center"/>
      <protection locked="0"/>
    </xf>
    <xf numFmtId="0" fontId="27" fillId="2" borderId="19" xfId="0" applyFont="1" applyFill="1" applyBorder="1" applyAlignment="1" applyProtection="1">
      <alignment horizontal="center" vertical="center"/>
      <protection locked="0"/>
    </xf>
    <xf numFmtId="9" fontId="27" fillId="5" borderId="31" xfId="2" applyFont="1" applyFill="1" applyBorder="1" applyAlignment="1" applyProtection="1">
      <alignment horizontal="center" vertical="center"/>
      <protection hidden="1"/>
    </xf>
    <xf numFmtId="9" fontId="27" fillId="5" borderId="32" xfId="2" applyFont="1" applyFill="1" applyBorder="1" applyAlignment="1" applyProtection="1">
      <alignment horizontal="center" vertical="center"/>
      <protection hidden="1"/>
    </xf>
    <xf numFmtId="0" fontId="14" fillId="2" borderId="0" xfId="0" applyFont="1" applyFill="1"/>
    <xf numFmtId="0" fontId="38" fillId="8" borderId="1" xfId="0" applyFont="1" applyFill="1" applyBorder="1" applyAlignment="1">
      <alignment horizontal="center" vertical="center"/>
    </xf>
    <xf numFmtId="164" fontId="2" fillId="2" borderId="1" xfId="0" applyNumberFormat="1" applyFont="1" applyFill="1" applyBorder="1" applyAlignment="1">
      <alignment horizontal="center"/>
    </xf>
    <xf numFmtId="15"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left" wrapText="1"/>
    </xf>
    <xf numFmtId="15" fontId="2" fillId="0" borderId="1" xfId="0" applyNumberFormat="1" applyFont="1" applyBorder="1"/>
    <xf numFmtId="0" fontId="2" fillId="0" borderId="1" xfId="0" applyFont="1" applyBorder="1" applyAlignment="1">
      <alignment wrapText="1"/>
    </xf>
    <xf numFmtId="165" fontId="0" fillId="0" borderId="1" xfId="0" applyNumberFormat="1" applyBorder="1" applyAlignment="1">
      <alignment wrapText="1"/>
    </xf>
    <xf numFmtId="0" fontId="0" fillId="0" borderId="1" xfId="0" applyBorder="1" applyAlignment="1">
      <alignment wrapText="1"/>
    </xf>
    <xf numFmtId="15" fontId="15" fillId="2" borderId="0" xfId="0" applyNumberFormat="1" applyFont="1" applyFill="1" applyBorder="1" applyAlignment="1" applyProtection="1">
      <alignment horizontal="center" vertical="center" wrapText="1"/>
      <protection locked="0"/>
    </xf>
    <xf numFmtId="0" fontId="10" fillId="2" borderId="0" xfId="1" applyFont="1" applyFill="1" applyAlignment="1" applyProtection="1">
      <alignment horizontal="center" vertical="top" wrapText="1"/>
    </xf>
    <xf numFmtId="0" fontId="14" fillId="0" borderId="0" xfId="0" applyFont="1" applyAlignment="1">
      <alignment vertical="top"/>
    </xf>
    <xf numFmtId="0" fontId="0" fillId="0" borderId="0" xfId="0" applyAlignment="1">
      <alignment vertical="top"/>
    </xf>
    <xf numFmtId="0" fontId="17" fillId="0" borderId="0" xfId="0" applyFont="1" applyAlignment="1">
      <alignment horizontal="center" vertical="top"/>
    </xf>
    <xf numFmtId="0" fontId="6" fillId="8" borderId="1" xfId="0" applyFont="1" applyFill="1" applyBorder="1" applyAlignment="1">
      <alignment vertical="top" wrapText="1"/>
    </xf>
    <xf numFmtId="0" fontId="14" fillId="0" borderId="1" xfId="0" applyFont="1" applyBorder="1" applyAlignment="1">
      <alignment vertical="top" wrapText="1"/>
    </xf>
    <xf numFmtId="165" fontId="0" fillId="0" borderId="1" xfId="0" applyNumberFormat="1" applyBorder="1" applyAlignment="1">
      <alignment vertical="top" wrapText="1"/>
    </xf>
    <xf numFmtId="0" fontId="0" fillId="0" borderId="1" xfId="0" applyBorder="1" applyAlignment="1">
      <alignment vertical="top" wrapText="1"/>
    </xf>
    <xf numFmtId="0" fontId="39" fillId="0" borderId="1" xfId="0" applyFont="1" applyBorder="1" applyAlignment="1">
      <alignment vertical="top" wrapText="1"/>
    </xf>
    <xf numFmtId="0" fontId="32" fillId="0" borderId="33" xfId="0" applyFont="1" applyFill="1" applyBorder="1" applyAlignment="1">
      <alignment horizontal="center" vertical="top" textRotation="90" wrapText="1"/>
    </xf>
    <xf numFmtId="0" fontId="32" fillId="0" borderId="34" xfId="0" applyFont="1" applyFill="1" applyBorder="1" applyAlignment="1">
      <alignment horizontal="center" vertical="top" textRotation="90" wrapText="1"/>
    </xf>
    <xf numFmtId="0" fontId="32" fillId="0" borderId="35" xfId="0" applyFont="1" applyFill="1" applyBorder="1" applyAlignment="1">
      <alignment horizontal="center" vertical="top" textRotation="90" wrapText="1"/>
    </xf>
    <xf numFmtId="0" fontId="0" fillId="0" borderId="0" xfId="0" applyAlignment="1">
      <alignment vertical="top" wrapText="1"/>
    </xf>
    <xf numFmtId="0" fontId="28" fillId="2" borderId="3" xfId="0" applyFont="1" applyFill="1" applyBorder="1" applyAlignment="1" applyProtection="1">
      <alignment horizontal="left" vertical="top" wrapText="1"/>
      <protection locked="0"/>
    </xf>
    <xf numFmtId="0" fontId="28" fillId="2" borderId="1" xfId="0" applyFont="1" applyFill="1" applyBorder="1" applyAlignment="1" applyProtection="1">
      <alignment horizontal="center" vertical="top"/>
      <protection locked="0"/>
    </xf>
    <xf numFmtId="0" fontId="19" fillId="0" borderId="36" xfId="0" applyFont="1" applyBorder="1" applyAlignment="1" applyProtection="1">
      <alignment vertical="top" shrinkToFit="1"/>
      <protection hidden="1"/>
    </xf>
    <xf numFmtId="0" fontId="6" fillId="0" borderId="37" xfId="0" applyFont="1" applyBorder="1" applyAlignment="1">
      <alignment vertical="top" shrinkToFit="1"/>
    </xf>
    <xf numFmtId="0" fontId="27" fillId="2" borderId="38" xfId="0" applyFont="1" applyFill="1" applyBorder="1" applyAlignment="1">
      <alignment horizontal="center" vertical="top" wrapText="1"/>
    </xf>
    <xf numFmtId="0" fontId="19" fillId="0" borderId="39" xfId="0" applyFont="1" applyBorder="1" applyAlignment="1" applyProtection="1">
      <alignment vertical="top" shrinkToFit="1"/>
      <protection hidden="1"/>
    </xf>
    <xf numFmtId="0" fontId="6" fillId="0" borderId="40" xfId="0" applyFont="1" applyBorder="1" applyAlignment="1">
      <alignment vertical="top" shrinkToFit="1"/>
    </xf>
    <xf numFmtId="0" fontId="19" fillId="0" borderId="41" xfId="0" applyFont="1" applyBorder="1" applyAlignment="1" applyProtection="1">
      <alignment vertical="top" shrinkToFit="1"/>
      <protection hidden="1"/>
    </xf>
    <xf numFmtId="0" fontId="6" fillId="0" borderId="42" xfId="0" applyFont="1" applyBorder="1" applyAlignment="1">
      <alignment vertical="top" shrinkToFit="1"/>
    </xf>
    <xf numFmtId="0" fontId="12" fillId="0" borderId="1" xfId="0" applyFont="1" applyBorder="1"/>
    <xf numFmtId="0" fontId="38" fillId="0" borderId="0" xfId="0" applyFont="1"/>
    <xf numFmtId="0" fontId="12" fillId="0" borderId="1" xfId="0" applyFont="1" applyBorder="1" applyAlignment="1">
      <alignment wrapText="1"/>
    </xf>
    <xf numFmtId="9" fontId="0" fillId="0" borderId="1" xfId="0" applyNumberFormat="1" applyBorder="1" applyAlignment="1">
      <alignment horizontal="center" wrapText="1"/>
    </xf>
    <xf numFmtId="0" fontId="28" fillId="2" borderId="3" xfId="0" applyFont="1" applyFill="1" applyBorder="1" applyAlignment="1" applyProtection="1">
      <alignment horizontal="center" vertical="top"/>
      <protection locked="0"/>
    </xf>
    <xf numFmtId="0" fontId="28" fillId="2" borderId="43" xfId="0" applyFont="1" applyFill="1" applyBorder="1" applyAlignment="1" applyProtection="1">
      <alignment horizontal="center" vertical="top"/>
      <protection locked="0"/>
    </xf>
    <xf numFmtId="0" fontId="28" fillId="2" borderId="44" xfId="0" applyFont="1" applyFill="1" applyBorder="1" applyAlignment="1" applyProtection="1">
      <alignment horizontal="center" vertical="top"/>
      <protection locked="0"/>
    </xf>
    <xf numFmtId="2" fontId="28" fillId="2" borderId="45" xfId="0" applyNumberFormat="1" applyFont="1" applyFill="1" applyBorder="1" applyAlignment="1" applyProtection="1">
      <alignment horizontal="center" vertical="top"/>
      <protection locked="0"/>
    </xf>
    <xf numFmtId="164" fontId="28" fillId="2" borderId="46" xfId="0" applyNumberFormat="1" applyFont="1" applyFill="1" applyBorder="1" applyAlignment="1" applyProtection="1">
      <alignment horizontal="center" vertical="top"/>
      <protection locked="0"/>
    </xf>
    <xf numFmtId="0" fontId="28" fillId="2" borderId="47" xfId="0" applyFont="1" applyFill="1" applyBorder="1" applyAlignment="1" applyProtection="1">
      <alignment horizontal="center" vertical="top"/>
      <protection locked="0"/>
    </xf>
    <xf numFmtId="2" fontId="12" fillId="6" borderId="43" xfId="0" applyNumberFormat="1" applyFont="1" applyFill="1" applyBorder="1" applyAlignment="1" applyProtection="1">
      <alignment horizontal="center" vertical="top"/>
      <protection hidden="1"/>
    </xf>
    <xf numFmtId="2" fontId="12" fillId="6" borderId="44" xfId="0" applyNumberFormat="1" applyFont="1" applyFill="1" applyBorder="1" applyAlignment="1" applyProtection="1">
      <alignment horizontal="center" vertical="top"/>
      <protection hidden="1"/>
    </xf>
    <xf numFmtId="0" fontId="27" fillId="2" borderId="1" xfId="0" applyFont="1" applyFill="1" applyBorder="1" applyAlignment="1">
      <alignment horizontal="center" vertical="top" wrapText="1"/>
    </xf>
    <xf numFmtId="0" fontId="28" fillId="2" borderId="1" xfId="0" applyFont="1" applyFill="1" applyBorder="1" applyAlignment="1" applyProtection="1">
      <alignment horizontal="left" vertical="top" wrapText="1"/>
      <protection locked="0"/>
    </xf>
    <xf numFmtId="2" fontId="28" fillId="2" borderId="1" xfId="0" applyNumberFormat="1" applyFont="1" applyFill="1" applyBorder="1" applyAlignment="1" applyProtection="1">
      <alignment horizontal="center" vertical="top"/>
      <protection locked="0"/>
    </xf>
    <xf numFmtId="164" fontId="28" fillId="2" borderId="1" xfId="0" applyNumberFormat="1" applyFont="1" applyFill="1" applyBorder="1" applyAlignment="1" applyProtection="1">
      <alignment horizontal="center" vertical="top"/>
      <protection locked="0"/>
    </xf>
    <xf numFmtId="2" fontId="12" fillId="6" borderId="1" xfId="0" applyNumberFormat="1" applyFont="1" applyFill="1" applyBorder="1" applyAlignment="1" applyProtection="1">
      <alignment horizontal="center" vertical="top"/>
      <protection hidden="1"/>
    </xf>
    <xf numFmtId="0" fontId="0" fillId="0" borderId="1" xfId="0" applyBorder="1" applyAlignment="1">
      <alignment horizontal="center" vertical="top"/>
    </xf>
    <xf numFmtId="0" fontId="40" fillId="0" borderId="23" xfId="0" applyFont="1" applyFill="1" applyBorder="1" applyAlignment="1" applyProtection="1">
      <alignment horizontal="center" vertical="center"/>
      <protection locked="0"/>
    </xf>
    <xf numFmtId="15" fontId="23" fillId="4" borderId="23" xfId="0" applyNumberFormat="1" applyFont="1" applyFill="1" applyBorder="1" applyAlignment="1" applyProtection="1">
      <alignment horizontal="center" vertical="center"/>
      <protection locked="0"/>
    </xf>
    <xf numFmtId="15" fontId="41" fillId="4" borderId="2" xfId="0" applyNumberFormat="1" applyFont="1" applyFill="1" applyBorder="1" applyAlignment="1" applyProtection="1">
      <alignment horizontal="center" vertical="center"/>
      <protection locked="0"/>
    </xf>
    <xf numFmtId="0" fontId="12" fillId="2" borderId="2" xfId="0" applyFont="1" applyFill="1" applyBorder="1" applyAlignment="1" applyProtection="1">
      <alignment horizontal="center" vertical="center"/>
      <protection locked="0"/>
    </xf>
    <xf numFmtId="0" fontId="2" fillId="0" borderId="1" xfId="0" applyFont="1" applyBorder="1" applyAlignment="1">
      <alignment horizontal="center"/>
    </xf>
    <xf numFmtId="15" fontId="0" fillId="0" borderId="1" xfId="0" applyNumberFormat="1" applyBorder="1" applyAlignment="1"/>
    <xf numFmtId="0" fontId="0" fillId="0" borderId="1" xfId="0" applyBorder="1" applyAlignment="1"/>
    <xf numFmtId="0" fontId="2" fillId="0" borderId="1" xfId="0" applyFont="1" applyBorder="1" applyAlignment="1"/>
    <xf numFmtId="0" fontId="0" fillId="0" borderId="1" xfId="0" applyBorder="1" applyAlignment="1">
      <alignment wrapText="1"/>
    </xf>
    <xf numFmtId="0" fontId="4" fillId="0" borderId="50" xfId="0" applyFont="1" applyBorder="1" applyAlignment="1">
      <alignment horizontal="left"/>
    </xf>
    <xf numFmtId="0" fontId="4" fillId="0" borderId="17" xfId="0" applyFont="1" applyBorder="1" applyAlignment="1">
      <alignment horizontal="left"/>
    </xf>
    <xf numFmtId="0" fontId="4" fillId="0" borderId="23" xfId="0" applyFont="1" applyBorder="1" applyAlignment="1">
      <alignment horizontal="left"/>
    </xf>
    <xf numFmtId="0" fontId="6" fillId="3" borderId="1" xfId="0" applyFont="1" applyFill="1" applyBorder="1" applyAlignment="1">
      <alignment horizontal="center"/>
    </xf>
    <xf numFmtId="0" fontId="0" fillId="0" borderId="1" xfId="0" applyBorder="1" applyAlignment="1">
      <alignment horizontal="center"/>
    </xf>
    <xf numFmtId="15" fontId="15" fillId="2" borderId="50" xfId="0" applyNumberFormat="1" applyFont="1" applyFill="1" applyBorder="1" applyAlignment="1" applyProtection="1">
      <alignment horizontal="center" vertical="center" wrapText="1"/>
      <protection locked="0"/>
    </xf>
    <xf numFmtId="0" fontId="0" fillId="0" borderId="17" xfId="0" applyBorder="1" applyAlignment="1">
      <alignment horizontal="center" vertical="center" wrapText="1"/>
    </xf>
    <xf numFmtId="0" fontId="0" fillId="0" borderId="23" xfId="0" applyBorder="1" applyAlignment="1">
      <alignment horizontal="center" vertical="center" wrapText="1"/>
    </xf>
    <xf numFmtId="15" fontId="15" fillId="2" borderId="51" xfId="0" applyNumberFormat="1" applyFont="1" applyFill="1" applyBorder="1" applyAlignment="1">
      <alignment horizontal="center" vertical="center" wrapText="1"/>
    </xf>
    <xf numFmtId="15" fontId="15" fillId="2" borderId="52" xfId="0" applyNumberFormat="1" applyFont="1" applyFill="1" applyBorder="1" applyAlignment="1">
      <alignment horizontal="center" vertical="center" wrapText="1"/>
    </xf>
    <xf numFmtId="15" fontId="15" fillId="2" borderId="53" xfId="0" applyNumberFormat="1" applyFont="1" applyFill="1" applyBorder="1" applyAlignment="1">
      <alignment horizontal="center" vertical="center" wrapText="1"/>
    </xf>
    <xf numFmtId="0" fontId="3" fillId="0" borderId="54" xfId="0" applyFont="1" applyBorder="1" applyAlignment="1">
      <alignment horizontal="center"/>
    </xf>
    <xf numFmtId="0" fontId="4" fillId="0" borderId="54" xfId="0" applyFont="1" applyBorder="1" applyAlignment="1">
      <alignment horizontal="left"/>
    </xf>
    <xf numFmtId="0" fontId="8" fillId="0" borderId="0" xfId="0" applyFont="1" applyBorder="1" applyAlignment="1">
      <alignment horizontal="center"/>
    </xf>
    <xf numFmtId="0" fontId="9" fillId="0" borderId="0" xfId="0" applyFont="1" applyAlignment="1"/>
    <xf numFmtId="0" fontId="12" fillId="7" borderId="56" xfId="0" applyFont="1" applyFill="1" applyBorder="1" applyAlignment="1">
      <alignment horizontal="center" vertical="center"/>
    </xf>
    <xf numFmtId="0" fontId="12" fillId="7" borderId="57" xfId="0" applyFont="1" applyFill="1" applyBorder="1" applyAlignment="1">
      <alignment horizontal="center" vertical="center"/>
    </xf>
    <xf numFmtId="0" fontId="12" fillId="7" borderId="16" xfId="0" applyFont="1" applyFill="1" applyBorder="1" applyAlignment="1">
      <alignment horizontal="center" vertical="center"/>
    </xf>
    <xf numFmtId="0" fontId="22" fillId="9" borderId="56" xfId="0" applyFont="1" applyFill="1" applyBorder="1" applyAlignment="1" applyProtection="1">
      <alignment horizontal="center" vertical="center" wrapText="1"/>
      <protection locked="0"/>
    </xf>
    <xf numFmtId="0" fontId="22" fillId="9" borderId="57" xfId="0" applyFont="1" applyFill="1" applyBorder="1" applyAlignment="1" applyProtection="1">
      <alignment horizontal="center" vertical="center" wrapText="1"/>
      <protection locked="0"/>
    </xf>
    <xf numFmtId="0" fontId="19" fillId="6" borderId="60" xfId="0" applyFont="1" applyFill="1" applyBorder="1" applyAlignment="1">
      <alignment horizontal="center" vertical="center"/>
    </xf>
    <xf numFmtId="0" fontId="19" fillId="6" borderId="5" xfId="0" applyFont="1" applyFill="1" applyBorder="1" applyAlignment="1">
      <alignment horizontal="center" vertical="center"/>
    </xf>
    <xf numFmtId="0" fontId="21" fillId="6" borderId="49" xfId="0" applyFont="1" applyFill="1" applyBorder="1" applyAlignment="1">
      <alignment horizontal="center" vertical="center" wrapText="1" shrinkToFit="1"/>
    </xf>
    <xf numFmtId="0" fontId="21" fillId="6" borderId="6" xfId="0" applyFont="1" applyFill="1" applyBorder="1" applyAlignment="1">
      <alignment horizontal="center" vertical="center" wrapText="1" shrinkToFit="1"/>
    </xf>
    <xf numFmtId="0" fontId="19" fillId="6" borderId="48" xfId="0" applyFont="1" applyFill="1" applyBorder="1" applyAlignment="1">
      <alignment horizontal="center" vertical="center"/>
    </xf>
    <xf numFmtId="0" fontId="19" fillId="6" borderId="54" xfId="0" applyFont="1" applyFill="1" applyBorder="1" applyAlignment="1">
      <alignment horizontal="center" vertical="center"/>
    </xf>
    <xf numFmtId="49" fontId="21" fillId="6" borderId="61" xfId="0" applyNumberFormat="1" applyFont="1" applyFill="1" applyBorder="1" applyAlignment="1">
      <alignment horizontal="center" vertical="center" wrapText="1"/>
    </xf>
    <xf numFmtId="49" fontId="21" fillId="6" borderId="62" xfId="0" applyNumberFormat="1" applyFont="1" applyFill="1" applyBorder="1" applyAlignment="1">
      <alignment horizontal="center" vertical="center" wrapText="1"/>
    </xf>
    <xf numFmtId="0" fontId="19" fillId="6" borderId="63" xfId="0" applyFont="1" applyFill="1" applyBorder="1" applyAlignment="1">
      <alignment horizontal="center" vertical="center"/>
    </xf>
    <xf numFmtId="0" fontId="19" fillId="6" borderId="64" xfId="0" applyFont="1" applyFill="1" applyBorder="1" applyAlignment="1">
      <alignment horizontal="center" vertical="center"/>
    </xf>
    <xf numFmtId="0" fontId="19" fillId="6" borderId="65" xfId="0" applyFont="1" applyFill="1" applyBorder="1" applyAlignment="1">
      <alignment horizontal="center" vertical="center"/>
    </xf>
    <xf numFmtId="0" fontId="20" fillId="6" borderId="63" xfId="0" applyFont="1" applyFill="1" applyBorder="1" applyAlignment="1">
      <alignment horizontal="center" vertical="center" wrapText="1"/>
    </xf>
    <xf numFmtId="0" fontId="20" fillId="6" borderId="64" xfId="0" applyFont="1" applyFill="1" applyBorder="1" applyAlignment="1">
      <alignment horizontal="center" vertical="center" wrapText="1"/>
    </xf>
    <xf numFmtId="0" fontId="20" fillId="6" borderId="65" xfId="0" applyFont="1" applyFill="1" applyBorder="1" applyAlignment="1">
      <alignment horizontal="center" vertical="center" wrapText="1"/>
    </xf>
    <xf numFmtId="0" fontId="17" fillId="0" borderId="0" xfId="0" applyFont="1" applyAlignment="1">
      <alignment horizontal="center"/>
    </xf>
    <xf numFmtId="49" fontId="21" fillId="6" borderId="55" xfId="0" applyNumberFormat="1" applyFont="1" applyFill="1" applyBorder="1" applyAlignment="1">
      <alignment horizontal="center" vertical="center" wrapText="1"/>
    </xf>
    <xf numFmtId="49" fontId="21" fillId="6" borderId="3" xfId="0" applyNumberFormat="1" applyFont="1" applyFill="1" applyBorder="1" applyAlignment="1">
      <alignment horizontal="center" vertical="center" wrapText="1"/>
    </xf>
    <xf numFmtId="0" fontId="21" fillId="6" borderId="58" xfId="0" applyFont="1" applyFill="1" applyBorder="1" applyAlignment="1">
      <alignment horizontal="center" vertical="center" wrapText="1" shrinkToFit="1"/>
    </xf>
    <xf numFmtId="0" fontId="21" fillId="6" borderId="59" xfId="0" applyFont="1" applyFill="1" applyBorder="1" applyAlignment="1">
      <alignment horizontal="center" vertical="center" wrapText="1" shrinkToFit="1"/>
    </xf>
    <xf numFmtId="0" fontId="18" fillId="0" borderId="1" xfId="0" applyFont="1" applyBorder="1" applyAlignment="1">
      <alignment horizontal="left" vertical="center" wrapText="1"/>
    </xf>
    <xf numFmtId="0" fontId="17" fillId="0" borderId="0" xfId="0" applyFont="1" applyAlignment="1">
      <alignment horizontal="center" vertical="top"/>
    </xf>
    <xf numFmtId="0" fontId="6" fillId="8" borderId="1" xfId="0" applyFont="1" applyFill="1" applyBorder="1" applyAlignment="1">
      <alignment horizontal="center" vertical="top" wrapText="1"/>
    </xf>
    <xf numFmtId="0" fontId="29" fillId="7" borderId="70" xfId="0" applyFont="1" applyFill="1" applyBorder="1" applyAlignment="1">
      <alignment horizontal="center" vertical="top" wrapText="1"/>
    </xf>
    <xf numFmtId="0" fontId="16" fillId="7" borderId="71" xfId="0" applyFont="1" applyFill="1" applyBorder="1" applyAlignment="1">
      <alignment horizontal="center" vertical="top" wrapText="1"/>
    </xf>
    <xf numFmtId="0" fontId="31" fillId="7" borderId="66" xfId="0" applyFont="1" applyFill="1" applyBorder="1" applyAlignment="1">
      <alignment horizontal="center" vertical="top" wrapText="1"/>
    </xf>
    <xf numFmtId="0" fontId="31" fillId="7" borderId="67" xfId="0" applyFont="1" applyFill="1" applyBorder="1" applyAlignment="1">
      <alignment horizontal="center" vertical="top" wrapText="1"/>
    </xf>
    <xf numFmtId="0" fontId="29" fillId="7" borderId="68" xfId="0" applyFont="1" applyFill="1" applyBorder="1" applyAlignment="1">
      <alignment horizontal="center" vertical="top" wrapText="1"/>
    </xf>
    <xf numFmtId="0" fontId="16" fillId="7" borderId="69" xfId="0" applyFont="1" applyFill="1" applyBorder="1" applyAlignment="1">
      <alignment horizontal="center" vertical="top" wrapText="1"/>
    </xf>
    <xf numFmtId="0" fontId="31" fillId="7" borderId="70" xfId="0" applyFont="1" applyFill="1" applyBorder="1" applyAlignment="1">
      <alignment horizontal="center" vertical="top" wrapText="1"/>
    </xf>
    <xf numFmtId="0" fontId="31" fillId="7" borderId="72" xfId="0" applyFont="1" applyFill="1" applyBorder="1" applyAlignment="1">
      <alignment horizontal="center" vertical="top" wrapText="1"/>
    </xf>
    <xf numFmtId="0" fontId="33" fillId="7" borderId="30" xfId="0" applyFont="1" applyFill="1" applyBorder="1" applyAlignment="1" applyProtection="1">
      <alignment horizontal="center" vertical="center" wrapText="1"/>
      <protection hidden="1"/>
    </xf>
    <xf numFmtId="0" fontId="33" fillId="7" borderId="73" xfId="0" applyFont="1" applyFill="1" applyBorder="1" applyAlignment="1" applyProtection="1">
      <alignment horizontal="center" vertical="center" wrapText="1"/>
      <protection hidden="1"/>
    </xf>
    <xf numFmtId="0" fontId="26" fillId="6" borderId="11" xfId="0" applyFont="1" applyFill="1" applyBorder="1" applyAlignment="1" applyProtection="1">
      <alignment horizontal="center" vertical="center" wrapText="1"/>
      <protection hidden="1"/>
    </xf>
    <xf numFmtId="0" fontId="26" fillId="6" borderId="74" xfId="0" applyFont="1" applyFill="1" applyBorder="1" applyAlignment="1" applyProtection="1">
      <alignment horizontal="center" vertical="center" wrapText="1"/>
      <protection hidden="1"/>
    </xf>
    <xf numFmtId="0" fontId="33" fillId="7" borderId="28" xfId="0" applyFont="1" applyFill="1" applyBorder="1" applyAlignment="1">
      <alignment horizontal="center" vertical="center" wrapText="1"/>
    </xf>
    <xf numFmtId="0" fontId="5" fillId="7" borderId="75" xfId="0" applyFont="1" applyFill="1" applyBorder="1" applyAlignment="1">
      <alignment horizontal="center" vertical="center" wrapText="1"/>
    </xf>
    <xf numFmtId="0" fontId="34" fillId="7" borderId="76" xfId="0" applyFont="1" applyFill="1" applyBorder="1" applyAlignment="1">
      <alignment horizontal="center" vertical="center" wrapText="1"/>
    </xf>
    <xf numFmtId="0" fontId="36" fillId="7" borderId="77" xfId="0" applyFont="1" applyFill="1" applyBorder="1" applyAlignment="1">
      <alignment horizontal="center" vertical="center" wrapText="1"/>
    </xf>
    <xf numFmtId="0" fontId="31" fillId="7" borderId="78" xfId="0" applyFont="1" applyFill="1" applyBorder="1" applyAlignment="1">
      <alignment horizontal="center" vertical="center" wrapText="1"/>
    </xf>
    <xf numFmtId="0" fontId="31" fillId="7" borderId="79" xfId="0" applyFont="1" applyFill="1" applyBorder="1" applyAlignment="1">
      <alignment horizontal="center" vertical="center" wrapText="1"/>
    </xf>
    <xf numFmtId="0" fontId="35" fillId="7" borderId="80" xfId="0" applyFont="1" applyFill="1" applyBorder="1" applyAlignment="1">
      <alignment horizontal="center" vertical="center" wrapText="1"/>
    </xf>
    <xf numFmtId="0" fontId="31" fillId="7" borderId="79" xfId="0" applyFont="1" applyFill="1" applyBorder="1" applyAlignment="1">
      <alignment vertical="center" wrapText="1"/>
    </xf>
    <xf numFmtId="0" fontId="31" fillId="7" borderId="80" xfId="0" applyFont="1" applyFill="1" applyBorder="1" applyAlignment="1">
      <alignment vertical="center" wrapText="1"/>
    </xf>
    <xf numFmtId="0" fontId="33" fillId="7" borderId="29" xfId="0" applyFont="1" applyFill="1" applyBorder="1" applyAlignment="1" applyProtection="1">
      <alignment horizontal="center" vertical="center" wrapText="1"/>
      <protection hidden="1"/>
    </xf>
    <xf numFmtId="0" fontId="33" fillId="7" borderId="81" xfId="0" applyFont="1" applyFill="1" applyBorder="1" applyAlignment="1" applyProtection="1">
      <alignment horizontal="center" vertical="center" wrapText="1"/>
      <protection hidden="1"/>
    </xf>
    <xf numFmtId="0" fontId="37" fillId="2" borderId="56" xfId="0" applyFont="1" applyFill="1" applyBorder="1" applyAlignment="1">
      <alignment horizontal="center"/>
    </xf>
    <xf numFmtId="0" fontId="37" fillId="2" borderId="57" xfId="0" applyFont="1" applyFill="1" applyBorder="1" applyAlignment="1">
      <alignment horizontal="center"/>
    </xf>
    <xf numFmtId="0" fontId="37" fillId="2" borderId="16" xfId="0" applyFont="1" applyFill="1" applyBorder="1" applyAlignment="1">
      <alignment horizontal="center"/>
    </xf>
  </cellXfs>
  <cellStyles count="3">
    <cellStyle name="Hyperlink" xfId="1" builtinId="8"/>
    <cellStyle name="Normal" xfId="0" builtinId="0"/>
    <cellStyle name="Percent" xfId="2" builtinId="5"/>
  </cellStyles>
  <dxfs count="3">
    <dxf>
      <fill>
        <patternFill patternType="mediumGray">
          <fgColor indexed="22"/>
          <bgColor indexed="9"/>
        </patternFill>
      </fill>
      <border>
        <left style="thin">
          <color indexed="16"/>
        </left>
        <right style="thin">
          <color indexed="16"/>
        </right>
        <top style="thin">
          <color indexed="16"/>
        </top>
        <bottom style="thin">
          <color indexed="16"/>
        </bottom>
      </border>
    </dxf>
    <dxf>
      <fill>
        <patternFill patternType="mediumGray">
          <fgColor indexed="9"/>
          <bgColor indexed="22"/>
        </patternFill>
      </fill>
    </dxf>
    <dxf>
      <fill>
        <patternFill patternType="mediumGray">
          <fgColor indexed="9"/>
          <bgColor indexed="47"/>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anthra.hss.hns.com/SQA%20Activity/Sqa%20Reporting%20Templates/Dev_SQA%20Reporting%20Template_2.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tart"/>
      <sheetName val="Menu"/>
      <sheetName val="Project_Basic Details"/>
      <sheetName val="Phase wise Metrics"/>
      <sheetName val="Schedule &amp; Effort Variance"/>
      <sheetName val="Man PowerLoading"/>
      <sheetName val="Artifact Ins. &amp; Rev. Details"/>
      <sheetName val="Defect_details"/>
      <sheetName val="Defect_removal_effectiveness"/>
      <sheetName val="Requirement Change"/>
      <sheetName val="Process_details"/>
      <sheetName val="Compliance Details"/>
      <sheetName val="Risk_details"/>
      <sheetName val="SQA Plan"/>
      <sheetName val="Action_Plan"/>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
          <cell r="F3" t="str">
            <v>Micro</v>
          </cell>
          <cell r="L3" t="str">
            <v>PP</v>
          </cell>
        </row>
        <row r="4">
          <cell r="F4" t="str">
            <v>Internal</v>
          </cell>
          <cell r="L4" t="str">
            <v>Req.</v>
          </cell>
        </row>
        <row r="5">
          <cell r="F5" t="str">
            <v>External</v>
          </cell>
          <cell r="L5" t="str">
            <v>HLD</v>
          </cell>
        </row>
        <row r="6">
          <cell r="L6" t="str">
            <v>LLD</v>
          </cell>
        </row>
        <row r="7">
          <cell r="L7" t="str">
            <v>Code</v>
          </cell>
        </row>
        <row r="8">
          <cell r="L8" t="str">
            <v>UTP</v>
          </cell>
        </row>
        <row r="9">
          <cell r="L9" t="str">
            <v>SSITP</v>
          </cell>
        </row>
        <row r="10">
          <cell r="L10" t="str">
            <v>SITP</v>
          </cell>
        </row>
        <row r="11">
          <cell r="L11" t="str">
            <v>RTP</v>
          </cell>
        </row>
        <row r="12">
          <cell r="L12" t="str">
            <v>PQT/ ATP</v>
          </cell>
        </row>
        <row r="13">
          <cell r="L13" t="str">
            <v>Others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B1:M30"/>
  <sheetViews>
    <sheetView showGridLines="0" tabSelected="1" topLeftCell="A14" workbookViewId="0">
      <selection activeCell="I30" sqref="I30:K30"/>
    </sheetView>
  </sheetViews>
  <sheetFormatPr defaultRowHeight="12.75"/>
  <cols>
    <col min="2" max="2" width="20" customWidth="1"/>
    <col min="3" max="3" width="13.7109375" customWidth="1"/>
    <col min="4" max="4" width="12" customWidth="1"/>
    <col min="5" max="5" width="11.7109375" hidden="1" customWidth="1"/>
    <col min="6" max="6" width="11.85546875" hidden="1" customWidth="1"/>
    <col min="7" max="7" width="22.5703125" customWidth="1"/>
    <col min="8" max="8" width="20.85546875" customWidth="1"/>
    <col min="9" max="9" width="22.5703125" customWidth="1"/>
    <col min="10" max="10" width="23.28515625" customWidth="1"/>
    <col min="17" max="17" width="0.7109375" customWidth="1"/>
  </cols>
  <sheetData>
    <row r="1" spans="2:13">
      <c r="C1" s="168" t="s">
        <v>11</v>
      </c>
      <c r="D1" s="169"/>
      <c r="E1" s="169"/>
      <c r="F1" s="169"/>
      <c r="G1" s="169"/>
      <c r="H1" s="169"/>
      <c r="I1" s="169"/>
      <c r="J1" s="169"/>
      <c r="K1" s="169"/>
      <c r="L1" s="169"/>
    </row>
    <row r="2" spans="2:13">
      <c r="C2" s="169"/>
      <c r="D2" s="169"/>
      <c r="E2" s="169"/>
      <c r="F2" s="169"/>
      <c r="G2" s="169"/>
      <c r="H2" s="169"/>
      <c r="I2" s="169"/>
      <c r="J2" s="169"/>
      <c r="K2" s="169"/>
      <c r="L2" s="169"/>
    </row>
    <row r="4" spans="2:13" ht="12.75" customHeight="1">
      <c r="B4" s="155" t="s">
        <v>0</v>
      </c>
      <c r="C4" s="156"/>
      <c r="D4" s="156"/>
      <c r="E4" s="156"/>
      <c r="F4" s="157"/>
      <c r="G4" s="163" t="s">
        <v>154</v>
      </c>
      <c r="H4" s="164"/>
      <c r="I4" s="164"/>
      <c r="J4" s="164"/>
      <c r="K4" s="164"/>
      <c r="L4" s="164"/>
      <c r="M4" s="165"/>
    </row>
    <row r="5" spans="2:13">
      <c r="B5" s="155" t="s">
        <v>110</v>
      </c>
      <c r="C5" s="156"/>
      <c r="D5" s="156"/>
      <c r="E5" s="156"/>
      <c r="F5" s="157"/>
      <c r="G5" s="160" t="s">
        <v>155</v>
      </c>
      <c r="H5" s="161"/>
      <c r="I5" s="161"/>
      <c r="J5" s="161"/>
      <c r="K5" s="161"/>
      <c r="L5" s="162"/>
      <c r="M5" s="105"/>
    </row>
    <row r="6" spans="2:13">
      <c r="B6" s="155" t="s">
        <v>111</v>
      </c>
      <c r="C6" s="156"/>
      <c r="D6" s="156"/>
      <c r="E6" s="156"/>
      <c r="F6" s="157"/>
      <c r="G6" s="160" t="s">
        <v>156</v>
      </c>
      <c r="H6" s="161"/>
      <c r="I6" s="161"/>
      <c r="J6" s="161"/>
      <c r="K6" s="161"/>
      <c r="L6" s="162"/>
      <c r="M6" s="105"/>
    </row>
    <row r="7" spans="2:13">
      <c r="B7" s="155" t="s">
        <v>1</v>
      </c>
      <c r="C7" s="156"/>
      <c r="D7" s="156"/>
      <c r="E7" s="156"/>
      <c r="F7" s="157"/>
      <c r="G7" s="160" t="s">
        <v>157</v>
      </c>
      <c r="H7" s="161"/>
      <c r="I7" s="161"/>
      <c r="J7" s="161"/>
      <c r="K7" s="161"/>
      <c r="L7" s="162"/>
      <c r="M7" s="105"/>
    </row>
    <row r="8" spans="2:13">
      <c r="B8" s="155" t="s">
        <v>129</v>
      </c>
      <c r="C8" s="156"/>
      <c r="D8" s="156"/>
      <c r="E8" s="156"/>
      <c r="F8" s="157"/>
      <c r="G8" s="160" t="s">
        <v>148</v>
      </c>
      <c r="H8" s="161"/>
      <c r="I8" s="161"/>
      <c r="J8" s="161"/>
      <c r="K8" s="161"/>
      <c r="L8" s="162"/>
      <c r="M8" s="105"/>
    </row>
    <row r="9" spans="2:13">
      <c r="B9" s="155" t="s">
        <v>130</v>
      </c>
      <c r="C9" s="156"/>
      <c r="D9" s="156"/>
      <c r="E9" s="156"/>
      <c r="F9" s="157"/>
      <c r="G9" s="160" t="s">
        <v>153</v>
      </c>
      <c r="H9" s="161"/>
      <c r="I9" s="161"/>
      <c r="J9" s="161"/>
      <c r="K9" s="161"/>
      <c r="L9" s="162"/>
      <c r="M9" s="105"/>
    </row>
    <row r="12" spans="2:13" ht="15.75">
      <c r="B12" s="129" t="s">
        <v>128</v>
      </c>
    </row>
    <row r="13" spans="2:13" ht="38.25">
      <c r="B13" s="128" t="s">
        <v>131</v>
      </c>
      <c r="C13" s="128" t="s">
        <v>132</v>
      </c>
      <c r="D13" s="130" t="s">
        <v>137</v>
      </c>
    </row>
    <row r="14" spans="2:13">
      <c r="B14" s="104" t="s">
        <v>111</v>
      </c>
      <c r="C14" s="104" t="s">
        <v>158</v>
      </c>
      <c r="D14" s="131">
        <v>0.3</v>
      </c>
    </row>
    <row r="15" spans="2:13">
      <c r="B15" s="104" t="s">
        <v>143</v>
      </c>
      <c r="C15" s="104"/>
      <c r="D15" s="131"/>
    </row>
    <row r="16" spans="2:13" ht="156" customHeight="1">
      <c r="B16" s="104" t="s">
        <v>136</v>
      </c>
      <c r="C16" s="104" t="s">
        <v>159</v>
      </c>
      <c r="D16" s="131">
        <v>1</v>
      </c>
    </row>
    <row r="17" spans="2:11" ht="38.25">
      <c r="B17" s="104" t="s">
        <v>134</v>
      </c>
      <c r="C17" s="104" t="s">
        <v>162</v>
      </c>
      <c r="D17" s="131">
        <v>1</v>
      </c>
    </row>
    <row r="18" spans="2:11">
      <c r="B18" s="104"/>
      <c r="C18" s="104"/>
      <c r="D18" s="131"/>
    </row>
    <row r="19" spans="2:11" ht="38.25">
      <c r="B19" s="104" t="s">
        <v>133</v>
      </c>
      <c r="C19" s="104" t="s">
        <v>161</v>
      </c>
      <c r="D19" s="131">
        <v>1</v>
      </c>
    </row>
    <row r="20" spans="2:11">
      <c r="B20" s="104"/>
      <c r="C20" s="104"/>
      <c r="D20" s="131"/>
    </row>
    <row r="21" spans="2:11" ht="51">
      <c r="B21" s="104" t="s">
        <v>135</v>
      </c>
      <c r="C21" s="104" t="s">
        <v>164</v>
      </c>
      <c r="D21" s="131">
        <v>1</v>
      </c>
    </row>
    <row r="22" spans="2:11">
      <c r="B22" s="104"/>
      <c r="C22" s="104"/>
      <c r="D22" s="131"/>
    </row>
    <row r="23" spans="2:11" ht="51">
      <c r="B23" s="104" t="s">
        <v>141</v>
      </c>
      <c r="C23" s="104" t="s">
        <v>163</v>
      </c>
      <c r="D23" s="131">
        <v>1</v>
      </c>
    </row>
    <row r="25" spans="2:11" ht="15.75">
      <c r="C25" s="167" t="s">
        <v>2</v>
      </c>
      <c r="D25" s="167"/>
      <c r="E25" s="167"/>
      <c r="F25" s="167"/>
      <c r="G25" s="167"/>
      <c r="H25" s="166"/>
      <c r="I25" s="166"/>
    </row>
    <row r="26" spans="2:11">
      <c r="B26" s="5" t="s">
        <v>7</v>
      </c>
      <c r="C26" s="158" t="s">
        <v>6</v>
      </c>
      <c r="D26" s="159"/>
      <c r="E26" s="158" t="s">
        <v>8</v>
      </c>
      <c r="F26" s="159"/>
      <c r="G26" s="158" t="s">
        <v>9</v>
      </c>
      <c r="H26" s="159"/>
      <c r="I26" s="158" t="s">
        <v>10</v>
      </c>
      <c r="J26" s="159"/>
      <c r="K26" s="159"/>
    </row>
    <row r="27" spans="2:11" ht="39.950000000000003" customHeight="1">
      <c r="B27" s="150">
        <v>0.1</v>
      </c>
      <c r="C27" s="151" t="s">
        <v>149</v>
      </c>
      <c r="D27" s="152"/>
      <c r="E27" s="153"/>
      <c r="F27" s="152"/>
      <c r="G27" s="152" t="s">
        <v>170</v>
      </c>
      <c r="H27" s="152"/>
      <c r="I27" s="154" t="s">
        <v>177</v>
      </c>
      <c r="J27" s="154"/>
      <c r="K27" s="154"/>
    </row>
    <row r="28" spans="2:11" ht="39.950000000000003" customHeight="1">
      <c r="B28" s="150">
        <v>0.2</v>
      </c>
      <c r="C28" s="151" t="s">
        <v>168</v>
      </c>
      <c r="D28" s="152"/>
      <c r="E28" s="153"/>
      <c r="F28" s="152"/>
      <c r="G28" s="152" t="s">
        <v>159</v>
      </c>
      <c r="H28" s="152"/>
      <c r="I28" s="154" t="s">
        <v>169</v>
      </c>
      <c r="J28" s="154"/>
      <c r="K28" s="154"/>
    </row>
    <row r="29" spans="2:11" ht="39.950000000000003" customHeight="1">
      <c r="B29" s="150">
        <v>0.3</v>
      </c>
      <c r="C29" s="151" t="s">
        <v>171</v>
      </c>
      <c r="D29" s="152"/>
      <c r="E29" s="153"/>
      <c r="F29" s="152"/>
      <c r="G29" s="152" t="s">
        <v>159</v>
      </c>
      <c r="H29" s="152"/>
      <c r="I29" s="154" t="s">
        <v>172</v>
      </c>
      <c r="J29" s="154"/>
      <c r="K29" s="154"/>
    </row>
    <row r="30" spans="2:11" ht="39.950000000000003" customHeight="1">
      <c r="B30" s="150">
        <v>0.4</v>
      </c>
      <c r="C30" s="151" t="s">
        <v>178</v>
      </c>
      <c r="D30" s="152"/>
      <c r="E30" s="153"/>
      <c r="F30" s="152"/>
      <c r="G30" s="152" t="s">
        <v>159</v>
      </c>
      <c r="H30" s="152"/>
      <c r="I30" s="154" t="s">
        <v>179</v>
      </c>
      <c r="J30" s="154"/>
      <c r="K30" s="154"/>
    </row>
  </sheetData>
  <mergeCells count="35">
    <mergeCell ref="C1:L2"/>
    <mergeCell ref="B4:F4"/>
    <mergeCell ref="B5:F5"/>
    <mergeCell ref="B6:F6"/>
    <mergeCell ref="G5:L5"/>
    <mergeCell ref="G6:L6"/>
    <mergeCell ref="G4:M4"/>
    <mergeCell ref="H25:I25"/>
    <mergeCell ref="C25:G25"/>
    <mergeCell ref="G7:L7"/>
    <mergeCell ref="G9:L9"/>
    <mergeCell ref="B8:F8"/>
    <mergeCell ref="G8:L8"/>
    <mergeCell ref="B7:F7"/>
    <mergeCell ref="C27:D27"/>
    <mergeCell ref="C26:D26"/>
    <mergeCell ref="E26:F26"/>
    <mergeCell ref="E27:F27"/>
    <mergeCell ref="G27:H27"/>
    <mergeCell ref="I28:K28"/>
    <mergeCell ref="C28:D28"/>
    <mergeCell ref="E28:F28"/>
    <mergeCell ref="G28:H28"/>
    <mergeCell ref="B9:F9"/>
    <mergeCell ref="G26:H26"/>
    <mergeCell ref="I27:K27"/>
    <mergeCell ref="I26:K26"/>
    <mergeCell ref="C30:D30"/>
    <mergeCell ref="E30:F30"/>
    <mergeCell ref="G30:H30"/>
    <mergeCell ref="I30:K30"/>
    <mergeCell ref="C29:D29"/>
    <mergeCell ref="E29:F29"/>
    <mergeCell ref="G29:H29"/>
    <mergeCell ref="I29:K29"/>
  </mergeCells>
  <phoneticPr fontId="0" type="noConversion"/>
  <conditionalFormatting sqref="G5:G9 G4:L4">
    <cfRule type="cellIs" dxfId="2" priority="2" stopIfTrue="1" operator="equal">
      <formula>""</formula>
    </cfRule>
  </conditionalFormatting>
  <conditionalFormatting sqref="G4:M4">
    <cfRule type="cellIs" dxfId="1" priority="3" stopIfTrue="1" operator="equal">
      <formula>""</formula>
    </cfRule>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dimension ref="A1:AC24"/>
  <sheetViews>
    <sheetView showGridLines="0" workbookViewId="0">
      <pane xSplit="2" topLeftCell="C1" activePane="topRight" state="frozen"/>
      <selection pane="topRight" activeCell="E24" sqref="E24"/>
    </sheetView>
  </sheetViews>
  <sheetFormatPr defaultRowHeight="12.75"/>
  <cols>
    <col min="1" max="1" width="13.42578125" customWidth="1"/>
    <col min="2" max="2" width="24.42578125" customWidth="1"/>
    <col min="3" max="3" width="11.5703125" customWidth="1"/>
    <col min="4" max="4" width="12.85546875" customWidth="1"/>
    <col min="5" max="6" width="10.7109375" customWidth="1"/>
    <col min="7" max="7" width="11.140625" bestFit="1" customWidth="1"/>
    <col min="8" max="8" width="10.7109375" bestFit="1" customWidth="1"/>
    <col min="9" max="9" width="12.28515625" customWidth="1"/>
    <col min="10" max="10" width="13.85546875" customWidth="1"/>
    <col min="11" max="11" width="14.85546875" customWidth="1"/>
    <col min="12" max="12" width="12" customWidth="1"/>
  </cols>
  <sheetData>
    <row r="1" spans="1:29" ht="15">
      <c r="A1" s="3" t="s">
        <v>12</v>
      </c>
    </row>
    <row r="2" spans="1:29" ht="20.25">
      <c r="C2" s="189" t="s">
        <v>41</v>
      </c>
      <c r="D2" s="189"/>
      <c r="E2" s="189"/>
      <c r="F2" s="189"/>
      <c r="G2" s="189"/>
      <c r="H2" s="189"/>
      <c r="I2" s="189"/>
      <c r="AA2" s="6" t="s">
        <v>34</v>
      </c>
    </row>
    <row r="3" spans="1:29" ht="13.5" thickBot="1">
      <c r="X3" s="6"/>
      <c r="Z3" s="6"/>
      <c r="AA3" s="6" t="s">
        <v>15</v>
      </c>
    </row>
    <row r="4" spans="1:29" ht="20.25" customHeight="1" thickBot="1">
      <c r="A4" s="170" t="s">
        <v>14</v>
      </c>
      <c r="B4" s="171"/>
      <c r="C4" s="171"/>
      <c r="D4" s="171"/>
      <c r="E4" s="171"/>
      <c r="F4" s="171"/>
      <c r="G4" s="171"/>
      <c r="H4" s="171"/>
      <c r="I4" s="171"/>
      <c r="J4" s="171"/>
      <c r="K4" s="171"/>
      <c r="L4" s="172"/>
      <c r="V4" s="6"/>
      <c r="W4" s="6"/>
      <c r="X4" s="6"/>
      <c r="AA4" s="6" t="s">
        <v>35</v>
      </c>
    </row>
    <row r="5" spans="1:29" ht="14.25" customHeight="1">
      <c r="A5" s="175" t="s">
        <v>95</v>
      </c>
      <c r="B5" s="179" t="s">
        <v>71</v>
      </c>
      <c r="C5" s="183" t="s">
        <v>3</v>
      </c>
      <c r="D5" s="184"/>
      <c r="E5" s="185"/>
      <c r="F5" s="186" t="s">
        <v>4</v>
      </c>
      <c r="G5" s="187"/>
      <c r="H5" s="188"/>
      <c r="I5" s="192" t="s">
        <v>33</v>
      </c>
      <c r="J5" s="181" t="s">
        <v>142</v>
      </c>
      <c r="K5" s="190" t="s">
        <v>144</v>
      </c>
      <c r="L5" s="177" t="s">
        <v>32</v>
      </c>
      <c r="M5" s="7"/>
      <c r="AA5" s="6" t="s">
        <v>22</v>
      </c>
      <c r="AB5" s="6"/>
      <c r="AC5" s="6" t="s">
        <v>22</v>
      </c>
    </row>
    <row r="6" spans="1:29" ht="13.5" customHeight="1">
      <c r="A6" s="176"/>
      <c r="B6" s="180"/>
      <c r="C6" s="71" t="s">
        <v>18</v>
      </c>
      <c r="D6" s="22" t="s">
        <v>96</v>
      </c>
      <c r="E6" s="72" t="s">
        <v>19</v>
      </c>
      <c r="F6" s="71" t="s">
        <v>18</v>
      </c>
      <c r="G6" s="22" t="s">
        <v>96</v>
      </c>
      <c r="H6" s="72" t="s">
        <v>19</v>
      </c>
      <c r="I6" s="193"/>
      <c r="J6" s="182"/>
      <c r="K6" s="191"/>
      <c r="L6" s="178"/>
      <c r="M6" s="7"/>
      <c r="AA6" s="6" t="s">
        <v>23</v>
      </c>
      <c r="AB6" s="6"/>
      <c r="AC6" s="6" t="s">
        <v>23</v>
      </c>
    </row>
    <row r="7" spans="1:29">
      <c r="A7" s="62"/>
      <c r="B7" s="60" t="s">
        <v>34</v>
      </c>
      <c r="C7" s="103">
        <v>42032</v>
      </c>
      <c r="D7" s="103">
        <v>42033</v>
      </c>
      <c r="E7" s="103">
        <v>42033</v>
      </c>
      <c r="F7" s="103">
        <v>42032</v>
      </c>
      <c r="G7" s="103">
        <v>42034</v>
      </c>
      <c r="H7" s="103">
        <v>42034</v>
      </c>
      <c r="I7" s="81">
        <v>2</v>
      </c>
      <c r="J7" s="78">
        <v>1</v>
      </c>
      <c r="K7" s="8">
        <v>2</v>
      </c>
      <c r="L7" s="16">
        <f>IF(J7&lt;&gt;0,(K7-J7)/J7,"")</f>
        <v>1</v>
      </c>
      <c r="M7" s="10"/>
      <c r="AA7" s="6" t="s">
        <v>24</v>
      </c>
      <c r="AB7" s="6"/>
      <c r="AC7" s="6" t="s">
        <v>24</v>
      </c>
    </row>
    <row r="8" spans="1:29">
      <c r="A8" s="62"/>
      <c r="B8" s="60" t="s">
        <v>15</v>
      </c>
      <c r="C8" s="103">
        <v>42035</v>
      </c>
      <c r="D8" s="103">
        <v>42036</v>
      </c>
      <c r="E8" s="103">
        <v>42036</v>
      </c>
      <c r="F8" s="103">
        <v>42038</v>
      </c>
      <c r="G8" s="103">
        <v>42038</v>
      </c>
      <c r="H8" s="103">
        <v>42038</v>
      </c>
      <c r="I8" s="81">
        <v>2</v>
      </c>
      <c r="J8" s="146">
        <v>2</v>
      </c>
      <c r="K8" s="146">
        <v>2</v>
      </c>
      <c r="L8" s="16">
        <f t="shared" ref="L8:L17" si="0">IF(J8&lt;&gt;0,(K8-J8)/J8,"")</f>
        <v>0</v>
      </c>
      <c r="M8" s="7"/>
      <c r="AA8" s="6" t="s">
        <v>25</v>
      </c>
      <c r="AB8" s="6"/>
      <c r="AC8" s="6" t="s">
        <v>25</v>
      </c>
    </row>
    <row r="9" spans="1:29">
      <c r="A9" s="62"/>
      <c r="B9" s="60" t="s">
        <v>35</v>
      </c>
      <c r="C9" s="103">
        <v>42039</v>
      </c>
      <c r="D9" s="103">
        <v>42044</v>
      </c>
      <c r="E9" s="103">
        <v>42044</v>
      </c>
      <c r="F9" s="103">
        <v>42040</v>
      </c>
      <c r="G9" s="103">
        <v>42045</v>
      </c>
      <c r="H9" s="103">
        <v>42045</v>
      </c>
      <c r="I9" s="81">
        <v>1.25</v>
      </c>
      <c r="J9" s="146">
        <v>2</v>
      </c>
      <c r="K9" s="146">
        <v>2</v>
      </c>
      <c r="L9" s="16">
        <f t="shared" si="0"/>
        <v>0</v>
      </c>
      <c r="M9" s="7"/>
      <c r="AA9" s="6" t="s">
        <v>26</v>
      </c>
      <c r="AB9" s="6"/>
      <c r="AC9" s="6" t="s">
        <v>26</v>
      </c>
    </row>
    <row r="10" spans="1:29">
      <c r="A10" s="62"/>
      <c r="B10" s="60" t="s">
        <v>22</v>
      </c>
      <c r="C10" s="103">
        <v>42046</v>
      </c>
      <c r="D10" s="103">
        <v>42047</v>
      </c>
      <c r="E10" s="103">
        <v>42047</v>
      </c>
      <c r="F10" s="148">
        <v>42052</v>
      </c>
      <c r="G10" s="148">
        <v>42054</v>
      </c>
      <c r="H10" s="148">
        <v>42055</v>
      </c>
      <c r="I10" s="81">
        <v>0.85609999999999997</v>
      </c>
      <c r="J10" s="146">
        <v>4</v>
      </c>
      <c r="K10" s="146">
        <v>7</v>
      </c>
      <c r="L10" s="16">
        <v>0.75</v>
      </c>
      <c r="M10" s="7"/>
      <c r="AA10" s="6" t="s">
        <v>27</v>
      </c>
      <c r="AB10" s="6"/>
      <c r="AC10" s="6" t="s">
        <v>27</v>
      </c>
    </row>
    <row r="11" spans="1:29">
      <c r="A11" s="62"/>
      <c r="B11" s="60" t="s">
        <v>23</v>
      </c>
      <c r="C11" s="148"/>
      <c r="D11" s="148"/>
      <c r="E11" s="148"/>
      <c r="F11" s="148"/>
      <c r="G11" s="148"/>
      <c r="H11" s="148"/>
      <c r="I11" s="81"/>
      <c r="J11" s="146"/>
      <c r="K11" s="146"/>
      <c r="L11" s="16"/>
      <c r="M11" s="7"/>
      <c r="AA11" s="6" t="s">
        <v>28</v>
      </c>
      <c r="AB11" s="6"/>
      <c r="AC11" s="6" t="s">
        <v>28</v>
      </c>
    </row>
    <row r="12" spans="1:29">
      <c r="A12" s="62"/>
      <c r="B12" s="60" t="s">
        <v>29</v>
      </c>
      <c r="C12" s="103"/>
      <c r="D12" s="103"/>
      <c r="E12" s="103"/>
      <c r="F12" s="103"/>
      <c r="G12" s="103"/>
      <c r="H12" s="103"/>
      <c r="I12" s="81"/>
      <c r="J12" s="78"/>
      <c r="K12" s="8"/>
      <c r="L12" s="16"/>
      <c r="M12" s="7"/>
      <c r="AA12" s="6" t="s">
        <v>30</v>
      </c>
      <c r="AB12" s="6"/>
      <c r="AC12" s="6" t="s">
        <v>30</v>
      </c>
    </row>
    <row r="13" spans="1:29">
      <c r="A13" s="62"/>
      <c r="B13" s="60"/>
      <c r="C13" s="103"/>
      <c r="D13" s="103"/>
      <c r="E13" s="9"/>
      <c r="F13" s="147"/>
      <c r="G13" s="9"/>
      <c r="H13" s="74"/>
      <c r="I13" s="81"/>
      <c r="J13" s="78"/>
      <c r="K13" s="8"/>
      <c r="L13" s="16"/>
      <c r="M13" s="7"/>
      <c r="AB13" s="6"/>
      <c r="AC13" s="6"/>
    </row>
    <row r="14" spans="1:29">
      <c r="A14" s="62"/>
      <c r="B14" s="60"/>
      <c r="C14" s="103"/>
      <c r="D14" s="103"/>
      <c r="E14" s="74"/>
      <c r="F14" s="73"/>
      <c r="G14" s="9"/>
      <c r="H14" s="74"/>
      <c r="I14" s="81"/>
      <c r="J14" s="78"/>
      <c r="K14" s="8"/>
      <c r="L14" s="16"/>
      <c r="M14" s="7"/>
      <c r="AB14" s="6"/>
      <c r="AC14" s="6"/>
    </row>
    <row r="15" spans="1:29">
      <c r="A15" s="62"/>
      <c r="B15" s="60"/>
      <c r="C15" s="73"/>
      <c r="D15" s="9"/>
      <c r="E15" s="74"/>
      <c r="F15" s="73"/>
      <c r="G15" s="9"/>
      <c r="H15" s="74"/>
      <c r="I15" s="81" t="str">
        <f>IF(AND(H15&lt;&gt;"",F15&lt;&gt;"",E15&lt;&gt;"",C15&lt;&gt;""),(H15-F15)/(F15-C15+1),"")</f>
        <v/>
      </c>
      <c r="J15" s="78"/>
      <c r="K15" s="8"/>
      <c r="L15" s="16" t="str">
        <f t="shared" si="0"/>
        <v/>
      </c>
      <c r="M15" s="7"/>
      <c r="AA15" s="6"/>
      <c r="AB15" s="6"/>
      <c r="AC15" s="6"/>
    </row>
    <row r="16" spans="1:29" ht="13.5" thickBot="1">
      <c r="A16" s="63"/>
      <c r="B16" s="61"/>
      <c r="C16" s="75"/>
      <c r="D16" s="64"/>
      <c r="E16" s="76"/>
      <c r="F16" s="75"/>
      <c r="G16" s="64"/>
      <c r="H16" s="76"/>
      <c r="I16" s="82" t="str">
        <f>IF(AND(H16&lt;&gt;"",F16&lt;&gt;"",E16&lt;&gt;"",C16&lt;&gt;""),(H16-F16)/(F16-C16+1),"")</f>
        <v/>
      </c>
      <c r="J16" s="79"/>
      <c r="K16" s="65"/>
      <c r="L16" s="66" t="str">
        <f t="shared" si="0"/>
        <v/>
      </c>
      <c r="M16" s="7"/>
      <c r="AA16" s="6"/>
      <c r="AB16" s="6"/>
      <c r="AC16" s="6"/>
    </row>
    <row r="17" spans="1:12" ht="18" customHeight="1" thickBot="1">
      <c r="A17" s="173" t="s">
        <v>31</v>
      </c>
      <c r="B17" s="174"/>
      <c r="C17" s="67">
        <f>MIN(C7:C16)</f>
        <v>42032</v>
      </c>
      <c r="D17" s="67">
        <f>MIN(D7:D16)</f>
        <v>42033</v>
      </c>
      <c r="E17" s="77">
        <f>MIN(E7:E16)</f>
        <v>42033</v>
      </c>
      <c r="F17" s="67">
        <f>MAX(F7:F16)</f>
        <v>42052</v>
      </c>
      <c r="G17" s="68">
        <f>MAX(G7:G16)</f>
        <v>42054</v>
      </c>
      <c r="H17" s="77">
        <f>MAX(H7:H16)</f>
        <v>42055</v>
      </c>
      <c r="I17" s="83">
        <f>IF(AND(H17&lt;&gt;"",F17&lt;&gt;"",E17&lt;&gt;"",C17&lt;&gt;""),(H17-F17)/(F17-C17+1),"")</f>
        <v>0.14285714285714285</v>
      </c>
      <c r="J17" s="80">
        <f>SUM(J7:J16)</f>
        <v>9</v>
      </c>
      <c r="K17" s="69">
        <f>SUM(K7:K16)</f>
        <v>13</v>
      </c>
      <c r="L17" s="70">
        <f t="shared" si="0"/>
        <v>0.44444444444444442</v>
      </c>
    </row>
    <row r="18" spans="1:12" s="15" customFormat="1" ht="13.5" thickBot="1">
      <c r="B18" s="11"/>
      <c r="C18" s="12"/>
      <c r="D18" s="12"/>
      <c r="E18" s="12"/>
      <c r="F18" s="12"/>
      <c r="G18" s="13"/>
      <c r="H18" s="14"/>
      <c r="I18" s="14"/>
      <c r="J18" s="13"/>
    </row>
    <row r="19" spans="1:12" ht="18.75" customHeight="1" thickBot="1">
      <c r="B19" s="170" t="s">
        <v>38</v>
      </c>
      <c r="C19" s="171"/>
      <c r="D19" s="171"/>
      <c r="E19" s="171"/>
      <c r="F19" s="171"/>
      <c r="G19" s="171"/>
      <c r="H19" s="171"/>
      <c r="I19" s="171"/>
      <c r="J19" s="172"/>
    </row>
    <row r="20" spans="1:12" ht="18" customHeight="1">
      <c r="B20" s="84" t="s">
        <v>37</v>
      </c>
      <c r="C20" s="85" t="s">
        <v>124</v>
      </c>
      <c r="D20" s="85" t="s">
        <v>125</v>
      </c>
      <c r="E20" s="85" t="s">
        <v>126</v>
      </c>
      <c r="F20" s="85" t="s">
        <v>127</v>
      </c>
      <c r="G20" s="85" t="s">
        <v>138</v>
      </c>
      <c r="H20" s="85" t="s">
        <v>139</v>
      </c>
      <c r="I20" s="85" t="s">
        <v>140</v>
      </c>
      <c r="J20" s="86" t="s">
        <v>145</v>
      </c>
    </row>
    <row r="21" spans="1:12" ht="18" customHeight="1">
      <c r="B21" s="87" t="s">
        <v>40</v>
      </c>
      <c r="C21" s="19">
        <v>5</v>
      </c>
      <c r="D21" s="19">
        <v>5</v>
      </c>
      <c r="E21" s="19">
        <v>5</v>
      </c>
      <c r="F21" s="19"/>
      <c r="G21" s="19"/>
      <c r="H21" s="19"/>
      <c r="I21" s="19"/>
      <c r="J21" s="88"/>
    </row>
    <row r="22" spans="1:12" ht="17.25" customHeight="1">
      <c r="B22" s="89" t="s">
        <v>146</v>
      </c>
      <c r="C22" s="17">
        <v>36</v>
      </c>
      <c r="D22" s="17">
        <v>36</v>
      </c>
      <c r="E22" s="17">
        <v>31</v>
      </c>
      <c r="F22" s="17"/>
      <c r="G22" s="17"/>
      <c r="H22" s="17"/>
      <c r="I22" s="17"/>
      <c r="J22" s="90"/>
    </row>
    <row r="23" spans="1:12" ht="16.5" customHeight="1">
      <c r="B23" s="89" t="s">
        <v>147</v>
      </c>
      <c r="C23" s="18">
        <v>40</v>
      </c>
      <c r="D23" s="18">
        <v>40</v>
      </c>
      <c r="E23" s="18">
        <v>34.5</v>
      </c>
      <c r="F23" s="18"/>
      <c r="G23" s="18"/>
      <c r="H23" s="18"/>
      <c r="I23" s="18"/>
      <c r="J23" s="149"/>
    </row>
    <row r="24" spans="1:12" ht="16.5" customHeight="1" thickBot="1">
      <c r="B24" s="91" t="s">
        <v>39</v>
      </c>
      <c r="C24" s="92">
        <f t="shared" ref="C24:J24" si="1">IF(AND(C22&lt;&gt;"",C23&lt;&gt;""),(C23-C22)/C22,"")</f>
        <v>0.1111111111111111</v>
      </c>
      <c r="D24" s="92">
        <f t="shared" si="1"/>
        <v>0.1111111111111111</v>
      </c>
      <c r="E24" s="92">
        <v>0.11</v>
      </c>
      <c r="F24" s="92"/>
      <c r="G24" s="92" t="str">
        <f t="shared" si="1"/>
        <v/>
      </c>
      <c r="H24" s="92" t="str">
        <f t="shared" si="1"/>
        <v/>
      </c>
      <c r="I24" s="92" t="str">
        <f t="shared" si="1"/>
        <v/>
      </c>
      <c r="J24" s="93" t="str">
        <f t="shared" si="1"/>
        <v/>
      </c>
    </row>
  </sheetData>
  <mergeCells count="12">
    <mergeCell ref="C2:I2"/>
    <mergeCell ref="K5:K6"/>
    <mergeCell ref="A4:L4"/>
    <mergeCell ref="I5:I6"/>
    <mergeCell ref="B19:J19"/>
    <mergeCell ref="A17:B17"/>
    <mergeCell ref="A5:A6"/>
    <mergeCell ref="L5:L6"/>
    <mergeCell ref="B5:B6"/>
    <mergeCell ref="J5:J6"/>
    <mergeCell ref="C5:E5"/>
    <mergeCell ref="F5:H5"/>
  </mergeCells>
  <phoneticPr fontId="0" type="noConversion"/>
  <dataValidations count="1">
    <dataValidation type="list" allowBlank="1" showInputMessage="1" showErrorMessage="1" sqref="B7:B16">
      <formula1>$AA$1:$AA$15</formula1>
    </dataValidation>
  </dataValidations>
  <hyperlinks>
    <hyperlink ref="A1" location="Menu!A1" display="Menu"/>
  </hyperlinks>
  <pageMargins left="0.75" right="0.75" top="1" bottom="1" header="0.5" footer="0.5"/>
  <pageSetup orientation="portrait" horizontalDpi="4294967292"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dimension ref="A1:M36"/>
  <sheetViews>
    <sheetView showGridLines="0" topLeftCell="A2" workbookViewId="0">
      <selection activeCell="J8" sqref="J8:M8"/>
    </sheetView>
  </sheetViews>
  <sheetFormatPr defaultRowHeight="12.75"/>
  <cols>
    <col min="1" max="1" width="8.5703125" style="108" customWidth="1"/>
    <col min="2" max="2" width="15.7109375" style="107" customWidth="1"/>
    <col min="3" max="3" width="21.140625" style="108" customWidth="1"/>
    <col min="4" max="4" width="11" style="108" customWidth="1"/>
    <col min="5" max="5" width="7" style="108" customWidth="1"/>
    <col min="6" max="6" width="15.7109375" style="108" customWidth="1"/>
    <col min="7" max="7" width="35.7109375" style="108" customWidth="1"/>
    <col min="8" max="8" width="17.42578125" style="108" customWidth="1"/>
    <col min="9" max="9" width="6.5703125" style="108" customWidth="1"/>
    <col min="10" max="10" width="19.28515625" style="108" customWidth="1"/>
    <col min="11" max="11" width="7.5703125" style="108" customWidth="1"/>
    <col min="12" max="12" width="7.85546875" style="108" customWidth="1"/>
    <col min="13" max="13" width="9.140625" style="108"/>
    <col min="14" max="14" width="22.85546875" style="108" bestFit="1" customWidth="1"/>
    <col min="15" max="16384" width="9.140625" style="108"/>
  </cols>
  <sheetData>
    <row r="1" spans="1:13" ht="15">
      <c r="A1" s="106" t="s">
        <v>12</v>
      </c>
    </row>
    <row r="2" spans="1:13" ht="20.25" customHeight="1">
      <c r="C2" s="195" t="s">
        <v>43</v>
      </c>
      <c r="D2" s="195"/>
      <c r="E2" s="195"/>
      <c r="F2" s="195"/>
      <c r="G2" s="195"/>
      <c r="H2" s="195"/>
      <c r="I2" s="195"/>
      <c r="J2" s="195"/>
      <c r="K2" s="195"/>
    </row>
    <row r="3" spans="1:13" ht="20.25" customHeight="1">
      <c r="C3" s="109"/>
      <c r="D3" s="109"/>
      <c r="E3" s="109"/>
      <c r="F3" s="109"/>
      <c r="G3" s="109"/>
      <c r="H3" s="109"/>
      <c r="I3" s="109"/>
      <c r="J3" s="109" t="s">
        <v>120</v>
      </c>
    </row>
    <row r="4" spans="1:13" ht="39.75" customHeight="1">
      <c r="B4" s="110" t="s">
        <v>118</v>
      </c>
      <c r="C4" s="110" t="s">
        <v>112</v>
      </c>
      <c r="D4" s="110" t="s">
        <v>113</v>
      </c>
      <c r="E4" s="110" t="s">
        <v>114</v>
      </c>
      <c r="F4" s="110" t="s">
        <v>115</v>
      </c>
      <c r="G4" s="110" t="s">
        <v>116</v>
      </c>
      <c r="H4" s="110" t="s">
        <v>119</v>
      </c>
      <c r="J4" s="196" t="s">
        <v>122</v>
      </c>
      <c r="K4" s="196"/>
      <c r="L4" s="196"/>
      <c r="M4" s="196"/>
    </row>
    <row r="5" spans="1:13" ht="23.25" customHeight="1">
      <c r="B5" s="111" t="s">
        <v>150</v>
      </c>
      <c r="C5" s="112">
        <v>42032</v>
      </c>
      <c r="D5" s="112">
        <v>42033</v>
      </c>
      <c r="E5" s="113" t="s">
        <v>151</v>
      </c>
      <c r="F5" s="113" t="s">
        <v>160</v>
      </c>
      <c r="G5" s="113" t="s">
        <v>165</v>
      </c>
      <c r="H5" s="114"/>
      <c r="J5" s="194" t="s">
        <v>117</v>
      </c>
      <c r="K5" s="194"/>
      <c r="L5" s="194"/>
      <c r="M5" s="194"/>
    </row>
    <row r="6" spans="1:13" ht="36" customHeight="1">
      <c r="B6" s="107" t="s">
        <v>152</v>
      </c>
      <c r="C6" s="112">
        <v>42035</v>
      </c>
      <c r="D6" s="112">
        <v>42038</v>
      </c>
      <c r="E6" s="113" t="s">
        <v>151</v>
      </c>
      <c r="F6" s="113" t="s">
        <v>166</v>
      </c>
      <c r="G6" s="113" t="s">
        <v>167</v>
      </c>
      <c r="H6" s="113"/>
      <c r="J6" s="194" t="s">
        <v>117</v>
      </c>
      <c r="K6" s="194"/>
      <c r="L6" s="194"/>
      <c r="M6" s="194"/>
    </row>
    <row r="7" spans="1:13" ht="42.75" customHeight="1">
      <c r="B7" s="111" t="s">
        <v>173</v>
      </c>
      <c r="C7" s="112">
        <v>42044</v>
      </c>
      <c r="D7" s="112">
        <v>42045</v>
      </c>
      <c r="E7" s="113" t="s">
        <v>151</v>
      </c>
      <c r="F7" s="113" t="s">
        <v>174</v>
      </c>
      <c r="G7" s="113" t="s">
        <v>175</v>
      </c>
      <c r="H7" s="114"/>
      <c r="J7" s="194" t="s">
        <v>176</v>
      </c>
      <c r="K7" s="194"/>
      <c r="L7" s="194"/>
      <c r="M7" s="194"/>
    </row>
    <row r="8" spans="1:13" ht="40.5" customHeight="1">
      <c r="B8" s="111" t="s">
        <v>180</v>
      </c>
      <c r="C8" s="112">
        <v>42051</v>
      </c>
      <c r="D8" s="112">
        <v>42052</v>
      </c>
      <c r="E8" s="113" t="s">
        <v>151</v>
      </c>
      <c r="F8" s="113" t="s">
        <v>181</v>
      </c>
      <c r="G8" s="113" t="s">
        <v>182</v>
      </c>
      <c r="H8" s="114"/>
      <c r="J8" s="194" t="s">
        <v>183</v>
      </c>
      <c r="K8" s="194"/>
      <c r="L8" s="194"/>
      <c r="M8" s="194"/>
    </row>
    <row r="9" spans="1:13" ht="48" customHeight="1">
      <c r="B9" s="113"/>
      <c r="C9" s="112"/>
      <c r="D9" s="112"/>
      <c r="E9" s="113"/>
      <c r="F9" s="113"/>
      <c r="G9" s="113"/>
      <c r="H9" s="114"/>
      <c r="J9" s="194"/>
      <c r="K9" s="194"/>
      <c r="L9" s="194"/>
      <c r="M9" s="194"/>
    </row>
    <row r="10" spans="1:13" ht="30" customHeight="1">
      <c r="B10" s="113"/>
      <c r="C10" s="112"/>
      <c r="D10" s="112"/>
      <c r="E10" s="113"/>
      <c r="F10" s="113"/>
      <c r="G10" s="113"/>
      <c r="H10" s="114"/>
      <c r="J10" s="194"/>
      <c r="K10" s="194"/>
      <c r="L10" s="194"/>
      <c r="M10" s="194"/>
    </row>
    <row r="11" spans="1:13" ht="28.5" hidden="1" customHeight="1">
      <c r="B11" s="113"/>
      <c r="C11" s="112"/>
      <c r="D11" s="112"/>
      <c r="E11" s="113"/>
      <c r="F11" s="113"/>
      <c r="G11" s="113"/>
      <c r="H11" s="114" t="s">
        <v>117</v>
      </c>
      <c r="J11" s="194" t="s">
        <v>121</v>
      </c>
      <c r="K11" s="194"/>
      <c r="L11" s="194"/>
      <c r="M11" s="194"/>
    </row>
    <row r="12" spans="1:13" ht="30" customHeight="1">
      <c r="B12" s="113"/>
      <c r="C12" s="112"/>
      <c r="D12" s="112"/>
      <c r="E12" s="113"/>
      <c r="F12" s="113"/>
      <c r="G12" s="113"/>
      <c r="H12" s="114"/>
      <c r="J12" s="194"/>
      <c r="K12" s="194"/>
      <c r="L12" s="194"/>
      <c r="M12" s="194"/>
    </row>
    <row r="13" spans="1:13" ht="20.25" customHeight="1">
      <c r="C13" s="109"/>
      <c r="D13" s="109"/>
      <c r="E13" s="109"/>
      <c r="F13" s="109"/>
      <c r="G13" s="109"/>
      <c r="H13" s="109"/>
      <c r="I13" s="109"/>
      <c r="J13" s="109"/>
      <c r="K13" s="109"/>
    </row>
    <row r="14" spans="1:13" ht="13.5" thickBot="1"/>
    <row r="15" spans="1:13" ht="21.75" customHeight="1">
      <c r="B15" s="201" t="s">
        <v>42</v>
      </c>
      <c r="C15" s="201" t="s">
        <v>44</v>
      </c>
      <c r="D15" s="197" t="s">
        <v>45</v>
      </c>
      <c r="E15" s="197" t="s">
        <v>46</v>
      </c>
      <c r="F15" s="203" t="s">
        <v>72</v>
      </c>
      <c r="G15" s="204"/>
      <c r="H15" s="199" t="s">
        <v>47</v>
      </c>
      <c r="I15" s="200"/>
      <c r="J15" s="197" t="s">
        <v>73</v>
      </c>
      <c r="K15" s="197" t="s">
        <v>48</v>
      </c>
      <c r="L15" s="197" t="s">
        <v>5</v>
      </c>
    </row>
    <row r="16" spans="1:13" ht="54" customHeight="1">
      <c r="B16" s="202"/>
      <c r="C16" s="202"/>
      <c r="D16" s="198"/>
      <c r="E16" s="198"/>
      <c r="F16" s="115" t="s">
        <v>72</v>
      </c>
      <c r="G16" s="115" t="s">
        <v>51</v>
      </c>
      <c r="H16" s="116" t="s">
        <v>60</v>
      </c>
      <c r="I16" s="117" t="s">
        <v>61</v>
      </c>
      <c r="J16" s="198"/>
      <c r="K16" s="198"/>
      <c r="L16" s="198"/>
    </row>
    <row r="17" spans="2:12" s="118" customFormat="1" ht="18" customHeight="1">
      <c r="B17" s="140"/>
      <c r="C17" s="141"/>
      <c r="D17" s="120"/>
      <c r="E17" s="120"/>
      <c r="F17" s="120"/>
      <c r="G17" s="120"/>
      <c r="H17" s="142"/>
      <c r="I17" s="143"/>
      <c r="J17" s="120"/>
      <c r="K17" s="144"/>
      <c r="L17" s="144"/>
    </row>
    <row r="18" spans="2:12">
      <c r="B18" s="140"/>
      <c r="C18" s="141"/>
      <c r="D18" s="120"/>
      <c r="E18" s="120"/>
      <c r="F18" s="145"/>
      <c r="G18" s="145"/>
      <c r="H18" s="142"/>
      <c r="I18" s="143"/>
      <c r="J18" s="120"/>
      <c r="K18" s="144"/>
      <c r="L18" s="144" t="str">
        <f>IF(AND(F18&lt;&gt;"",K18&lt;&gt;""),F18/K18,"")</f>
        <v/>
      </c>
    </row>
    <row r="19" spans="2:12">
      <c r="B19" s="140"/>
      <c r="C19" s="141"/>
      <c r="D19" s="120"/>
      <c r="E19" s="120"/>
      <c r="F19" s="120"/>
      <c r="G19" s="120"/>
      <c r="H19" s="142"/>
      <c r="I19" s="143"/>
      <c r="J19" s="120"/>
      <c r="K19" s="144"/>
      <c r="L19" s="144"/>
    </row>
    <row r="20" spans="2:12" hidden="1">
      <c r="B20" s="123">
        <v>4</v>
      </c>
      <c r="C20" s="119" t="s">
        <v>68</v>
      </c>
      <c r="D20" s="132" t="s">
        <v>57</v>
      </c>
      <c r="E20" s="132">
        <v>5</v>
      </c>
      <c r="F20" s="133">
        <v>0</v>
      </c>
      <c r="G20" s="134">
        <v>0</v>
      </c>
      <c r="H20" s="135">
        <v>0</v>
      </c>
      <c r="I20" s="136">
        <v>0</v>
      </c>
      <c r="J20" s="137">
        <v>0</v>
      </c>
      <c r="K20" s="138">
        <v>0</v>
      </c>
      <c r="L20" s="139">
        <v>0</v>
      </c>
    </row>
    <row r="23" spans="2:12" ht="13.5" thickBot="1">
      <c r="C23" s="108" t="s">
        <v>123</v>
      </c>
    </row>
    <row r="24" spans="2:12" ht="13.5" thickTop="1">
      <c r="C24" s="121" t="s">
        <v>62</v>
      </c>
      <c r="D24" s="122" t="s">
        <v>52</v>
      </c>
    </row>
    <row r="25" spans="2:12">
      <c r="C25" s="124" t="s">
        <v>63</v>
      </c>
      <c r="D25" s="125" t="s">
        <v>53</v>
      </c>
    </row>
    <row r="26" spans="2:12">
      <c r="C26" s="124" t="s">
        <v>35</v>
      </c>
      <c r="D26" s="125" t="s">
        <v>16</v>
      </c>
    </row>
    <row r="27" spans="2:12">
      <c r="C27" s="124" t="s">
        <v>54</v>
      </c>
      <c r="D27" s="125" t="s">
        <v>54</v>
      </c>
    </row>
    <row r="28" spans="2:12">
      <c r="C28" s="124" t="s">
        <v>64</v>
      </c>
      <c r="D28" s="125" t="s">
        <v>53</v>
      </c>
    </row>
    <row r="29" spans="2:12">
      <c r="C29" s="124" t="s">
        <v>65</v>
      </c>
      <c r="D29" s="125" t="s">
        <v>20</v>
      </c>
    </row>
    <row r="30" spans="2:12">
      <c r="C30" s="124" t="s">
        <v>66</v>
      </c>
      <c r="D30" s="125" t="s">
        <v>55</v>
      </c>
    </row>
    <row r="31" spans="2:12">
      <c r="C31" s="124" t="s">
        <v>67</v>
      </c>
      <c r="D31" s="125" t="s">
        <v>56</v>
      </c>
    </row>
    <row r="32" spans="2:12">
      <c r="C32" s="124" t="s">
        <v>68</v>
      </c>
      <c r="D32" s="125" t="s">
        <v>57</v>
      </c>
    </row>
    <row r="33" spans="3:4">
      <c r="C33" s="124" t="s">
        <v>69</v>
      </c>
      <c r="D33" s="125" t="s">
        <v>58</v>
      </c>
    </row>
    <row r="34" spans="3:4">
      <c r="C34" s="124" t="s">
        <v>70</v>
      </c>
      <c r="D34" s="125" t="s">
        <v>59</v>
      </c>
    </row>
    <row r="35" spans="3:4" ht="13.5" thickBot="1">
      <c r="C35" s="126" t="s">
        <v>21</v>
      </c>
      <c r="D35" s="127" t="s">
        <v>21</v>
      </c>
    </row>
    <row r="36" spans="3:4" ht="13.5" thickTop="1"/>
  </sheetData>
  <mergeCells count="20">
    <mergeCell ref="H15:I15"/>
    <mergeCell ref="B15:B16"/>
    <mergeCell ref="C15:C16"/>
    <mergeCell ref="D15:D16"/>
    <mergeCell ref="E15:E16"/>
    <mergeCell ref="F15:G15"/>
    <mergeCell ref="J15:J16"/>
    <mergeCell ref="J10:M10"/>
    <mergeCell ref="J11:M11"/>
    <mergeCell ref="J12:M12"/>
    <mergeCell ref="L15:L16"/>
    <mergeCell ref="K15:K16"/>
    <mergeCell ref="J7:M7"/>
    <mergeCell ref="J9:M9"/>
    <mergeCell ref="C2:I2"/>
    <mergeCell ref="J2:K2"/>
    <mergeCell ref="J4:M4"/>
    <mergeCell ref="J5:M5"/>
    <mergeCell ref="J6:M6"/>
    <mergeCell ref="J8:M8"/>
  </mergeCells>
  <phoneticPr fontId="0" type="noConversion"/>
  <conditionalFormatting sqref="B17:B20">
    <cfRule type="cellIs" dxfId="0" priority="1" stopIfTrue="1" operator="equal">
      <formula>""</formula>
    </cfRule>
  </conditionalFormatting>
  <dataValidations count="3">
    <dataValidation type="whole" operator="greaterThanOrEqual" allowBlank="1" showInputMessage="1" showErrorMessage="1" sqref="F19:G20 F17:G17">
      <formula1>0</formula1>
    </dataValidation>
    <dataValidation type="decimal" operator="greaterThanOrEqual" allowBlank="1" showInputMessage="1" showErrorMessage="1" sqref="J17:J20 E17:E20">
      <formula1>0</formula1>
    </dataValidation>
    <dataValidation type="list" allowBlank="1" showInputMessage="1" showErrorMessage="1" sqref="D17:D20">
      <formula1>$D$24:$D$35</formula1>
    </dataValidation>
  </dataValidations>
  <hyperlinks>
    <hyperlink ref="A1" location="Menu!A1" display="Menu"/>
  </hyperlinks>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dimension ref="A1:AA39"/>
  <sheetViews>
    <sheetView showGridLines="0" topLeftCell="A31" workbookViewId="0">
      <selection activeCell="D29" sqref="D29"/>
    </sheetView>
  </sheetViews>
  <sheetFormatPr defaultColWidth="9" defaultRowHeight="12.75"/>
  <cols>
    <col min="1" max="1" width="9.140625" style="4" customWidth="1"/>
    <col min="2" max="2" width="8.42578125" style="23" customWidth="1"/>
    <col min="3" max="3" width="20.42578125" style="4" customWidth="1"/>
    <col min="4" max="4" width="6.42578125" style="23" customWidth="1"/>
    <col min="5" max="7" width="4.140625" style="23" customWidth="1"/>
    <col min="8" max="8" width="6" style="23" customWidth="1"/>
    <col min="9" max="13" width="4.140625" style="23" customWidth="1"/>
    <col min="14" max="23" width="4.140625" style="4" customWidth="1"/>
    <col min="24" max="24" width="6.28515625" style="4" customWidth="1"/>
    <col min="25" max="25" width="8.140625" style="4" customWidth="1"/>
    <col min="26" max="26" width="7.140625" style="4" customWidth="1"/>
    <col min="27" max="16384" width="9" style="4"/>
  </cols>
  <sheetData>
    <row r="1" spans="1:27" ht="15">
      <c r="A1" s="3" t="s">
        <v>12</v>
      </c>
      <c r="B1" s="3"/>
      <c r="F1" s="4"/>
      <c r="G1" s="4"/>
      <c r="H1" s="4"/>
      <c r="Y1"/>
      <c r="Z1"/>
      <c r="AA1" s="2"/>
    </row>
    <row r="2" spans="1:27" customFormat="1" ht="20.25" customHeight="1">
      <c r="B2" s="44"/>
      <c r="C2" s="189" t="s">
        <v>93</v>
      </c>
      <c r="D2" s="189"/>
      <c r="E2" s="189"/>
      <c r="F2" s="189"/>
      <c r="G2" s="189"/>
      <c r="H2" s="189"/>
      <c r="I2" s="189"/>
      <c r="J2" s="189"/>
      <c r="K2" s="189"/>
      <c r="L2" s="189"/>
      <c r="M2" s="189"/>
      <c r="N2" s="189"/>
      <c r="O2" s="189"/>
      <c r="P2" s="189"/>
      <c r="Q2" s="189"/>
      <c r="R2" s="189"/>
    </row>
    <row r="3" spans="1:27" ht="13.5" thickBot="1"/>
    <row r="4" spans="1:27" s="24" customFormat="1" ht="26.25" customHeight="1" thickBot="1">
      <c r="B4" s="209" t="s">
        <v>36</v>
      </c>
      <c r="C4" s="211" t="s">
        <v>17</v>
      </c>
      <c r="D4" s="213" t="s">
        <v>74</v>
      </c>
      <c r="E4" s="214"/>
      <c r="F4" s="214"/>
      <c r="G4" s="214"/>
      <c r="H4" s="215"/>
      <c r="I4" s="213" t="s">
        <v>75</v>
      </c>
      <c r="J4" s="214"/>
      <c r="K4" s="214"/>
      <c r="L4" s="214"/>
      <c r="M4" s="215"/>
      <c r="N4" s="213" t="s">
        <v>76</v>
      </c>
      <c r="O4" s="214"/>
      <c r="P4" s="214"/>
      <c r="Q4" s="214"/>
      <c r="R4" s="216"/>
      <c r="S4" s="216"/>
      <c r="T4" s="216"/>
      <c r="U4" s="216"/>
      <c r="V4" s="216"/>
      <c r="W4" s="217"/>
      <c r="X4" s="218" t="s">
        <v>94</v>
      </c>
      <c r="Y4" s="205" t="s">
        <v>5</v>
      </c>
      <c r="Z4" s="4"/>
    </row>
    <row r="5" spans="1:27" s="24" customFormat="1" ht="75" customHeight="1" thickBot="1">
      <c r="B5" s="210"/>
      <c r="C5" s="212"/>
      <c r="D5" s="45" t="s">
        <v>77</v>
      </c>
      <c r="E5" s="46" t="s">
        <v>78</v>
      </c>
      <c r="F5" s="47" t="s">
        <v>79</v>
      </c>
      <c r="G5" s="46" t="s">
        <v>80</v>
      </c>
      <c r="H5" s="48" t="s">
        <v>81</v>
      </c>
      <c r="I5" s="45" t="s">
        <v>49</v>
      </c>
      <c r="J5" s="46" t="s">
        <v>13</v>
      </c>
      <c r="K5" s="46" t="s">
        <v>50</v>
      </c>
      <c r="L5" s="46" t="s">
        <v>82</v>
      </c>
      <c r="M5" s="48" t="s">
        <v>81</v>
      </c>
      <c r="N5" s="49" t="s">
        <v>83</v>
      </c>
      <c r="O5" s="49" t="s">
        <v>84</v>
      </c>
      <c r="P5" s="49" t="s">
        <v>85</v>
      </c>
      <c r="Q5" s="49" t="s">
        <v>86</v>
      </c>
      <c r="R5" s="49" t="s">
        <v>87</v>
      </c>
      <c r="S5" s="49" t="s">
        <v>88</v>
      </c>
      <c r="T5" s="49" t="s">
        <v>89</v>
      </c>
      <c r="U5" s="49" t="s">
        <v>90</v>
      </c>
      <c r="V5" s="49" t="s">
        <v>91</v>
      </c>
      <c r="W5" s="49" t="s">
        <v>92</v>
      </c>
      <c r="X5" s="219"/>
      <c r="Y5" s="206"/>
      <c r="Z5" s="4"/>
    </row>
    <row r="6" spans="1:27">
      <c r="B6" s="25">
        <v>1</v>
      </c>
      <c r="C6" s="26"/>
      <c r="D6" s="27"/>
      <c r="E6" s="21"/>
      <c r="F6" s="21"/>
      <c r="G6" s="21">
        <v>0</v>
      </c>
      <c r="H6" s="50">
        <f t="shared" ref="H6:H18" si="0">IF(AND(D6="",E6="",F6="",G6=""),"",SUM(D6:G6))</f>
        <v>0</v>
      </c>
      <c r="I6" s="28"/>
      <c r="J6" s="29">
        <v>0</v>
      </c>
      <c r="K6" s="29"/>
      <c r="L6" s="29"/>
      <c r="M6" s="50"/>
      <c r="N6" s="28"/>
      <c r="O6" s="29"/>
      <c r="P6" s="29">
        <v>0</v>
      </c>
      <c r="Q6" s="29">
        <v>0</v>
      </c>
      <c r="R6" s="29">
        <v>0</v>
      </c>
      <c r="S6" s="29">
        <v>0</v>
      </c>
      <c r="T6" s="29">
        <v>0</v>
      </c>
      <c r="U6" s="29">
        <v>0</v>
      </c>
      <c r="V6" s="29">
        <v>0</v>
      </c>
      <c r="W6" s="31">
        <v>0</v>
      </c>
      <c r="X6" s="50">
        <f t="shared" ref="X6:X20" si="1">IF(AND(D6="",E6="",F6="",G6=""),"",SUM(D6:F6))</f>
        <v>0</v>
      </c>
      <c r="Y6" s="50" t="str">
        <f t="shared" ref="Y6:Y20" si="2">IF(OR(X6="",M6=""),"",M6/X6)</f>
        <v/>
      </c>
    </row>
    <row r="7" spans="1:27">
      <c r="B7" s="32">
        <v>2</v>
      </c>
      <c r="C7" s="26"/>
      <c r="D7" s="33"/>
      <c r="E7" s="20"/>
      <c r="F7" s="20"/>
      <c r="G7" s="20"/>
      <c r="H7" s="51" t="str">
        <f t="shared" si="0"/>
        <v/>
      </c>
      <c r="I7" s="34"/>
      <c r="J7" s="30"/>
      <c r="K7" s="30"/>
      <c r="L7" s="30"/>
      <c r="M7" s="51" t="str">
        <f t="shared" ref="M7:M18" si="3">IF(AND(I7="",J7="",K7=""),"",SUM(I7:K7))</f>
        <v/>
      </c>
      <c r="N7" s="28"/>
      <c r="O7" s="29"/>
      <c r="P7" s="29"/>
      <c r="Q7" s="29"/>
      <c r="R7" s="29"/>
      <c r="S7" s="29"/>
      <c r="T7" s="29"/>
      <c r="U7" s="29"/>
      <c r="V7" s="29"/>
      <c r="W7" s="31"/>
      <c r="X7" s="50" t="str">
        <f t="shared" si="1"/>
        <v/>
      </c>
      <c r="Y7" s="50" t="str">
        <f t="shared" si="2"/>
        <v/>
      </c>
    </row>
    <row r="8" spans="1:27">
      <c r="B8" s="32">
        <v>3</v>
      </c>
      <c r="C8" s="26"/>
      <c r="D8" s="33"/>
      <c r="E8" s="20"/>
      <c r="F8" s="20"/>
      <c r="G8" s="20"/>
      <c r="H8" s="51" t="str">
        <f t="shared" si="0"/>
        <v/>
      </c>
      <c r="I8" s="34"/>
      <c r="J8" s="30"/>
      <c r="K8" s="30"/>
      <c r="L8" s="30"/>
      <c r="M8" s="51" t="str">
        <f t="shared" si="3"/>
        <v/>
      </c>
      <c r="N8" s="34"/>
      <c r="O8" s="30"/>
      <c r="P8" s="30"/>
      <c r="Q8" s="30"/>
      <c r="R8" s="30"/>
      <c r="S8" s="30"/>
      <c r="T8" s="30"/>
      <c r="U8" s="30"/>
      <c r="V8" s="30"/>
      <c r="W8" s="35"/>
      <c r="X8" s="50" t="str">
        <f t="shared" si="1"/>
        <v/>
      </c>
      <c r="Y8" s="50" t="str">
        <f t="shared" si="2"/>
        <v/>
      </c>
    </row>
    <row r="9" spans="1:27">
      <c r="B9" s="32">
        <v>4</v>
      </c>
      <c r="C9" s="26"/>
      <c r="D9" s="33"/>
      <c r="E9" s="20"/>
      <c r="F9" s="20"/>
      <c r="G9" s="20"/>
      <c r="H9" s="51" t="str">
        <f t="shared" si="0"/>
        <v/>
      </c>
      <c r="I9" s="34"/>
      <c r="J9" s="30"/>
      <c r="K9" s="30"/>
      <c r="L9" s="30"/>
      <c r="M9" s="51" t="str">
        <f t="shared" si="3"/>
        <v/>
      </c>
      <c r="N9" s="34"/>
      <c r="O9" s="30"/>
      <c r="P9" s="30"/>
      <c r="Q9" s="30"/>
      <c r="R9" s="30"/>
      <c r="S9" s="30"/>
      <c r="T9" s="30"/>
      <c r="U9" s="30"/>
      <c r="V9" s="30"/>
      <c r="W9" s="35"/>
      <c r="X9" s="50" t="str">
        <f t="shared" si="1"/>
        <v/>
      </c>
      <c r="Y9" s="50" t="str">
        <f t="shared" si="2"/>
        <v/>
      </c>
    </row>
    <row r="10" spans="1:27">
      <c r="B10" s="32">
        <v>5</v>
      </c>
      <c r="C10" s="26"/>
      <c r="D10" s="33"/>
      <c r="E10" s="20"/>
      <c r="F10" s="20"/>
      <c r="G10" s="20"/>
      <c r="H10" s="51" t="str">
        <f t="shared" si="0"/>
        <v/>
      </c>
      <c r="I10" s="34"/>
      <c r="J10" s="30"/>
      <c r="K10" s="30"/>
      <c r="L10" s="30"/>
      <c r="M10" s="51" t="str">
        <f t="shared" si="3"/>
        <v/>
      </c>
      <c r="N10" s="34"/>
      <c r="O10" s="30"/>
      <c r="P10" s="30"/>
      <c r="Q10" s="30"/>
      <c r="R10" s="30"/>
      <c r="S10" s="30"/>
      <c r="T10" s="30"/>
      <c r="U10" s="30"/>
      <c r="V10" s="30"/>
      <c r="W10" s="35"/>
      <c r="X10" s="50" t="str">
        <f t="shared" si="1"/>
        <v/>
      </c>
      <c r="Y10" s="50" t="str">
        <f t="shared" si="2"/>
        <v/>
      </c>
    </row>
    <row r="11" spans="1:27">
      <c r="B11" s="32">
        <v>6</v>
      </c>
      <c r="C11" s="26"/>
      <c r="D11" s="33"/>
      <c r="E11" s="20"/>
      <c r="F11" s="20"/>
      <c r="G11" s="20"/>
      <c r="H11" s="51" t="str">
        <f t="shared" si="0"/>
        <v/>
      </c>
      <c r="I11" s="34"/>
      <c r="J11" s="30"/>
      <c r="K11" s="30"/>
      <c r="L11" s="30"/>
      <c r="M11" s="51" t="str">
        <f t="shared" si="3"/>
        <v/>
      </c>
      <c r="N11" s="34"/>
      <c r="O11" s="30"/>
      <c r="P11" s="30"/>
      <c r="Q11" s="30"/>
      <c r="R11" s="30"/>
      <c r="S11" s="30"/>
      <c r="T11" s="30"/>
      <c r="U11" s="30"/>
      <c r="V11" s="30"/>
      <c r="W11" s="35"/>
      <c r="X11" s="50" t="str">
        <f t="shared" si="1"/>
        <v/>
      </c>
      <c r="Y11" s="50" t="str">
        <f t="shared" si="2"/>
        <v/>
      </c>
    </row>
    <row r="12" spans="1:27">
      <c r="B12" s="32">
        <v>7</v>
      </c>
      <c r="C12" s="26"/>
      <c r="D12" s="33"/>
      <c r="E12" s="20"/>
      <c r="F12" s="20"/>
      <c r="G12" s="20"/>
      <c r="H12" s="51" t="str">
        <f t="shared" si="0"/>
        <v/>
      </c>
      <c r="I12" s="34"/>
      <c r="J12" s="30"/>
      <c r="K12" s="30"/>
      <c r="L12" s="30"/>
      <c r="M12" s="51" t="str">
        <f t="shared" si="3"/>
        <v/>
      </c>
      <c r="N12" s="34"/>
      <c r="O12" s="30"/>
      <c r="P12" s="30"/>
      <c r="Q12" s="30"/>
      <c r="R12" s="30"/>
      <c r="S12" s="30"/>
      <c r="T12" s="30"/>
      <c r="U12" s="30"/>
      <c r="V12" s="30"/>
      <c r="W12" s="35"/>
      <c r="X12" s="50" t="str">
        <f t="shared" si="1"/>
        <v/>
      </c>
      <c r="Y12" s="50" t="str">
        <f t="shared" si="2"/>
        <v/>
      </c>
    </row>
    <row r="13" spans="1:27">
      <c r="B13" s="32">
        <v>8</v>
      </c>
      <c r="C13" s="26"/>
      <c r="D13" s="33"/>
      <c r="E13" s="20"/>
      <c r="F13" s="20"/>
      <c r="G13" s="20"/>
      <c r="H13" s="51" t="str">
        <f t="shared" si="0"/>
        <v/>
      </c>
      <c r="I13" s="34"/>
      <c r="J13" s="30"/>
      <c r="K13" s="30"/>
      <c r="L13" s="30"/>
      <c r="M13" s="51" t="str">
        <f t="shared" si="3"/>
        <v/>
      </c>
      <c r="N13" s="34"/>
      <c r="O13" s="30"/>
      <c r="P13" s="30"/>
      <c r="Q13" s="30"/>
      <c r="R13" s="30"/>
      <c r="S13" s="30"/>
      <c r="T13" s="30"/>
      <c r="U13" s="30"/>
      <c r="V13" s="30"/>
      <c r="W13" s="35"/>
      <c r="X13" s="50" t="str">
        <f t="shared" si="1"/>
        <v/>
      </c>
      <c r="Y13" s="50" t="str">
        <f t="shared" si="2"/>
        <v/>
      </c>
    </row>
    <row r="14" spans="1:27">
      <c r="B14" s="32">
        <v>9</v>
      </c>
      <c r="C14" s="26"/>
      <c r="D14" s="33"/>
      <c r="E14" s="20"/>
      <c r="F14" s="20"/>
      <c r="G14" s="20"/>
      <c r="H14" s="51" t="str">
        <f t="shared" si="0"/>
        <v/>
      </c>
      <c r="I14" s="34"/>
      <c r="J14" s="30"/>
      <c r="K14" s="30"/>
      <c r="L14" s="30"/>
      <c r="M14" s="51" t="str">
        <f t="shared" si="3"/>
        <v/>
      </c>
      <c r="N14" s="34"/>
      <c r="O14" s="30"/>
      <c r="P14" s="30"/>
      <c r="Q14" s="30"/>
      <c r="R14" s="30"/>
      <c r="S14" s="30"/>
      <c r="T14" s="30"/>
      <c r="U14" s="30"/>
      <c r="V14" s="30"/>
      <c r="W14" s="35"/>
      <c r="X14" s="50" t="str">
        <f t="shared" si="1"/>
        <v/>
      </c>
      <c r="Y14" s="50" t="str">
        <f t="shared" si="2"/>
        <v/>
      </c>
    </row>
    <row r="15" spans="1:27">
      <c r="B15" s="32">
        <v>10</v>
      </c>
      <c r="C15" s="26"/>
      <c r="D15" s="33"/>
      <c r="E15" s="20"/>
      <c r="F15" s="20"/>
      <c r="G15" s="20"/>
      <c r="H15" s="51" t="str">
        <f t="shared" si="0"/>
        <v/>
      </c>
      <c r="I15" s="34"/>
      <c r="J15" s="30"/>
      <c r="K15" s="30"/>
      <c r="L15" s="30"/>
      <c r="M15" s="51" t="str">
        <f t="shared" si="3"/>
        <v/>
      </c>
      <c r="N15" s="34"/>
      <c r="O15" s="30"/>
      <c r="P15" s="30"/>
      <c r="Q15" s="30"/>
      <c r="R15" s="30"/>
      <c r="S15" s="30"/>
      <c r="T15" s="30"/>
      <c r="U15" s="30"/>
      <c r="V15" s="30"/>
      <c r="W15" s="35"/>
      <c r="X15" s="50" t="str">
        <f t="shared" si="1"/>
        <v/>
      </c>
      <c r="Y15" s="50" t="str">
        <f t="shared" si="2"/>
        <v/>
      </c>
    </row>
    <row r="16" spans="1:27">
      <c r="B16" s="32">
        <v>11</v>
      </c>
      <c r="C16" s="26"/>
      <c r="D16" s="33"/>
      <c r="E16" s="20"/>
      <c r="F16" s="20"/>
      <c r="G16" s="20"/>
      <c r="H16" s="51" t="str">
        <f t="shared" si="0"/>
        <v/>
      </c>
      <c r="I16" s="34"/>
      <c r="J16" s="30"/>
      <c r="K16" s="30"/>
      <c r="L16" s="30"/>
      <c r="M16" s="51" t="str">
        <f t="shared" si="3"/>
        <v/>
      </c>
      <c r="N16" s="34"/>
      <c r="O16" s="30"/>
      <c r="P16" s="30"/>
      <c r="Q16" s="30"/>
      <c r="R16" s="30"/>
      <c r="S16" s="30"/>
      <c r="T16" s="30"/>
      <c r="U16" s="30"/>
      <c r="V16" s="30"/>
      <c r="W16" s="35"/>
      <c r="X16" s="50" t="str">
        <f t="shared" si="1"/>
        <v/>
      </c>
      <c r="Y16" s="50" t="str">
        <f t="shared" si="2"/>
        <v/>
      </c>
    </row>
    <row r="17" spans="2:25">
      <c r="B17" s="32">
        <v>12</v>
      </c>
      <c r="C17" s="26"/>
      <c r="D17" s="33"/>
      <c r="E17" s="20"/>
      <c r="F17" s="20"/>
      <c r="G17" s="20"/>
      <c r="H17" s="51" t="str">
        <f t="shared" si="0"/>
        <v/>
      </c>
      <c r="I17" s="34"/>
      <c r="J17" s="30"/>
      <c r="K17" s="30"/>
      <c r="L17" s="30"/>
      <c r="M17" s="51" t="str">
        <f t="shared" si="3"/>
        <v/>
      </c>
      <c r="N17" s="34"/>
      <c r="O17" s="30"/>
      <c r="P17" s="30"/>
      <c r="Q17" s="30"/>
      <c r="R17" s="30"/>
      <c r="S17" s="30"/>
      <c r="T17" s="30"/>
      <c r="U17" s="30"/>
      <c r="V17" s="30"/>
      <c r="W17" s="35"/>
      <c r="X17" s="50" t="str">
        <f t="shared" si="1"/>
        <v/>
      </c>
      <c r="Y17" s="50" t="str">
        <f t="shared" si="2"/>
        <v/>
      </c>
    </row>
    <row r="18" spans="2:25">
      <c r="B18" s="32">
        <v>13</v>
      </c>
      <c r="C18" s="26"/>
      <c r="D18" s="33"/>
      <c r="E18" s="20"/>
      <c r="F18" s="20"/>
      <c r="G18" s="20"/>
      <c r="H18" s="51" t="str">
        <f t="shared" si="0"/>
        <v/>
      </c>
      <c r="I18" s="34"/>
      <c r="J18" s="30"/>
      <c r="K18" s="30"/>
      <c r="L18" s="30"/>
      <c r="M18" s="51" t="str">
        <f t="shared" si="3"/>
        <v/>
      </c>
      <c r="N18" s="34"/>
      <c r="O18" s="30"/>
      <c r="P18" s="30"/>
      <c r="Q18" s="30"/>
      <c r="R18" s="30"/>
      <c r="S18" s="30"/>
      <c r="T18" s="30"/>
      <c r="U18" s="30"/>
      <c r="V18" s="30"/>
      <c r="W18" s="35"/>
      <c r="X18" s="50" t="str">
        <f t="shared" si="1"/>
        <v/>
      </c>
      <c r="Y18" s="50" t="str">
        <f t="shared" si="2"/>
        <v/>
      </c>
    </row>
    <row r="19" spans="2:25">
      <c r="B19" s="32">
        <v>14</v>
      </c>
      <c r="C19" s="26"/>
      <c r="D19" s="36"/>
      <c r="E19" s="37"/>
      <c r="F19" s="37"/>
      <c r="G19" s="37"/>
      <c r="H19" s="52"/>
      <c r="I19" s="38"/>
      <c r="J19" s="39"/>
      <c r="K19" s="39"/>
      <c r="L19" s="39"/>
      <c r="M19" s="52"/>
      <c r="N19" s="38"/>
      <c r="O19" s="39"/>
      <c r="P19" s="39"/>
      <c r="Q19" s="39"/>
      <c r="R19" s="39"/>
      <c r="S19" s="39"/>
      <c r="T19" s="39"/>
      <c r="U19" s="39"/>
      <c r="V19" s="39"/>
      <c r="W19" s="40"/>
      <c r="X19" s="50" t="str">
        <f t="shared" si="1"/>
        <v/>
      </c>
      <c r="Y19" s="50" t="str">
        <f t="shared" si="2"/>
        <v/>
      </c>
    </row>
    <row r="20" spans="2:25" ht="13.5" thickBot="1">
      <c r="B20" s="54">
        <v>15</v>
      </c>
      <c r="C20" s="55"/>
      <c r="D20" s="36"/>
      <c r="E20" s="37"/>
      <c r="F20" s="37"/>
      <c r="G20" s="37"/>
      <c r="H20" s="52" t="str">
        <f>IF(AND(D20="",E20="",F20="",G20=""),"",SUM(D20:G20))</f>
        <v/>
      </c>
      <c r="I20" s="38"/>
      <c r="J20" s="39"/>
      <c r="K20" s="39"/>
      <c r="L20" s="39"/>
      <c r="M20" s="52" t="str">
        <f>IF(AND(I20="",J20="",K20=""),"",SUM(I20:K20))</f>
        <v/>
      </c>
      <c r="N20" s="38"/>
      <c r="O20" s="39"/>
      <c r="P20" s="39"/>
      <c r="Q20" s="39"/>
      <c r="R20" s="39"/>
      <c r="S20" s="39"/>
      <c r="T20" s="39"/>
      <c r="U20" s="39"/>
      <c r="V20" s="39"/>
      <c r="W20" s="40"/>
      <c r="X20" s="50" t="str">
        <f t="shared" si="1"/>
        <v/>
      </c>
      <c r="Y20" s="50" t="str">
        <f t="shared" si="2"/>
        <v/>
      </c>
    </row>
    <row r="21" spans="2:25" ht="13.5" thickBot="1">
      <c r="B21" s="207" t="s">
        <v>31</v>
      </c>
      <c r="C21" s="208"/>
      <c r="D21" s="56">
        <f t="shared" ref="D21:Y21" si="4">SUM(D6:D20)</f>
        <v>0</v>
      </c>
      <c r="E21" s="57">
        <f t="shared" si="4"/>
        <v>0</v>
      </c>
      <c r="F21" s="57">
        <f t="shared" si="4"/>
        <v>0</v>
      </c>
      <c r="G21" s="57">
        <f t="shared" si="4"/>
        <v>0</v>
      </c>
      <c r="H21" s="58">
        <f t="shared" si="4"/>
        <v>0</v>
      </c>
      <c r="I21" s="56">
        <f t="shared" si="4"/>
        <v>0</v>
      </c>
      <c r="J21" s="57">
        <f t="shared" si="4"/>
        <v>0</v>
      </c>
      <c r="K21" s="57">
        <f t="shared" si="4"/>
        <v>0</v>
      </c>
      <c r="L21" s="57">
        <f t="shared" si="4"/>
        <v>0</v>
      </c>
      <c r="M21" s="58">
        <f t="shared" si="4"/>
        <v>0</v>
      </c>
      <c r="N21" s="56">
        <f t="shared" si="4"/>
        <v>0</v>
      </c>
      <c r="O21" s="57">
        <f t="shared" si="4"/>
        <v>0</v>
      </c>
      <c r="P21" s="57">
        <f t="shared" si="4"/>
        <v>0</v>
      </c>
      <c r="Q21" s="57">
        <f t="shared" si="4"/>
        <v>0</v>
      </c>
      <c r="R21" s="57">
        <f t="shared" si="4"/>
        <v>0</v>
      </c>
      <c r="S21" s="57">
        <f t="shared" si="4"/>
        <v>0</v>
      </c>
      <c r="T21" s="57">
        <f t="shared" si="4"/>
        <v>0</v>
      </c>
      <c r="U21" s="57">
        <f t="shared" si="4"/>
        <v>0</v>
      </c>
      <c r="V21" s="57">
        <f t="shared" si="4"/>
        <v>0</v>
      </c>
      <c r="W21" s="58">
        <f t="shared" si="4"/>
        <v>0</v>
      </c>
      <c r="X21" s="59">
        <f t="shared" si="4"/>
        <v>0</v>
      </c>
      <c r="Y21" s="53">
        <f t="shared" si="4"/>
        <v>0</v>
      </c>
    </row>
    <row r="23" spans="2:25" s="41" customFormat="1" ht="12.75" customHeight="1">
      <c r="J23" s="23"/>
    </row>
    <row r="24" spans="2:25" ht="13.5" customHeight="1"/>
    <row r="37" spans="12:13" ht="12.75" customHeight="1"/>
    <row r="39" spans="12:13" s="42" customFormat="1" ht="22.5" customHeight="1">
      <c r="L39" s="43"/>
      <c r="M39" s="43"/>
    </row>
  </sheetData>
  <mergeCells count="9">
    <mergeCell ref="Y4:Y5"/>
    <mergeCell ref="C2:R2"/>
    <mergeCell ref="B21:C21"/>
    <mergeCell ref="B4:B5"/>
    <mergeCell ref="C4:C5"/>
    <mergeCell ref="D4:H4"/>
    <mergeCell ref="I4:M4"/>
    <mergeCell ref="N4:W4"/>
    <mergeCell ref="X4:X5"/>
  </mergeCells>
  <phoneticPr fontId="0" type="noConversion"/>
  <dataValidations count="3">
    <dataValidation type="whole" operator="greaterThanOrEqual" allowBlank="1" showInputMessage="1" showErrorMessage="1" sqref="I6:X20">
      <formula1>0</formula1>
    </dataValidation>
    <dataValidation type="decimal" operator="greaterThanOrEqual" allowBlank="1" showInputMessage="1" showErrorMessage="1" sqref="D6:G20">
      <formula1>0</formula1>
    </dataValidation>
    <dataValidation type="list" allowBlank="1" showInputMessage="1" showErrorMessage="1" sqref="C6:C20">
      <formula1>"UT,SSI,SI,RT,AT,PQT"</formula1>
    </dataValidation>
  </dataValidations>
  <hyperlinks>
    <hyperlink ref="A1" location="Menu!A1" display="Menu"/>
  </hyperlinks>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dimension ref="D3:H10"/>
  <sheetViews>
    <sheetView showGridLines="0" topLeftCell="A7" workbookViewId="0">
      <selection activeCell="D10" sqref="D10"/>
    </sheetView>
  </sheetViews>
  <sheetFormatPr defaultRowHeight="12.75"/>
  <cols>
    <col min="5" max="5" width="15.28515625" customWidth="1"/>
    <col min="6" max="6" width="10.7109375" customWidth="1"/>
    <col min="7" max="7" width="13.28515625" customWidth="1"/>
    <col min="8" max="8" width="30" customWidth="1"/>
  </cols>
  <sheetData>
    <row r="3" spans="4:8" ht="13.5" thickBot="1"/>
    <row r="4" spans="4:8" ht="18.75" thickBot="1">
      <c r="D4" s="220" t="s">
        <v>2</v>
      </c>
      <c r="E4" s="221"/>
      <c r="F4" s="221"/>
      <c r="G4" s="221"/>
      <c r="H4" s="222"/>
    </row>
    <row r="5" spans="4:8">
      <c r="D5" s="94"/>
      <c r="E5" s="94"/>
      <c r="F5" s="94"/>
      <c r="G5" s="94"/>
      <c r="H5" s="94"/>
    </row>
    <row r="6" spans="4:8" ht="15.75">
      <c r="D6" s="95" t="s">
        <v>97</v>
      </c>
      <c r="E6" s="95" t="s">
        <v>98</v>
      </c>
      <c r="F6" s="95" t="s">
        <v>8</v>
      </c>
      <c r="G6" s="95" t="s">
        <v>99</v>
      </c>
      <c r="H6" s="95" t="s">
        <v>100</v>
      </c>
    </row>
    <row r="7" spans="4:8">
      <c r="D7" s="96">
        <v>1.4</v>
      </c>
      <c r="E7" s="97"/>
      <c r="F7" s="98"/>
      <c r="G7" s="98" t="s">
        <v>101</v>
      </c>
      <c r="H7" s="99" t="s">
        <v>102</v>
      </c>
    </row>
    <row r="8" spans="4:8" ht="38.25">
      <c r="D8" s="98">
        <v>1.5</v>
      </c>
      <c r="E8" s="97"/>
      <c r="F8" s="98" t="s">
        <v>103</v>
      </c>
      <c r="G8" s="98" t="s">
        <v>101</v>
      </c>
      <c r="H8" s="99" t="s">
        <v>104</v>
      </c>
    </row>
    <row r="9" spans="4:8" ht="63.75">
      <c r="D9" s="98">
        <v>1.6</v>
      </c>
      <c r="E9" s="97">
        <v>38537</v>
      </c>
      <c r="F9" s="98" t="s">
        <v>105</v>
      </c>
      <c r="G9" s="98" t="s">
        <v>101</v>
      </c>
      <c r="H9" s="100" t="s">
        <v>106</v>
      </c>
    </row>
    <row r="10" spans="4:8" ht="267.75">
      <c r="D10" s="1">
        <v>1.7</v>
      </c>
      <c r="E10" s="101">
        <v>38561</v>
      </c>
      <c r="F10" s="99" t="s">
        <v>107</v>
      </c>
      <c r="G10" s="98" t="s">
        <v>108</v>
      </c>
      <c r="H10" s="102" t="s">
        <v>109</v>
      </c>
    </row>
  </sheetData>
  <mergeCells count="1">
    <mergeCell ref="D4:H4"/>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CoverPage</vt:lpstr>
      <vt:lpstr>Milestones_Q_Targets</vt:lpstr>
      <vt:lpstr>Inspection Details</vt:lpstr>
      <vt:lpstr>Testing Details</vt:lpstr>
      <vt:lpstr>Revision_History</vt:lpstr>
      <vt:lpstr>CoverPage!Print_Area</vt:lpstr>
      <vt:lpstr>CoverPage!Print_Titles</vt:lpstr>
    </vt:vector>
  </TitlesOfParts>
  <Company>hss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rsathya</dc:creator>
  <cp:lastModifiedBy>gur39021</cp:lastModifiedBy>
  <cp:lastPrinted>2002-10-24T11:25:43Z</cp:lastPrinted>
  <dcterms:created xsi:type="dcterms:W3CDTF">2002-10-03T04:11:29Z</dcterms:created>
  <dcterms:modified xsi:type="dcterms:W3CDTF">2015-02-24T11:46:29Z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1526564316</vt:i4>
  </property>
  <property fmtid="{D5CDD505-2E9C-101B-9397-08002B2CF9AE}" pid="3" name="_NewReviewCycle">
    <vt:lpwstr/>
  </property>
  <property fmtid="{D5CDD505-2E9C-101B-9397-08002B2CF9AE}" pid="4" name="_EmailSubject">
    <vt:lpwstr>Project Plan Sample</vt:lpwstr>
  </property>
  <property fmtid="{D5CDD505-2E9C-101B-9397-08002B2CF9AE}" pid="5" name="_AuthorEmail">
    <vt:lpwstr>Narendra.Shukla@aricent.com</vt:lpwstr>
  </property>
  <property fmtid="{D5CDD505-2E9C-101B-9397-08002B2CF9AE}" pid="6" name="_AuthorEmailDisplayName">
    <vt:lpwstr>Narendra Kumar Shukla</vt:lpwstr>
  </property>
  <property fmtid="{D5CDD505-2E9C-101B-9397-08002B2CF9AE}" pid="7" name="_ReviewingToolsShownOnce">
    <vt:lpwstr/>
  </property>
</Properties>
</file>