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 Drive\thesis\Circuit\"/>
    </mc:Choice>
  </mc:AlternateContent>
  <bookViews>
    <workbookView xWindow="0" yWindow="0" windowWidth="21600" windowHeight="973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2" l="1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5" i="2"/>
  <c r="H7" i="2"/>
  <c r="H8" i="2"/>
  <c r="H9" i="2"/>
  <c r="H10" i="2"/>
  <c r="H11" i="2"/>
  <c r="H12" i="2"/>
  <c r="H13" i="2"/>
  <c r="H14" i="2"/>
  <c r="H15" i="2"/>
  <c r="H16" i="2"/>
  <c r="H6" i="2"/>
  <c r="L10" i="2"/>
  <c r="L11" i="2"/>
  <c r="L12" i="2"/>
  <c r="L13" i="2"/>
  <c r="L14" i="2"/>
  <c r="L15" i="2"/>
  <c r="L16" i="2"/>
  <c r="L17" i="2"/>
  <c r="L18" i="2"/>
  <c r="L19" i="2"/>
  <c r="L9" i="2"/>
  <c r="D4" i="3"/>
  <c r="E4" i="3" s="1"/>
  <c r="L6" i="2"/>
  <c r="L7" i="2"/>
  <c r="L8" i="2"/>
  <c r="L5" i="2"/>
</calcChain>
</file>

<file path=xl/sharedStrings.xml><?xml version="1.0" encoding="utf-8"?>
<sst xmlns="http://schemas.openxmlformats.org/spreadsheetml/2006/main" count="151" uniqueCount="117">
  <si>
    <t>component</t>
  </si>
  <si>
    <t>package</t>
  </si>
  <si>
    <t>555 timer</t>
  </si>
  <si>
    <t>lm311</t>
  </si>
  <si>
    <t>lm393</t>
  </si>
  <si>
    <t>lm339</t>
  </si>
  <si>
    <t>description</t>
  </si>
  <si>
    <t>lm741</t>
  </si>
  <si>
    <t>lm358</t>
  </si>
  <si>
    <t>lm324</t>
  </si>
  <si>
    <t>lm328</t>
  </si>
  <si>
    <t>DIP14</t>
  </si>
  <si>
    <t>DIP8</t>
  </si>
  <si>
    <t>OPAMP</t>
  </si>
  <si>
    <t>QUAD OP AMP</t>
  </si>
  <si>
    <t>DIP 8</t>
  </si>
  <si>
    <t>in 8,14,16,20 pin packages</t>
  </si>
  <si>
    <t>PN2222</t>
  </si>
  <si>
    <t>PN2907</t>
  </si>
  <si>
    <t>1N4148</t>
  </si>
  <si>
    <t>78L05</t>
  </si>
  <si>
    <t>MCP1702</t>
  </si>
  <si>
    <t>LM317</t>
  </si>
  <si>
    <t>LDR</t>
  </si>
  <si>
    <t>LED</t>
  </si>
  <si>
    <t>10K POT</t>
  </si>
  <si>
    <t>1K POT</t>
  </si>
  <si>
    <t>10nF</t>
  </si>
  <si>
    <t>100nF</t>
  </si>
  <si>
    <t>push buttons</t>
  </si>
  <si>
    <t>CD4011</t>
  </si>
  <si>
    <t>CD4096</t>
  </si>
  <si>
    <t>CD4081</t>
  </si>
  <si>
    <t>Comparator</t>
  </si>
  <si>
    <t>Dual Voltage Comparator</t>
  </si>
  <si>
    <t>Quad differential Comparator</t>
  </si>
  <si>
    <t>General Purpose Operational Amplifier</t>
  </si>
  <si>
    <t>DIP16</t>
  </si>
  <si>
    <t>DIP20</t>
  </si>
  <si>
    <t>TO92</t>
  </si>
  <si>
    <t>NPN Transistor</t>
  </si>
  <si>
    <t>PNP Transistor</t>
  </si>
  <si>
    <t>High Speed Diode</t>
  </si>
  <si>
    <t>SOD27/DO-35</t>
  </si>
  <si>
    <t>TO-220</t>
  </si>
  <si>
    <t>L7805</t>
  </si>
  <si>
    <t>TO92/TO-220</t>
  </si>
  <si>
    <t>5V Linear Regulator</t>
  </si>
  <si>
    <t>Adjustable linear voltage regulator</t>
  </si>
  <si>
    <t>specific</t>
  </si>
  <si>
    <t>3mm, 5mm round</t>
  </si>
  <si>
    <t>Light Emitting Diode</t>
  </si>
  <si>
    <t>Light Dependant Resistor</t>
  </si>
  <si>
    <t>Specific</t>
  </si>
  <si>
    <t>CMOS Quad Nand Gate</t>
  </si>
  <si>
    <t>to accomedate</t>
  </si>
  <si>
    <t>CMOD Quad And Gate</t>
  </si>
  <si>
    <t>6xInverter Circuit</t>
  </si>
  <si>
    <t>Unique Packages</t>
  </si>
  <si>
    <t>Compoenent List</t>
  </si>
  <si>
    <t>Comonent</t>
  </si>
  <si>
    <t>Description</t>
  </si>
  <si>
    <t>rs-online link</t>
  </si>
  <si>
    <t>digikey link</t>
  </si>
  <si>
    <t>STM32F051C6</t>
  </si>
  <si>
    <t>32bit MCU</t>
  </si>
  <si>
    <t>Differential Bus Transceivers</t>
  </si>
  <si>
    <t>Package</t>
  </si>
  <si>
    <t>LQFP48</t>
  </si>
  <si>
    <t>http://za.rs-online.com/web/p/microcontrollers/7618633/?searchTerm=stm32f051c6t&amp;relevancy-data=636F3D3526696E3D4931384E4D616E506172744E756D626572266C753D656E266D6D3D6D61746368616C6C7061727469616C26706D3D5E5B5C707B4C7D5C707B4E647D2D2C2F255C2E5D2B2426706F3D3226736E3D592673743D4B4559574F52445F53494E474C455F414C5048415F4E554D455249432677633D424F5448267573743D73746D333266303531633674267374613D73746D33326630353163367426</t>
  </si>
  <si>
    <t>http://www.digikey.com/product-detail/en/stmicroelectronics/STM32F051C6T6/497-12948-ND/3193383</t>
  </si>
  <si>
    <t>SN75176B</t>
  </si>
  <si>
    <t>8-SOIC</t>
  </si>
  <si>
    <t>http://www.digikey.com/product-detail/en/texas-instruments/SN75176BDR/296-1275-1-ND/404925</t>
  </si>
  <si>
    <t>na</t>
  </si>
  <si>
    <t>http://za.rs-online.com/web/p/line-transceivers/5172346/</t>
  </si>
  <si>
    <t>8MHZ crystal</t>
  </si>
  <si>
    <t>HC49 SMD (US)</t>
  </si>
  <si>
    <t>http://za.rs-online.com/web/p/crystal-units/8149507/</t>
  </si>
  <si>
    <t>http://www.digikey.com/product-detail/en/yageo/RC0805FR-071ML/311-1.00MCRCT-ND/730392</t>
  </si>
  <si>
    <t>cost [R]</t>
  </si>
  <si>
    <t>cost [$]</t>
  </si>
  <si>
    <t>cost [R]*</t>
  </si>
  <si>
    <t>*schange at :</t>
  </si>
  <si>
    <t>rands to the dollar</t>
  </si>
  <si>
    <t>1M ohm Res</t>
  </si>
  <si>
    <t>http://za.rs-online.com/web/p/surface-mount-fixed-resistors/2230821/</t>
  </si>
  <si>
    <t>pack of</t>
  </si>
  <si>
    <t>poack of*</t>
  </si>
  <si>
    <t>minimum order</t>
  </si>
  <si>
    <t>http://www.digikey.com/product-detail/en/abracon-llc/ABLS-8.000MHZ-B4-T/535-10212-1-ND/2184247</t>
  </si>
  <si>
    <t>http://www.digikey.com/product-detail/en/fairchild-semiconductor/LL4148/LL4148FSCT-ND/1923118</t>
  </si>
  <si>
    <t>LL4148</t>
  </si>
  <si>
    <t>Gen Purpose Diode or equivalent</t>
  </si>
  <si>
    <t>SOD80</t>
  </si>
  <si>
    <t>bc817</t>
  </si>
  <si>
    <t xml:space="preserve">NPN or similar 200mA+ </t>
  </si>
  <si>
    <t>SOT23</t>
  </si>
  <si>
    <t>http://za.rs-online.com/web/p/rectifier-schottky-diodes/6708823/</t>
  </si>
  <si>
    <t>DIP SWITCH</t>
  </si>
  <si>
    <t>8 way switch</t>
  </si>
  <si>
    <t>http://www.digikey.com/product-detail/en/cts-electrocomponents/206-8/CT2068-ND/20760</t>
  </si>
  <si>
    <t>http://www.digikey.com/product-detail/en/nxp-semiconductors/BC817-40,215/568-1631-1-ND/763458</t>
  </si>
  <si>
    <t>unit price</t>
  </si>
  <si>
    <t>120 oh mres</t>
  </si>
  <si>
    <t>150 oh mres</t>
  </si>
  <si>
    <t>red LED</t>
  </si>
  <si>
    <t>green LED</t>
  </si>
  <si>
    <t>yellow LED</t>
  </si>
  <si>
    <t>chip resistor</t>
  </si>
  <si>
    <t>3k6 ohm res</t>
  </si>
  <si>
    <t>2k ohm res</t>
  </si>
  <si>
    <t>620 ohm res</t>
  </si>
  <si>
    <t>mylar cable 6 core</t>
  </si>
  <si>
    <t>mantech</t>
  </si>
  <si>
    <t>swisted shielded cable 0.2mm</t>
  </si>
  <si>
    <t>per metre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</si>
</sst>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2" tint="-0.89999084444715716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4" fillId="4" borderId="1" xfId="3" applyFont="1" applyFill="1"/>
    <xf numFmtId="0" fontId="3" fillId="4" borderId="1" xfId="3" applyFill="1" applyAlignment="1">
      <alignment horizontal="left" vertical="center"/>
    </xf>
    <xf numFmtId="0" fontId="1" fillId="4" borderId="1" xfId="1" applyFill="1" applyBorder="1"/>
    <xf numFmtId="0" fontId="2" fillId="2" borderId="1" xfId="2" applyBorder="1"/>
    <xf numFmtId="0" fontId="5" fillId="4" borderId="1" xfId="4" applyFill="1" applyBorder="1"/>
    <xf numFmtId="0" fontId="5" fillId="2" borderId="1" xfId="4" applyFill="1" applyBorder="1"/>
    <xf numFmtId="0" fontId="4" fillId="4" borderId="1" xfId="3" applyFont="1" applyFill="1" applyAlignment="1">
      <alignment horizontal="left" indent="1"/>
    </xf>
  </cellXfs>
  <cellStyles count="5">
    <cellStyle name="Bad" xfId="2" builtinId="27"/>
    <cellStyle name="Check Cell" xfId="3" builtinId="23"/>
    <cellStyle name="Hyperlink" xfId="4" builtinId="8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texas-instruments/SN75176BDR/296-1275-1-ND/404925" TargetMode="External"/><Relationship Id="rId2" Type="http://schemas.openxmlformats.org/officeDocument/2006/relationships/hyperlink" Target="http://www.digikey.com/product-detail/en/yageo/RC0805FR-071ML/311-1.00MCRCT-ND/730392" TargetMode="External"/><Relationship Id="rId1" Type="http://schemas.openxmlformats.org/officeDocument/2006/relationships/hyperlink" Target="http://za.rs-online.com/web/p/line-transceivers/5172346/" TargetMode="External"/><Relationship Id="rId6" Type="http://schemas.openxmlformats.org/officeDocument/2006/relationships/hyperlink" Target="http://za.rs-online.com/web/p/surface-mount-fixed-resistors/2230821/" TargetMode="External"/><Relationship Id="rId5" Type="http://schemas.openxmlformats.org/officeDocument/2006/relationships/hyperlink" Target="http://za.rs-online.com/web/p/crystal-units/8149507/" TargetMode="External"/><Relationship Id="rId4" Type="http://schemas.openxmlformats.org/officeDocument/2006/relationships/hyperlink" Target="http://www.digikey.com/product-detail/en/stmicroelectronics/STM32F051C6T6/497-12948-ND/31933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14" sqref="F14"/>
    </sheetView>
  </sheetViews>
  <sheetFormatPr defaultRowHeight="16.5" thickTop="1" thickBottom="1" x14ac:dyDescent="0.3"/>
  <cols>
    <col min="1" max="1" width="12.5703125" style="1" bestFit="1" customWidth="1"/>
    <col min="2" max="2" width="36.5703125" style="1" bestFit="1" customWidth="1"/>
    <col min="3" max="3" width="16.7109375" style="1" bestFit="1" customWidth="1"/>
    <col min="4" max="4" width="19.5703125" style="1" bestFit="1" customWidth="1"/>
    <col min="5" max="16384" width="9.140625" style="1"/>
  </cols>
  <sheetData>
    <row r="1" spans="1:6" thickTop="1" thickBot="1" x14ac:dyDescent="0.3">
      <c r="A1" s="1" t="s">
        <v>0</v>
      </c>
      <c r="B1" s="1" t="s">
        <v>6</v>
      </c>
      <c r="C1" s="1" t="s">
        <v>1</v>
      </c>
      <c r="D1" s="1" t="s">
        <v>58</v>
      </c>
    </row>
    <row r="2" spans="1:6" thickTop="1" thickBot="1" x14ac:dyDescent="0.3">
      <c r="A2" s="1" t="s">
        <v>2</v>
      </c>
      <c r="C2" s="1" t="s">
        <v>12</v>
      </c>
      <c r="D2" s="1" t="s">
        <v>12</v>
      </c>
      <c r="F2" s="2"/>
    </row>
    <row r="3" spans="1:6" thickTop="1" thickBot="1" x14ac:dyDescent="0.3">
      <c r="A3" s="1" t="s">
        <v>3</v>
      </c>
      <c r="B3" s="1" t="s">
        <v>33</v>
      </c>
      <c r="C3" s="1" t="s">
        <v>12</v>
      </c>
      <c r="D3" s="1" t="s">
        <v>11</v>
      </c>
      <c r="F3" s="2"/>
    </row>
    <row r="4" spans="1:6" thickTop="1" thickBot="1" x14ac:dyDescent="0.3">
      <c r="A4" s="1" t="s">
        <v>4</v>
      </c>
      <c r="B4" s="1" t="s">
        <v>34</v>
      </c>
      <c r="C4" s="1" t="s">
        <v>12</v>
      </c>
      <c r="D4" s="1" t="s">
        <v>15</v>
      </c>
      <c r="F4" s="2"/>
    </row>
    <row r="5" spans="1:6" thickTop="1" thickBot="1" x14ac:dyDescent="0.3">
      <c r="A5" s="1" t="s">
        <v>5</v>
      </c>
      <c r="B5" s="1" t="s">
        <v>35</v>
      </c>
      <c r="C5" s="1" t="s">
        <v>11</v>
      </c>
      <c r="D5" s="1" t="s">
        <v>37</v>
      </c>
      <c r="F5" s="2"/>
    </row>
    <row r="6" spans="1:6" thickTop="1" thickBot="1" x14ac:dyDescent="0.3">
      <c r="A6" s="1" t="s">
        <v>7</v>
      </c>
      <c r="B6" s="1" t="s">
        <v>36</v>
      </c>
      <c r="C6" s="1" t="s">
        <v>12</v>
      </c>
      <c r="D6" s="1" t="s">
        <v>38</v>
      </c>
      <c r="F6" s="2"/>
    </row>
    <row r="7" spans="1:6" thickTop="1" thickBot="1" x14ac:dyDescent="0.3">
      <c r="A7" s="1" t="s">
        <v>8</v>
      </c>
      <c r="C7" s="1" t="s">
        <v>15</v>
      </c>
      <c r="D7" s="1" t="s">
        <v>39</v>
      </c>
      <c r="F7" s="2"/>
    </row>
    <row r="8" spans="1:6" thickTop="1" thickBot="1" x14ac:dyDescent="0.3">
      <c r="A8" s="1" t="s">
        <v>9</v>
      </c>
      <c r="B8" s="1" t="s">
        <v>14</v>
      </c>
      <c r="C8" s="1" t="s">
        <v>11</v>
      </c>
      <c r="D8" s="1" t="s">
        <v>43</v>
      </c>
      <c r="F8" s="2"/>
    </row>
    <row r="9" spans="1:6" thickTop="1" thickBot="1" x14ac:dyDescent="0.3">
      <c r="A9" s="1" t="s">
        <v>10</v>
      </c>
      <c r="B9" s="1" t="s">
        <v>13</v>
      </c>
      <c r="C9" s="1" t="s">
        <v>12</v>
      </c>
      <c r="D9" s="1" t="s">
        <v>44</v>
      </c>
      <c r="F9" s="2"/>
    </row>
    <row r="10" spans="1:6" thickTop="1" thickBot="1" x14ac:dyDescent="0.3">
      <c r="B10" s="1" t="s">
        <v>16</v>
      </c>
      <c r="C10" s="1" t="s">
        <v>37</v>
      </c>
      <c r="D10" s="1" t="s">
        <v>46</v>
      </c>
      <c r="F10" s="2"/>
    </row>
    <row r="11" spans="1:6" thickTop="1" thickBot="1" x14ac:dyDescent="0.3">
      <c r="B11" s="1" t="s">
        <v>55</v>
      </c>
      <c r="C11" s="1" t="s">
        <v>38</v>
      </c>
      <c r="D11" s="1" t="s">
        <v>49</v>
      </c>
      <c r="F11" s="2"/>
    </row>
    <row r="12" spans="1:6" thickTop="1" thickBot="1" x14ac:dyDescent="0.3">
      <c r="A12" s="1" t="s">
        <v>17</v>
      </c>
      <c r="B12" s="1" t="s">
        <v>40</v>
      </c>
      <c r="C12" s="1" t="s">
        <v>39</v>
      </c>
      <c r="D12" s="1" t="s">
        <v>50</v>
      </c>
      <c r="F12" s="2"/>
    </row>
    <row r="13" spans="1:6" thickTop="1" thickBot="1" x14ac:dyDescent="0.3">
      <c r="A13" s="1" t="s">
        <v>18</v>
      </c>
      <c r="B13" s="1" t="s">
        <v>41</v>
      </c>
      <c r="C13" s="1" t="s">
        <v>39</v>
      </c>
      <c r="F13" s="2"/>
    </row>
    <row r="14" spans="1:6" thickTop="1" thickBot="1" x14ac:dyDescent="0.3">
      <c r="A14" s="1" t="s">
        <v>19</v>
      </c>
      <c r="B14" s="1" t="s">
        <v>42</v>
      </c>
      <c r="C14" s="1" t="s">
        <v>43</v>
      </c>
      <c r="F14" s="2"/>
    </row>
    <row r="15" spans="1:6" thickTop="1" thickBot="1" x14ac:dyDescent="0.3">
      <c r="A15" s="1" t="s">
        <v>20</v>
      </c>
      <c r="B15" s="1" t="s">
        <v>47</v>
      </c>
      <c r="C15" s="1" t="s">
        <v>39</v>
      </c>
      <c r="F15" s="2"/>
    </row>
    <row r="16" spans="1:6" thickTop="1" thickBot="1" x14ac:dyDescent="0.3">
      <c r="A16" s="1" t="s">
        <v>45</v>
      </c>
      <c r="B16" s="1" t="s">
        <v>47</v>
      </c>
      <c r="C16" s="1" t="s">
        <v>44</v>
      </c>
      <c r="F16" s="2"/>
    </row>
    <row r="17" spans="1:6" thickTop="1" thickBot="1" x14ac:dyDescent="0.3">
      <c r="A17" s="1" t="s">
        <v>21</v>
      </c>
      <c r="B17" s="1" t="s">
        <v>47</v>
      </c>
      <c r="C17" s="1" t="s">
        <v>39</v>
      </c>
      <c r="F17" s="2"/>
    </row>
    <row r="18" spans="1:6" thickTop="1" thickBot="1" x14ac:dyDescent="0.3">
      <c r="A18" s="1" t="s">
        <v>22</v>
      </c>
      <c r="B18" s="1" t="s">
        <v>48</v>
      </c>
      <c r="C18" s="1" t="s">
        <v>46</v>
      </c>
      <c r="F18" s="2"/>
    </row>
    <row r="19" spans="1:6" thickTop="1" thickBot="1" x14ac:dyDescent="0.3">
      <c r="A19" s="1" t="s">
        <v>23</v>
      </c>
      <c r="B19" s="1" t="s">
        <v>52</v>
      </c>
      <c r="C19" s="1" t="s">
        <v>49</v>
      </c>
      <c r="F19" s="2"/>
    </row>
    <row r="20" spans="1:6" thickTop="1" thickBot="1" x14ac:dyDescent="0.3">
      <c r="A20" s="1" t="s">
        <v>24</v>
      </c>
      <c r="B20" s="1" t="s">
        <v>51</v>
      </c>
      <c r="C20" s="1" t="s">
        <v>50</v>
      </c>
      <c r="F20" s="2"/>
    </row>
    <row r="21" spans="1:6" thickTop="1" thickBot="1" x14ac:dyDescent="0.3">
      <c r="A21" s="1" t="s">
        <v>26</v>
      </c>
      <c r="C21" s="1" t="s">
        <v>53</v>
      </c>
      <c r="F21" s="2"/>
    </row>
    <row r="22" spans="1:6" thickTop="1" thickBot="1" x14ac:dyDescent="0.3">
      <c r="A22" s="1" t="s">
        <v>25</v>
      </c>
      <c r="C22" s="1" t="s">
        <v>49</v>
      </c>
      <c r="F22" s="2"/>
    </row>
    <row r="23" spans="1:6" thickTop="1" thickBot="1" x14ac:dyDescent="0.3">
      <c r="A23" s="1" t="s">
        <v>27</v>
      </c>
      <c r="C23" s="1" t="s">
        <v>49</v>
      </c>
      <c r="F23" s="2"/>
    </row>
    <row r="24" spans="1:6" thickTop="1" thickBot="1" x14ac:dyDescent="0.3">
      <c r="A24" s="1" t="s">
        <v>28</v>
      </c>
      <c r="C24" s="1" t="s">
        <v>49</v>
      </c>
      <c r="F24" s="2"/>
    </row>
    <row r="25" spans="1:6" thickTop="1" thickBot="1" x14ac:dyDescent="0.3">
      <c r="A25" s="1" t="s">
        <v>29</v>
      </c>
      <c r="C25" s="1" t="s">
        <v>49</v>
      </c>
      <c r="F25" s="2"/>
    </row>
    <row r="26" spans="1:6" thickTop="1" thickBot="1" x14ac:dyDescent="0.3">
      <c r="A26" s="1" t="s">
        <v>30</v>
      </c>
      <c r="B26" s="1" t="s">
        <v>54</v>
      </c>
      <c r="C26" s="1" t="s">
        <v>11</v>
      </c>
      <c r="F26" s="2"/>
    </row>
    <row r="27" spans="1:6" thickTop="1" thickBot="1" x14ac:dyDescent="0.3">
      <c r="A27" s="1" t="s">
        <v>31</v>
      </c>
      <c r="B27" s="1" t="s">
        <v>57</v>
      </c>
      <c r="C27" s="1" t="s">
        <v>11</v>
      </c>
      <c r="F27" s="2"/>
    </row>
    <row r="28" spans="1:6" thickTop="1" thickBot="1" x14ac:dyDescent="0.3">
      <c r="A28" s="1" t="s">
        <v>32</v>
      </c>
      <c r="B28" s="1" t="s">
        <v>56</v>
      </c>
      <c r="C28" s="1" t="s">
        <v>11</v>
      </c>
      <c r="F28" s="2"/>
    </row>
    <row r="29" spans="1:6" thickTop="1" thickBot="1" x14ac:dyDescent="0.3">
      <c r="F29" s="2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tabSelected="1" topLeftCell="B1" workbookViewId="0">
      <selection activeCell="F19" sqref="F19"/>
    </sheetView>
  </sheetViews>
  <sheetFormatPr defaultRowHeight="16.5" thickTop="1" thickBottom="1" x14ac:dyDescent="0.3"/>
  <cols>
    <col min="1" max="1" width="16.7109375" style="1" bestFit="1" customWidth="1"/>
    <col min="2" max="2" width="25" style="1" bestFit="1" customWidth="1"/>
    <col min="3" max="3" width="31.140625" style="1" bestFit="1" customWidth="1"/>
    <col min="4" max="4" width="26.85546875" style="1" customWidth="1"/>
    <col min="5" max="5" width="12.7109375" style="1" bestFit="1" customWidth="1"/>
    <col min="6" max="8" width="12.7109375" style="1" customWidth="1"/>
    <col min="9" max="9" width="11.140625" style="1" bestFit="1" customWidth="1"/>
    <col min="10" max="10" width="11.140625" style="1" customWidth="1"/>
    <col min="11" max="11" width="12.28515625" style="1" bestFit="1" customWidth="1"/>
    <col min="12" max="16384" width="9.140625" style="1"/>
  </cols>
  <sheetData>
    <row r="2" spans="2:13" ht="24.75" thickTop="1" thickBot="1" x14ac:dyDescent="0.4">
      <c r="B2" s="3" t="s">
        <v>59</v>
      </c>
      <c r="F2" s="1" t="s">
        <v>89</v>
      </c>
      <c r="K2" s="1" t="s">
        <v>83</v>
      </c>
      <c r="L2" s="1">
        <v>14.18</v>
      </c>
      <c r="M2" s="1" t="s">
        <v>84</v>
      </c>
    </row>
    <row r="4" spans="2:13" thickTop="1" thickBot="1" x14ac:dyDescent="0.3">
      <c r="B4" s="1" t="s">
        <v>60</v>
      </c>
      <c r="C4" s="1" t="s">
        <v>61</v>
      </c>
      <c r="D4" s="7" t="s">
        <v>67</v>
      </c>
      <c r="E4" s="1" t="s">
        <v>62</v>
      </c>
      <c r="F4" s="1" t="s">
        <v>88</v>
      </c>
      <c r="G4" s="1" t="s">
        <v>80</v>
      </c>
      <c r="H4" s="1" t="s">
        <v>103</v>
      </c>
      <c r="I4" s="1" t="s">
        <v>63</v>
      </c>
      <c r="J4" s="1" t="s">
        <v>87</v>
      </c>
      <c r="K4" s="1" t="s">
        <v>81</v>
      </c>
      <c r="L4" s="1" t="s">
        <v>82</v>
      </c>
      <c r="M4" s="1" t="s">
        <v>103</v>
      </c>
    </row>
    <row r="5" spans="2:13" thickTop="1" thickBot="1" x14ac:dyDescent="0.3">
      <c r="B5" s="1" t="s">
        <v>64</v>
      </c>
      <c r="C5" s="1" t="s">
        <v>65</v>
      </c>
      <c r="D5" s="7" t="s">
        <v>68</v>
      </c>
      <c r="E5" s="6" t="s">
        <v>69</v>
      </c>
      <c r="F5" s="4">
        <v>0</v>
      </c>
      <c r="G5" s="4" t="s">
        <v>74</v>
      </c>
      <c r="H5" s="4"/>
      <c r="I5" s="5" t="s">
        <v>70</v>
      </c>
      <c r="J5" s="1">
        <v>1</v>
      </c>
      <c r="K5" s="1">
        <v>2.71</v>
      </c>
      <c r="L5" s="1">
        <f>K5*$L$2</f>
        <v>38.427799999999998</v>
      </c>
      <c r="M5" s="1">
        <f>L5/J5</f>
        <v>38.427799999999998</v>
      </c>
    </row>
    <row r="6" spans="2:13" thickTop="1" thickBot="1" x14ac:dyDescent="0.3">
      <c r="B6" s="1" t="s">
        <v>71</v>
      </c>
      <c r="C6" s="1" t="s">
        <v>66</v>
      </c>
      <c r="D6" s="7" t="s">
        <v>72</v>
      </c>
      <c r="E6" s="5" t="s">
        <v>75</v>
      </c>
      <c r="F6" s="1">
        <v>10</v>
      </c>
      <c r="G6" s="1">
        <v>89.66</v>
      </c>
      <c r="H6" s="1">
        <f>G6/F6</f>
        <v>8.9659999999999993</v>
      </c>
      <c r="I6" s="5" t="s">
        <v>73</v>
      </c>
      <c r="J6" s="1">
        <v>1</v>
      </c>
      <c r="K6" s="1">
        <v>0.77</v>
      </c>
      <c r="L6" s="1">
        <f t="shared" ref="L6:L19" si="0">K6*$L$2</f>
        <v>10.9186</v>
      </c>
      <c r="M6" s="1">
        <f t="shared" ref="M6:M19" si="1">L6/J6</f>
        <v>10.9186</v>
      </c>
    </row>
    <row r="7" spans="2:13" thickTop="1" thickBot="1" x14ac:dyDescent="0.3">
      <c r="B7" s="1" t="s">
        <v>76</v>
      </c>
      <c r="D7" s="7" t="s">
        <v>77</v>
      </c>
      <c r="E7" s="5" t="s">
        <v>78</v>
      </c>
      <c r="F7" s="1">
        <v>10</v>
      </c>
      <c r="G7" s="1">
        <v>29.82</v>
      </c>
      <c r="H7" s="1">
        <f t="shared" ref="H7:H16" si="2">G7/F7</f>
        <v>2.9820000000000002</v>
      </c>
      <c r="I7" s="5" t="s">
        <v>90</v>
      </c>
      <c r="J7" s="1">
        <v>1</v>
      </c>
      <c r="K7" s="1">
        <v>0.27</v>
      </c>
      <c r="L7" s="1">
        <f t="shared" si="0"/>
        <v>3.8286000000000002</v>
      </c>
      <c r="M7" s="1">
        <f t="shared" si="1"/>
        <v>3.8286000000000002</v>
      </c>
    </row>
    <row r="8" spans="2:13" thickTop="1" thickBot="1" x14ac:dyDescent="0.3">
      <c r="B8" s="1" t="s">
        <v>85</v>
      </c>
      <c r="C8" s="1" t="s">
        <v>109</v>
      </c>
      <c r="D8" s="7">
        <v>805</v>
      </c>
      <c r="E8" s="5" t="s">
        <v>86</v>
      </c>
      <c r="F8" s="1">
        <v>50</v>
      </c>
      <c r="G8" s="1">
        <v>6.55</v>
      </c>
      <c r="H8" s="1">
        <f t="shared" si="2"/>
        <v>0.13100000000000001</v>
      </c>
      <c r="I8" s="5" t="s">
        <v>79</v>
      </c>
      <c r="J8" s="1">
        <v>1</v>
      </c>
      <c r="K8" s="1">
        <v>0.1</v>
      </c>
      <c r="L8" s="1">
        <f t="shared" si="0"/>
        <v>1.4180000000000001</v>
      </c>
      <c r="M8" s="1">
        <f t="shared" si="1"/>
        <v>1.4180000000000001</v>
      </c>
    </row>
    <row r="9" spans="2:13" thickTop="1" thickBot="1" x14ac:dyDescent="0.3">
      <c r="B9" s="1" t="s">
        <v>92</v>
      </c>
      <c r="C9" s="1" t="s">
        <v>93</v>
      </c>
      <c r="D9" s="7" t="s">
        <v>94</v>
      </c>
      <c r="E9" s="1" t="s">
        <v>98</v>
      </c>
      <c r="F9" s="1">
        <v>25</v>
      </c>
      <c r="G9" s="1">
        <v>10.475</v>
      </c>
      <c r="H9" s="1">
        <f t="shared" si="2"/>
        <v>0.41899999999999998</v>
      </c>
      <c r="I9" s="1" t="s">
        <v>91</v>
      </c>
      <c r="J9" s="1">
        <v>1</v>
      </c>
      <c r="K9" s="1">
        <v>0.1</v>
      </c>
      <c r="L9" s="1">
        <f t="shared" si="0"/>
        <v>1.4180000000000001</v>
      </c>
      <c r="M9" s="1">
        <f t="shared" si="1"/>
        <v>1.4180000000000001</v>
      </c>
    </row>
    <row r="10" spans="2:13" thickTop="1" thickBot="1" x14ac:dyDescent="0.3">
      <c r="B10" s="1" t="s">
        <v>95</v>
      </c>
      <c r="C10" s="1" t="s">
        <v>96</v>
      </c>
      <c r="D10" s="7" t="s">
        <v>97</v>
      </c>
      <c r="H10" s="1" t="e">
        <f t="shared" si="2"/>
        <v>#DIV/0!</v>
      </c>
      <c r="I10" s="1" t="s">
        <v>102</v>
      </c>
      <c r="J10" s="1">
        <v>1</v>
      </c>
      <c r="K10" s="1">
        <v>0.14000000000000001</v>
      </c>
      <c r="L10" s="1">
        <f t="shared" si="0"/>
        <v>1.9852000000000001</v>
      </c>
      <c r="M10" s="1">
        <f t="shared" si="1"/>
        <v>1.9852000000000001</v>
      </c>
    </row>
    <row r="11" spans="2:13" thickTop="1" thickBot="1" x14ac:dyDescent="0.3">
      <c r="B11" s="1" t="s">
        <v>99</v>
      </c>
      <c r="C11" s="1" t="s">
        <v>100</v>
      </c>
      <c r="D11" s="7"/>
      <c r="H11" s="1" t="e">
        <f t="shared" si="2"/>
        <v>#DIV/0!</v>
      </c>
      <c r="I11" s="1" t="s">
        <v>101</v>
      </c>
      <c r="J11" s="1">
        <v>1</v>
      </c>
      <c r="K11" s="1">
        <v>0.91</v>
      </c>
      <c r="L11" s="1">
        <f t="shared" si="0"/>
        <v>12.9038</v>
      </c>
      <c r="M11" s="1">
        <f t="shared" si="1"/>
        <v>12.9038</v>
      </c>
    </row>
    <row r="12" spans="2:13" thickTop="1" thickBot="1" x14ac:dyDescent="0.3">
      <c r="B12" s="1" t="s">
        <v>104</v>
      </c>
      <c r="C12" s="1" t="s">
        <v>109</v>
      </c>
      <c r="D12" s="7">
        <v>805</v>
      </c>
      <c r="H12" s="1" t="e">
        <f t="shared" si="2"/>
        <v>#DIV/0!</v>
      </c>
      <c r="L12" s="1">
        <f t="shared" si="0"/>
        <v>0</v>
      </c>
      <c r="M12" s="1" t="e">
        <f t="shared" si="1"/>
        <v>#DIV/0!</v>
      </c>
    </row>
    <row r="13" spans="2:13" thickTop="1" thickBot="1" x14ac:dyDescent="0.3">
      <c r="B13" s="1" t="s">
        <v>105</v>
      </c>
      <c r="C13" s="1" t="s">
        <v>109</v>
      </c>
      <c r="D13" s="7">
        <v>805</v>
      </c>
      <c r="H13" s="1" t="e">
        <f t="shared" si="2"/>
        <v>#DIV/0!</v>
      </c>
      <c r="L13" s="1">
        <f t="shared" si="0"/>
        <v>0</v>
      </c>
      <c r="M13" s="1" t="e">
        <f t="shared" si="1"/>
        <v>#DIV/0!</v>
      </c>
    </row>
    <row r="14" spans="2:13" thickTop="1" thickBot="1" x14ac:dyDescent="0.3">
      <c r="B14" s="1" t="s">
        <v>106</v>
      </c>
      <c r="D14" s="7">
        <v>1206</v>
      </c>
      <c r="H14" s="1" t="e">
        <f t="shared" si="2"/>
        <v>#DIV/0!</v>
      </c>
      <c r="L14" s="1">
        <f t="shared" si="0"/>
        <v>0</v>
      </c>
      <c r="M14" s="1" t="e">
        <f t="shared" si="1"/>
        <v>#DIV/0!</v>
      </c>
    </row>
    <row r="15" spans="2:13" thickTop="1" thickBot="1" x14ac:dyDescent="0.3">
      <c r="B15" s="1" t="s">
        <v>107</v>
      </c>
      <c r="D15" s="7">
        <v>1206</v>
      </c>
      <c r="H15" s="1" t="e">
        <f t="shared" si="2"/>
        <v>#DIV/0!</v>
      </c>
      <c r="L15" s="1">
        <f t="shared" si="0"/>
        <v>0</v>
      </c>
      <c r="M15" s="1" t="e">
        <f t="shared" si="1"/>
        <v>#DIV/0!</v>
      </c>
    </row>
    <row r="16" spans="2:13" thickTop="1" thickBot="1" x14ac:dyDescent="0.3">
      <c r="B16" s="1" t="s">
        <v>108</v>
      </c>
      <c r="D16" s="7">
        <v>1206</v>
      </c>
      <c r="H16" s="1" t="e">
        <f t="shared" si="2"/>
        <v>#DIV/0!</v>
      </c>
      <c r="L16" s="1">
        <f t="shared" si="0"/>
        <v>0</v>
      </c>
      <c r="M16" s="1" t="e">
        <f t="shared" si="1"/>
        <v>#DIV/0!</v>
      </c>
    </row>
    <row r="17" spans="2:13" thickTop="1" thickBot="1" x14ac:dyDescent="0.3">
      <c r="B17" s="1" t="s">
        <v>110</v>
      </c>
      <c r="C17" s="1" t="s">
        <v>109</v>
      </c>
      <c r="D17" s="7">
        <v>805</v>
      </c>
      <c r="L17" s="1">
        <f t="shared" si="0"/>
        <v>0</v>
      </c>
      <c r="M17" s="1" t="e">
        <f t="shared" si="1"/>
        <v>#DIV/0!</v>
      </c>
    </row>
    <row r="18" spans="2:13" thickTop="1" thickBot="1" x14ac:dyDescent="0.3">
      <c r="B18" s="1" t="s">
        <v>111</v>
      </c>
      <c r="C18" s="1" t="s">
        <v>109</v>
      </c>
      <c r="D18" s="7">
        <v>805</v>
      </c>
      <c r="L18" s="1">
        <f t="shared" si="0"/>
        <v>0</v>
      </c>
      <c r="M18" s="1" t="e">
        <f t="shared" si="1"/>
        <v>#DIV/0!</v>
      </c>
    </row>
    <row r="19" spans="2:13" thickTop="1" thickBot="1" x14ac:dyDescent="0.3">
      <c r="B19" s="1" t="s">
        <v>112</v>
      </c>
      <c r="C19" s="1" t="s">
        <v>109</v>
      </c>
      <c r="D19" s="7">
        <v>805</v>
      </c>
      <c r="L19" s="1">
        <f t="shared" si="0"/>
        <v>0</v>
      </c>
      <c r="M19" s="1" t="e">
        <f t="shared" si="1"/>
        <v>#DIV/0!</v>
      </c>
    </row>
    <row r="20" spans="2:13" thickTop="1" thickBot="1" x14ac:dyDescent="0.3">
      <c r="B20" s="1" t="s">
        <v>113</v>
      </c>
      <c r="C20" s="1" t="s">
        <v>115</v>
      </c>
      <c r="D20" s="7"/>
      <c r="E20" s="1" t="s">
        <v>114</v>
      </c>
      <c r="F20" s="1" t="s">
        <v>116</v>
      </c>
      <c r="G20" s="1">
        <v>8.64</v>
      </c>
      <c r="M20" s="1">
        <v>8.64</v>
      </c>
    </row>
  </sheetData>
  <hyperlinks>
    <hyperlink ref="E6" r:id="rId1"/>
    <hyperlink ref="I8" r:id="rId2"/>
    <hyperlink ref="I6" r:id="rId3"/>
    <hyperlink ref="I5" r:id="rId4"/>
    <hyperlink ref="E5"/>
    <hyperlink ref="E7" r:id="rId5"/>
    <hyperlink ref="E8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"/>
  <sheetViews>
    <sheetView workbookViewId="0">
      <selection activeCell="B4" sqref="B4"/>
    </sheetView>
  </sheetViews>
  <sheetFormatPr defaultRowHeight="15" x14ac:dyDescent="0.25"/>
  <sheetData>
    <row r="2" spans="1:5" x14ac:dyDescent="0.25">
      <c r="A2">
        <v>5</v>
      </c>
    </row>
    <row r="3" spans="1:5" x14ac:dyDescent="0.25">
      <c r="B3">
        <v>3.6</v>
      </c>
    </row>
    <row r="4" spans="1:5" x14ac:dyDescent="0.25">
      <c r="B4">
        <v>2</v>
      </c>
      <c r="D4">
        <f>A2/(B3+B4)</f>
        <v>0.8928571428571429</v>
      </c>
      <c r="E4">
        <f>D4*B3</f>
        <v>3.2142857142857144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Baden</dc:creator>
  <cp:lastModifiedBy>Baden</cp:lastModifiedBy>
  <dcterms:created xsi:type="dcterms:W3CDTF">2016-07-27T14:34:48Z</dcterms:created>
  <dcterms:modified xsi:type="dcterms:W3CDTF">2016-07-30T09:47:22Z</dcterms:modified>
</cp:coreProperties>
</file>