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rek\Documents\PlatformIO\Projects\gauge.s-sorek.uk\documents\useful\"/>
    </mc:Choice>
  </mc:AlternateContent>
  <xr:revisionPtr revIDLastSave="0" documentId="8_{9460871D-2159-4629-9026-C54BD97DD78A}" xr6:coauthVersionLast="47" xr6:coauthVersionMax="47" xr10:uidLastSave="{00000000-0000-0000-0000-000000000000}"/>
  <bookViews>
    <workbookView xWindow="51480" yWindow="-120" windowWidth="29040" windowHeight="15840" xr2:uid="{B7E37433-98C9-4AC7-A732-162F4F4FFF98}"/>
  </bookViews>
  <sheets>
    <sheet name="Bosch 0261230340 oil + press" sheetId="12" r:id="rId1"/>
    <sheet name="Bosch 0280130026 oil temp" sheetId="11" r:id="rId2"/>
    <sheet name="Bosch 0280130023 oil temp" sheetId="10" r:id="rId3"/>
    <sheet name="VDO A2C1755410001 oil temp" sheetId="6" r:id="rId4"/>
    <sheet name="VDO 323-801-001-00 coolant temp" sheetId="7" r:id="rId5"/>
    <sheet name="VDO 360-081-029-001K pressur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2" l="1"/>
  <c r="Z20" i="12"/>
  <c r="W20" i="12"/>
  <c r="T20" i="12"/>
  <c r="AC19" i="12"/>
  <c r="Z19" i="12"/>
  <c r="W19" i="12"/>
  <c r="T19" i="12"/>
  <c r="AC18" i="12"/>
  <c r="Z18" i="12"/>
  <c r="W18" i="12"/>
  <c r="T18" i="12"/>
  <c r="AC17" i="12"/>
  <c r="Z17" i="12"/>
  <c r="W17" i="12"/>
  <c r="T17" i="12"/>
  <c r="AC16" i="12"/>
  <c r="Z16" i="12"/>
  <c r="W16" i="12"/>
  <c r="T16" i="12"/>
  <c r="AC15" i="12"/>
  <c r="Z15" i="12"/>
  <c r="W15" i="12"/>
  <c r="T15" i="12"/>
  <c r="AC14" i="12"/>
  <c r="Z14" i="12"/>
  <c r="W14" i="12"/>
  <c r="T14" i="12"/>
  <c r="AC13" i="12"/>
  <c r="Z13" i="12"/>
  <c r="W13" i="12"/>
  <c r="T13" i="12"/>
  <c r="AC12" i="12"/>
  <c r="Z12" i="12"/>
  <c r="W12" i="12"/>
  <c r="T12" i="12"/>
  <c r="AC11" i="12"/>
  <c r="Z11" i="12"/>
  <c r="W11" i="12"/>
  <c r="T11" i="12"/>
  <c r="AC10" i="12"/>
  <c r="Z10" i="12"/>
  <c r="W10" i="12"/>
  <c r="T10" i="12"/>
  <c r="AC9" i="12"/>
  <c r="Z9" i="12"/>
  <c r="W9" i="12"/>
  <c r="T9" i="12"/>
  <c r="AC8" i="12"/>
  <c r="Z8" i="12"/>
  <c r="W8" i="12"/>
  <c r="T8" i="12"/>
  <c r="AC7" i="12"/>
  <c r="Z7" i="12"/>
  <c r="W7" i="12"/>
  <c r="T7" i="12"/>
  <c r="AC6" i="12"/>
  <c r="Z6" i="12"/>
  <c r="W6" i="12"/>
  <c r="T6" i="12"/>
  <c r="AC5" i="12"/>
  <c r="Z5" i="12"/>
  <c r="W5" i="12"/>
  <c r="T5" i="12"/>
  <c r="AC4" i="12"/>
  <c r="Z4" i="12"/>
  <c r="W4" i="12"/>
  <c r="T4" i="12"/>
  <c r="AC3" i="12"/>
  <c r="Z3" i="12"/>
  <c r="W3" i="12"/>
  <c r="T3" i="12"/>
  <c r="AC2" i="12"/>
  <c r="Z2" i="12"/>
  <c r="W2" i="12"/>
  <c r="T2" i="12"/>
  <c r="D20" i="12"/>
  <c r="E20" i="12"/>
  <c r="F20" i="12" s="1"/>
  <c r="E19" i="12"/>
  <c r="F19" i="12" s="1"/>
  <c r="D19" i="12"/>
  <c r="E18" i="12"/>
  <c r="F18" i="12" s="1"/>
  <c r="D18" i="12"/>
  <c r="E17" i="12"/>
  <c r="F17" i="12" s="1"/>
  <c r="D17" i="12"/>
  <c r="F16" i="12"/>
  <c r="E16" i="12"/>
  <c r="D16" i="12"/>
  <c r="E15" i="12"/>
  <c r="F15" i="12" s="1"/>
  <c r="D15" i="12"/>
  <c r="E14" i="12"/>
  <c r="F14" i="12" s="1"/>
  <c r="D14" i="12"/>
  <c r="E13" i="12"/>
  <c r="F13" i="12" s="1"/>
  <c r="D13" i="12"/>
  <c r="E12" i="12"/>
  <c r="F12" i="12" s="1"/>
  <c r="D12" i="12"/>
  <c r="E11" i="12"/>
  <c r="F11" i="12" s="1"/>
  <c r="D11" i="12"/>
  <c r="E10" i="12"/>
  <c r="F10" i="12" s="1"/>
  <c r="D10" i="12"/>
  <c r="E9" i="12"/>
  <c r="F9" i="12" s="1"/>
  <c r="D9" i="12"/>
  <c r="E8" i="12"/>
  <c r="F8" i="12" s="1"/>
  <c r="D8" i="12"/>
  <c r="E7" i="12"/>
  <c r="F7" i="12" s="1"/>
  <c r="D7" i="12"/>
  <c r="F6" i="12"/>
  <c r="E6" i="12"/>
  <c r="D6" i="12"/>
  <c r="E5" i="12"/>
  <c r="F5" i="12" s="1"/>
  <c r="D5" i="12"/>
  <c r="E4" i="12"/>
  <c r="F4" i="12" s="1"/>
  <c r="D4" i="12"/>
  <c r="E3" i="12"/>
  <c r="F3" i="12" s="1"/>
  <c r="D3" i="12"/>
  <c r="E2" i="12"/>
  <c r="F2" i="12" s="1"/>
  <c r="D2" i="12"/>
  <c r="D19" i="11"/>
  <c r="T19" i="11" s="1"/>
  <c r="E19" i="11"/>
  <c r="F19" i="11" s="1"/>
  <c r="Z19" i="11" s="1"/>
  <c r="W19" i="11"/>
  <c r="AC19" i="11"/>
  <c r="AC18" i="11"/>
  <c r="W18" i="11"/>
  <c r="E18" i="11"/>
  <c r="F18" i="11" s="1"/>
  <c r="Z18" i="11" s="1"/>
  <c r="D18" i="11"/>
  <c r="T18" i="11" s="1"/>
  <c r="AC17" i="11"/>
  <c r="W17" i="11"/>
  <c r="E17" i="11"/>
  <c r="F17" i="11" s="1"/>
  <c r="Z17" i="11" s="1"/>
  <c r="D17" i="11"/>
  <c r="T17" i="11" s="1"/>
  <c r="AC16" i="11"/>
  <c r="W16" i="11"/>
  <c r="E16" i="11"/>
  <c r="F16" i="11" s="1"/>
  <c r="Z16" i="11" s="1"/>
  <c r="D16" i="11"/>
  <c r="T16" i="11" s="1"/>
  <c r="AC15" i="11"/>
  <c r="W15" i="11"/>
  <c r="E15" i="11"/>
  <c r="F15" i="11" s="1"/>
  <c r="Z15" i="11" s="1"/>
  <c r="D15" i="11"/>
  <c r="T15" i="11" s="1"/>
  <c r="AC14" i="11"/>
  <c r="W14" i="11"/>
  <c r="E14" i="11"/>
  <c r="F14" i="11" s="1"/>
  <c r="Z14" i="11" s="1"/>
  <c r="D14" i="11"/>
  <c r="T14" i="11" s="1"/>
  <c r="AC13" i="11"/>
  <c r="W13" i="11"/>
  <c r="E13" i="11"/>
  <c r="F13" i="11" s="1"/>
  <c r="Z13" i="11" s="1"/>
  <c r="D13" i="11"/>
  <c r="T13" i="11" s="1"/>
  <c r="AC12" i="11"/>
  <c r="W12" i="11"/>
  <c r="E12" i="11"/>
  <c r="F12" i="11" s="1"/>
  <c r="Z12" i="11" s="1"/>
  <c r="D12" i="11"/>
  <c r="T12" i="11" s="1"/>
  <c r="AC11" i="11"/>
  <c r="W11" i="11"/>
  <c r="E11" i="11"/>
  <c r="F11" i="11" s="1"/>
  <c r="Z11" i="11" s="1"/>
  <c r="D11" i="11"/>
  <c r="T11" i="11" s="1"/>
  <c r="AC10" i="11"/>
  <c r="W10" i="11"/>
  <c r="E10" i="11"/>
  <c r="F10" i="11" s="1"/>
  <c r="Z10" i="11" s="1"/>
  <c r="D10" i="11"/>
  <c r="T10" i="11" s="1"/>
  <c r="AC9" i="11"/>
  <c r="W9" i="11"/>
  <c r="E9" i="11"/>
  <c r="F9" i="11" s="1"/>
  <c r="Z9" i="11" s="1"/>
  <c r="D9" i="11"/>
  <c r="T9" i="11" s="1"/>
  <c r="AC8" i="11"/>
  <c r="W8" i="11"/>
  <c r="E8" i="11"/>
  <c r="F8" i="11" s="1"/>
  <c r="Z8" i="11" s="1"/>
  <c r="D8" i="11"/>
  <c r="T8" i="11" s="1"/>
  <c r="AC7" i="11"/>
  <c r="W7" i="11"/>
  <c r="E7" i="11"/>
  <c r="F7" i="11" s="1"/>
  <c r="Z7" i="11" s="1"/>
  <c r="D7" i="11"/>
  <c r="T7" i="11" s="1"/>
  <c r="AC6" i="11"/>
  <c r="W6" i="11"/>
  <c r="E6" i="11"/>
  <c r="F6" i="11" s="1"/>
  <c r="Z6" i="11" s="1"/>
  <c r="D6" i="11"/>
  <c r="T6" i="11" s="1"/>
  <c r="AC5" i="11"/>
  <c r="W5" i="11"/>
  <c r="E5" i="11"/>
  <c r="F5" i="11" s="1"/>
  <c r="Z5" i="11" s="1"/>
  <c r="D5" i="11"/>
  <c r="T5" i="11" s="1"/>
  <c r="AC4" i="11"/>
  <c r="W4" i="11"/>
  <c r="E4" i="11"/>
  <c r="F4" i="11" s="1"/>
  <c r="Z4" i="11" s="1"/>
  <c r="D4" i="11"/>
  <c r="T4" i="11" s="1"/>
  <c r="AC3" i="11"/>
  <c r="W3" i="11"/>
  <c r="E3" i="11"/>
  <c r="F3" i="11" s="1"/>
  <c r="Z3" i="11" s="1"/>
  <c r="D3" i="11"/>
  <c r="T3" i="11" s="1"/>
  <c r="AC2" i="11"/>
  <c r="W2" i="11"/>
  <c r="T2" i="11"/>
  <c r="E2" i="11"/>
  <c r="F2" i="11" s="1"/>
  <c r="Z2" i="11" s="1"/>
  <c r="D2" i="11"/>
  <c r="AC20" i="10"/>
  <c r="W20" i="10"/>
  <c r="D20" i="10"/>
  <c r="T20" i="10" s="1"/>
  <c r="E20" i="10"/>
  <c r="F20" i="10" s="1"/>
  <c r="Z20" i="10" s="1"/>
  <c r="AC19" i="10"/>
  <c r="W19" i="10"/>
  <c r="E19" i="10"/>
  <c r="F19" i="10" s="1"/>
  <c r="Z19" i="10" s="1"/>
  <c r="AC18" i="10"/>
  <c r="W18" i="10"/>
  <c r="D18" i="10"/>
  <c r="T18" i="10" s="1"/>
  <c r="AC17" i="10"/>
  <c r="W17" i="10"/>
  <c r="D17" i="10"/>
  <c r="T17" i="10" s="1"/>
  <c r="E17" i="10"/>
  <c r="F17" i="10" s="1"/>
  <c r="Z17" i="10" s="1"/>
  <c r="AC16" i="10"/>
  <c r="W16" i="10"/>
  <c r="D16" i="10"/>
  <c r="T16" i="10" s="1"/>
  <c r="AC15" i="10"/>
  <c r="W15" i="10"/>
  <c r="E15" i="10"/>
  <c r="F15" i="10" s="1"/>
  <c r="Z15" i="10" s="1"/>
  <c r="AC14" i="10"/>
  <c r="W14" i="10"/>
  <c r="D14" i="10"/>
  <c r="T14" i="10" s="1"/>
  <c r="E14" i="10"/>
  <c r="F14" i="10" s="1"/>
  <c r="Z14" i="10" s="1"/>
  <c r="AC13" i="10"/>
  <c r="W13" i="10"/>
  <c r="E13" i="10"/>
  <c r="F13" i="10" s="1"/>
  <c r="Z13" i="10" s="1"/>
  <c r="AC12" i="10"/>
  <c r="W12" i="10"/>
  <c r="D12" i="10"/>
  <c r="T12" i="10" s="1"/>
  <c r="AC11" i="10"/>
  <c r="W11" i="10"/>
  <c r="D11" i="10"/>
  <c r="T11" i="10" s="1"/>
  <c r="E11" i="10"/>
  <c r="F11" i="10" s="1"/>
  <c r="Z11" i="10" s="1"/>
  <c r="AC10" i="10"/>
  <c r="W10" i="10"/>
  <c r="E10" i="10"/>
  <c r="F10" i="10" s="1"/>
  <c r="Z10" i="10" s="1"/>
  <c r="AC9" i="10"/>
  <c r="W9" i="10"/>
  <c r="D9" i="10"/>
  <c r="T9" i="10" s="1"/>
  <c r="AC8" i="10"/>
  <c r="W8" i="10"/>
  <c r="D8" i="10"/>
  <c r="T8" i="10" s="1"/>
  <c r="E8" i="10"/>
  <c r="F8" i="10" s="1"/>
  <c r="Z8" i="10" s="1"/>
  <c r="AC7" i="10"/>
  <c r="W7" i="10"/>
  <c r="D7" i="10"/>
  <c r="T7" i="10" s="1"/>
  <c r="AC6" i="10"/>
  <c r="W6" i="10"/>
  <c r="D6" i="10"/>
  <c r="T6" i="10" s="1"/>
  <c r="AC5" i="10"/>
  <c r="W5" i="10"/>
  <c r="D5" i="10"/>
  <c r="T5" i="10" s="1"/>
  <c r="E5" i="10"/>
  <c r="F5" i="10" s="1"/>
  <c r="Z5" i="10" s="1"/>
  <c r="AC4" i="10"/>
  <c r="W4" i="10"/>
  <c r="E4" i="10"/>
  <c r="F4" i="10" s="1"/>
  <c r="Z4" i="10" s="1"/>
  <c r="AC3" i="10"/>
  <c r="W3" i="10"/>
  <c r="E3" i="10"/>
  <c r="F3" i="10" s="1"/>
  <c r="Z3" i="10" s="1"/>
  <c r="AC2" i="10"/>
  <c r="W2" i="10"/>
  <c r="D2" i="10"/>
  <c r="T2" i="10" s="1"/>
  <c r="E2" i="10"/>
  <c r="F2" i="10" s="1"/>
  <c r="Z2" i="10" s="1"/>
  <c r="C2" i="9"/>
  <c r="E2" i="9" s="1"/>
  <c r="F2" i="9" s="1"/>
  <c r="Z2" i="9" s="1"/>
  <c r="C3" i="9"/>
  <c r="C4" i="9"/>
  <c r="C5" i="9"/>
  <c r="C6" i="9"/>
  <c r="C7" i="9"/>
  <c r="C8" i="9"/>
  <c r="E8" i="9" s="1"/>
  <c r="F8" i="9" s="1"/>
  <c r="Z8" i="9" s="1"/>
  <c r="C9" i="9"/>
  <c r="C10" i="9"/>
  <c r="E10" i="9" s="1"/>
  <c r="F10" i="9" s="1"/>
  <c r="Z10" i="9" s="1"/>
  <c r="C11" i="9"/>
  <c r="E11" i="9" s="1"/>
  <c r="F11" i="9" s="1"/>
  <c r="Z11" i="9" s="1"/>
  <c r="C12" i="9"/>
  <c r="E12" i="9" s="1"/>
  <c r="F12" i="9" s="1"/>
  <c r="Z12" i="9" s="1"/>
  <c r="C13" i="9"/>
  <c r="E13" i="9" s="1"/>
  <c r="F13" i="9" s="1"/>
  <c r="Z13" i="9" s="1"/>
  <c r="C14" i="9"/>
  <c r="D14" i="9" s="1"/>
  <c r="T14" i="9" s="1"/>
  <c r="C15" i="9"/>
  <c r="C16" i="9"/>
  <c r="C17" i="9"/>
  <c r="C18" i="9"/>
  <c r="E18" i="9" s="1"/>
  <c r="F18" i="9" s="1"/>
  <c r="Z18" i="9" s="1"/>
  <c r="C19" i="9"/>
  <c r="D19" i="9" s="1"/>
  <c r="T19" i="9" s="1"/>
  <c r="C20" i="9"/>
  <c r="C21" i="9"/>
  <c r="D21" i="9" s="1"/>
  <c r="T21" i="9" s="1"/>
  <c r="C22" i="9"/>
  <c r="E22" i="9" s="1"/>
  <c r="F22" i="9" s="1"/>
  <c r="Z22" i="9" s="1"/>
  <c r="C23" i="9"/>
  <c r="D23" i="9" s="1"/>
  <c r="T23" i="9" s="1"/>
  <c r="C24" i="9"/>
  <c r="E24" i="9" s="1"/>
  <c r="F24" i="9" s="1"/>
  <c r="Z24" i="9" s="1"/>
  <c r="C25" i="9"/>
  <c r="E25" i="9" s="1"/>
  <c r="F25" i="9" s="1"/>
  <c r="Z25" i="9" s="1"/>
  <c r="C26" i="9"/>
  <c r="D26" i="9" s="1"/>
  <c r="T26" i="9" s="1"/>
  <c r="C27" i="9"/>
  <c r="AC27" i="9"/>
  <c r="W27" i="9"/>
  <c r="E27" i="9"/>
  <c r="F27" i="9" s="1"/>
  <c r="Z27" i="9" s="1"/>
  <c r="D27" i="9"/>
  <c r="T27" i="9" s="1"/>
  <c r="AC26" i="9"/>
  <c r="W26" i="9"/>
  <c r="AC25" i="9"/>
  <c r="W25" i="9"/>
  <c r="AC24" i="9"/>
  <c r="W24" i="9"/>
  <c r="AC23" i="9"/>
  <c r="W23" i="9"/>
  <c r="AC22" i="9"/>
  <c r="W22" i="9"/>
  <c r="AC21" i="9"/>
  <c r="W21" i="9"/>
  <c r="AC20" i="9"/>
  <c r="W20" i="9"/>
  <c r="E20" i="9"/>
  <c r="F20" i="9" s="1"/>
  <c r="Z20" i="9" s="1"/>
  <c r="D20" i="9"/>
  <c r="T20" i="9" s="1"/>
  <c r="AC19" i="9"/>
  <c r="W19" i="9"/>
  <c r="E19" i="9"/>
  <c r="F19" i="9" s="1"/>
  <c r="Z19" i="9" s="1"/>
  <c r="AC18" i="9"/>
  <c r="W18" i="9"/>
  <c r="D18" i="9"/>
  <c r="T18" i="9" s="1"/>
  <c r="AC17" i="9"/>
  <c r="W17" i="9"/>
  <c r="E17" i="9"/>
  <c r="F17" i="9" s="1"/>
  <c r="Z17" i="9" s="1"/>
  <c r="D17" i="9"/>
  <c r="T17" i="9" s="1"/>
  <c r="AC16" i="9"/>
  <c r="W16" i="9"/>
  <c r="E16" i="9"/>
  <c r="F16" i="9" s="1"/>
  <c r="Z16" i="9" s="1"/>
  <c r="D16" i="9"/>
  <c r="T16" i="9" s="1"/>
  <c r="AC15" i="9"/>
  <c r="W15" i="9"/>
  <c r="E15" i="9"/>
  <c r="F15" i="9" s="1"/>
  <c r="Z15" i="9" s="1"/>
  <c r="D15" i="9"/>
  <c r="T15" i="9" s="1"/>
  <c r="AC14" i="9"/>
  <c r="W14" i="9"/>
  <c r="E14" i="9"/>
  <c r="F14" i="9" s="1"/>
  <c r="Z14" i="9" s="1"/>
  <c r="AC13" i="9"/>
  <c r="W13" i="9"/>
  <c r="AC12" i="9"/>
  <c r="W12" i="9"/>
  <c r="AC11" i="9"/>
  <c r="W11" i="9"/>
  <c r="AC10" i="9"/>
  <c r="W10" i="9"/>
  <c r="AC9" i="9"/>
  <c r="W9" i="9"/>
  <c r="E9" i="9"/>
  <c r="F9" i="9" s="1"/>
  <c r="Z9" i="9" s="1"/>
  <c r="D9" i="9"/>
  <c r="T9" i="9" s="1"/>
  <c r="AC8" i="9"/>
  <c r="W8" i="9"/>
  <c r="D8" i="9"/>
  <c r="T8" i="9" s="1"/>
  <c r="AC7" i="9"/>
  <c r="W7" i="9"/>
  <c r="E7" i="9"/>
  <c r="F7" i="9" s="1"/>
  <c r="Z7" i="9" s="1"/>
  <c r="D7" i="9"/>
  <c r="T7" i="9" s="1"/>
  <c r="AC6" i="9"/>
  <c r="W6" i="9"/>
  <c r="E6" i="9"/>
  <c r="F6" i="9" s="1"/>
  <c r="Z6" i="9" s="1"/>
  <c r="D6" i="9"/>
  <c r="T6" i="9" s="1"/>
  <c r="AC5" i="9"/>
  <c r="W5" i="9"/>
  <c r="E5" i="9"/>
  <c r="F5" i="9" s="1"/>
  <c r="Z5" i="9" s="1"/>
  <c r="D5" i="9"/>
  <c r="T5" i="9" s="1"/>
  <c r="AC4" i="9"/>
  <c r="W4" i="9"/>
  <c r="E4" i="9"/>
  <c r="F4" i="9" s="1"/>
  <c r="Z4" i="9" s="1"/>
  <c r="D4" i="9"/>
  <c r="T4" i="9" s="1"/>
  <c r="AC3" i="9"/>
  <c r="W3" i="9"/>
  <c r="E3" i="9"/>
  <c r="F3" i="9" s="1"/>
  <c r="Z3" i="9" s="1"/>
  <c r="D3" i="9"/>
  <c r="T3" i="9" s="1"/>
  <c r="AC2" i="9"/>
  <c r="W2" i="9"/>
  <c r="T36" i="6"/>
  <c r="D36" i="6"/>
  <c r="AC36" i="6"/>
  <c r="W36" i="6"/>
  <c r="E36" i="6"/>
  <c r="F36" i="6" s="1"/>
  <c r="Z36" i="6" s="1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2" i="7"/>
  <c r="Z9" i="7"/>
  <c r="Z10" i="7"/>
  <c r="Z22" i="7"/>
  <c r="Z23" i="7"/>
  <c r="Z31" i="7"/>
  <c r="Z33" i="7"/>
  <c r="Z34" i="7"/>
  <c r="Z35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2" i="7"/>
  <c r="T3" i="7"/>
  <c r="T4" i="7"/>
  <c r="T5" i="7"/>
  <c r="T11" i="7"/>
  <c r="T15" i="7"/>
  <c r="T16" i="7"/>
  <c r="T17" i="7"/>
  <c r="T27" i="7"/>
  <c r="T28" i="7"/>
  <c r="T39" i="7"/>
  <c r="T40" i="7"/>
  <c r="T2" i="7"/>
  <c r="D40" i="7"/>
  <c r="E40" i="7"/>
  <c r="F40" i="7" s="1"/>
  <c r="Z40" i="7" s="1"/>
  <c r="E39" i="7"/>
  <c r="F39" i="7" s="1"/>
  <c r="Z39" i="7" s="1"/>
  <c r="D39" i="7"/>
  <c r="E38" i="7"/>
  <c r="F38" i="7" s="1"/>
  <c r="Z38" i="7" s="1"/>
  <c r="D38" i="7"/>
  <c r="T38" i="7" s="1"/>
  <c r="E37" i="7"/>
  <c r="F37" i="7" s="1"/>
  <c r="Z37" i="7" s="1"/>
  <c r="D37" i="7"/>
  <c r="T37" i="7" s="1"/>
  <c r="E36" i="7"/>
  <c r="F36" i="7" s="1"/>
  <c r="Z36" i="7" s="1"/>
  <c r="D36" i="7"/>
  <c r="T36" i="7" s="1"/>
  <c r="E35" i="7"/>
  <c r="F35" i="7" s="1"/>
  <c r="D35" i="7"/>
  <c r="T35" i="7" s="1"/>
  <c r="E34" i="7"/>
  <c r="F34" i="7" s="1"/>
  <c r="D34" i="7"/>
  <c r="T34" i="7" s="1"/>
  <c r="E33" i="7"/>
  <c r="F33" i="7" s="1"/>
  <c r="D33" i="7"/>
  <c r="T33" i="7" s="1"/>
  <c r="E32" i="7"/>
  <c r="F32" i="7" s="1"/>
  <c r="Z32" i="7" s="1"/>
  <c r="D32" i="7"/>
  <c r="T32" i="7" s="1"/>
  <c r="E31" i="7"/>
  <c r="F31" i="7" s="1"/>
  <c r="D31" i="7"/>
  <c r="T31" i="7" s="1"/>
  <c r="E30" i="7"/>
  <c r="F30" i="7" s="1"/>
  <c r="Z30" i="7" s="1"/>
  <c r="D30" i="7"/>
  <c r="T30" i="7" s="1"/>
  <c r="E29" i="7"/>
  <c r="F29" i="7" s="1"/>
  <c r="Z29" i="7" s="1"/>
  <c r="D29" i="7"/>
  <c r="T29" i="7" s="1"/>
  <c r="E28" i="7"/>
  <c r="F28" i="7" s="1"/>
  <c r="Z28" i="7" s="1"/>
  <c r="D28" i="7"/>
  <c r="E27" i="7"/>
  <c r="F27" i="7" s="1"/>
  <c r="Z27" i="7" s="1"/>
  <c r="D27" i="7"/>
  <c r="E26" i="7"/>
  <c r="F26" i="7" s="1"/>
  <c r="Z26" i="7" s="1"/>
  <c r="D26" i="7"/>
  <c r="T26" i="7" s="1"/>
  <c r="E25" i="7"/>
  <c r="F25" i="7" s="1"/>
  <c r="Z25" i="7" s="1"/>
  <c r="D25" i="7"/>
  <c r="T25" i="7" s="1"/>
  <c r="E24" i="7"/>
  <c r="F24" i="7" s="1"/>
  <c r="Z24" i="7" s="1"/>
  <c r="D24" i="7"/>
  <c r="T24" i="7" s="1"/>
  <c r="E23" i="7"/>
  <c r="F23" i="7" s="1"/>
  <c r="D23" i="7"/>
  <c r="T23" i="7" s="1"/>
  <c r="E22" i="7"/>
  <c r="F22" i="7" s="1"/>
  <c r="D22" i="7"/>
  <c r="T22" i="7" s="1"/>
  <c r="E21" i="7"/>
  <c r="F21" i="7" s="1"/>
  <c r="Z21" i="7" s="1"/>
  <c r="D21" i="7"/>
  <c r="T21" i="7" s="1"/>
  <c r="E20" i="7"/>
  <c r="F20" i="7" s="1"/>
  <c r="Z20" i="7" s="1"/>
  <c r="D20" i="7"/>
  <c r="T20" i="7" s="1"/>
  <c r="E19" i="7"/>
  <c r="F19" i="7" s="1"/>
  <c r="Z19" i="7" s="1"/>
  <c r="D19" i="7"/>
  <c r="T19" i="7" s="1"/>
  <c r="E18" i="7"/>
  <c r="F18" i="7" s="1"/>
  <c r="Z18" i="7" s="1"/>
  <c r="D18" i="7"/>
  <c r="T18" i="7" s="1"/>
  <c r="E17" i="7"/>
  <c r="F17" i="7" s="1"/>
  <c r="Z17" i="7" s="1"/>
  <c r="D17" i="7"/>
  <c r="E16" i="7"/>
  <c r="F16" i="7" s="1"/>
  <c r="Z16" i="7" s="1"/>
  <c r="D16" i="7"/>
  <c r="E15" i="7"/>
  <c r="F15" i="7" s="1"/>
  <c r="Z15" i="7" s="1"/>
  <c r="D15" i="7"/>
  <c r="E14" i="7"/>
  <c r="F14" i="7" s="1"/>
  <c r="Z14" i="7" s="1"/>
  <c r="D14" i="7"/>
  <c r="T14" i="7" s="1"/>
  <c r="E13" i="7"/>
  <c r="F13" i="7" s="1"/>
  <c r="Z13" i="7" s="1"/>
  <c r="D13" i="7"/>
  <c r="T13" i="7" s="1"/>
  <c r="E12" i="7"/>
  <c r="F12" i="7" s="1"/>
  <c r="Z12" i="7" s="1"/>
  <c r="D12" i="7"/>
  <c r="T12" i="7" s="1"/>
  <c r="E11" i="7"/>
  <c r="F11" i="7" s="1"/>
  <c r="Z11" i="7" s="1"/>
  <c r="D11" i="7"/>
  <c r="E10" i="7"/>
  <c r="F10" i="7" s="1"/>
  <c r="D10" i="7"/>
  <c r="T10" i="7" s="1"/>
  <c r="E9" i="7"/>
  <c r="F9" i="7" s="1"/>
  <c r="D9" i="7"/>
  <c r="T9" i="7" s="1"/>
  <c r="E8" i="7"/>
  <c r="F8" i="7" s="1"/>
  <c r="Z8" i="7" s="1"/>
  <c r="D8" i="7"/>
  <c r="T8" i="7" s="1"/>
  <c r="E7" i="7"/>
  <c r="F7" i="7" s="1"/>
  <c r="Z7" i="7" s="1"/>
  <c r="D7" i="7"/>
  <c r="T7" i="7" s="1"/>
  <c r="E6" i="7"/>
  <c r="F6" i="7" s="1"/>
  <c r="Z6" i="7" s="1"/>
  <c r="D6" i="7"/>
  <c r="T6" i="7" s="1"/>
  <c r="E5" i="7"/>
  <c r="F5" i="7" s="1"/>
  <c r="Z5" i="7" s="1"/>
  <c r="D5" i="7"/>
  <c r="E4" i="7"/>
  <c r="F4" i="7" s="1"/>
  <c r="Z4" i="7" s="1"/>
  <c r="D4" i="7"/>
  <c r="E3" i="7"/>
  <c r="F3" i="7" s="1"/>
  <c r="Z3" i="7" s="1"/>
  <c r="D3" i="7"/>
  <c r="E2" i="7"/>
  <c r="F2" i="7" s="1"/>
  <c r="Z2" i="7" s="1"/>
  <c r="D2" i="7"/>
  <c r="D2" i="6"/>
  <c r="T2" i="6" s="1"/>
  <c r="E2" i="6"/>
  <c r="F2" i="6" s="1"/>
  <c r="Z2" i="6" s="1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7" i="6"/>
  <c r="AC38" i="6"/>
  <c r="AC39" i="6"/>
  <c r="AC40" i="6"/>
  <c r="AC41" i="6"/>
  <c r="AC42" i="6"/>
  <c r="AC43" i="6"/>
  <c r="AC44" i="6"/>
  <c r="AC45" i="6"/>
  <c r="AC46" i="6"/>
  <c r="AC2" i="6"/>
  <c r="F7" i="6"/>
  <c r="Z7" i="6" s="1"/>
  <c r="F8" i="6"/>
  <c r="Z8" i="6" s="1"/>
  <c r="F9" i="6"/>
  <c r="Z9" i="6" s="1"/>
  <c r="F10" i="6"/>
  <c r="Z10" i="6" s="1"/>
  <c r="F11" i="6"/>
  <c r="Z11" i="6" s="1"/>
  <c r="F12" i="6"/>
  <c r="Z12" i="6" s="1"/>
  <c r="F19" i="6"/>
  <c r="Z19" i="6" s="1"/>
  <c r="F20" i="6"/>
  <c r="Z20" i="6" s="1"/>
  <c r="F21" i="6"/>
  <c r="Z21" i="6" s="1"/>
  <c r="F22" i="6"/>
  <c r="Z22" i="6" s="1"/>
  <c r="F23" i="6"/>
  <c r="Z23" i="6" s="1"/>
  <c r="F24" i="6"/>
  <c r="Z24" i="6" s="1"/>
  <c r="F31" i="6"/>
  <c r="Z31" i="6" s="1"/>
  <c r="F32" i="6"/>
  <c r="Z32" i="6" s="1"/>
  <c r="F33" i="6"/>
  <c r="Z33" i="6" s="1"/>
  <c r="F34" i="6"/>
  <c r="Z34" i="6" s="1"/>
  <c r="F35" i="6"/>
  <c r="Z35" i="6" s="1"/>
  <c r="F44" i="6"/>
  <c r="Z44" i="6" s="1"/>
  <c r="F45" i="6"/>
  <c r="Z45" i="6" s="1"/>
  <c r="F46" i="6"/>
  <c r="Z46" i="6" s="1"/>
  <c r="E3" i="6"/>
  <c r="F3" i="6" s="1"/>
  <c r="Z3" i="6" s="1"/>
  <c r="E4" i="6"/>
  <c r="F4" i="6" s="1"/>
  <c r="Z4" i="6" s="1"/>
  <c r="E5" i="6"/>
  <c r="F5" i="6" s="1"/>
  <c r="Z5" i="6" s="1"/>
  <c r="E6" i="6"/>
  <c r="F6" i="6" s="1"/>
  <c r="Z6" i="6" s="1"/>
  <c r="E7" i="6"/>
  <c r="E8" i="6"/>
  <c r="E9" i="6"/>
  <c r="E10" i="6"/>
  <c r="E11" i="6"/>
  <c r="E12" i="6"/>
  <c r="E13" i="6"/>
  <c r="F13" i="6" s="1"/>
  <c r="Z13" i="6" s="1"/>
  <c r="E14" i="6"/>
  <c r="F14" i="6" s="1"/>
  <c r="Z14" i="6" s="1"/>
  <c r="E15" i="6"/>
  <c r="F15" i="6" s="1"/>
  <c r="Z15" i="6" s="1"/>
  <c r="E16" i="6"/>
  <c r="F16" i="6" s="1"/>
  <c r="Z16" i="6" s="1"/>
  <c r="E17" i="6"/>
  <c r="F17" i="6" s="1"/>
  <c r="Z17" i="6" s="1"/>
  <c r="E18" i="6"/>
  <c r="F18" i="6" s="1"/>
  <c r="Z18" i="6" s="1"/>
  <c r="E19" i="6"/>
  <c r="E20" i="6"/>
  <c r="E21" i="6"/>
  <c r="E22" i="6"/>
  <c r="E23" i="6"/>
  <c r="E24" i="6"/>
  <c r="E25" i="6"/>
  <c r="F25" i="6" s="1"/>
  <c r="Z25" i="6" s="1"/>
  <c r="E26" i="6"/>
  <c r="F26" i="6" s="1"/>
  <c r="Z26" i="6" s="1"/>
  <c r="E27" i="6"/>
  <c r="F27" i="6" s="1"/>
  <c r="Z27" i="6" s="1"/>
  <c r="E28" i="6"/>
  <c r="F28" i="6" s="1"/>
  <c r="Z28" i="6" s="1"/>
  <c r="E29" i="6"/>
  <c r="F29" i="6" s="1"/>
  <c r="Z29" i="6" s="1"/>
  <c r="E30" i="6"/>
  <c r="F30" i="6" s="1"/>
  <c r="Z30" i="6" s="1"/>
  <c r="E31" i="6"/>
  <c r="E32" i="6"/>
  <c r="E33" i="6"/>
  <c r="E34" i="6"/>
  <c r="E35" i="6"/>
  <c r="E37" i="6"/>
  <c r="F37" i="6" s="1"/>
  <c r="Z37" i="6" s="1"/>
  <c r="E38" i="6"/>
  <c r="F38" i="6" s="1"/>
  <c r="Z38" i="6" s="1"/>
  <c r="E39" i="6"/>
  <c r="F39" i="6" s="1"/>
  <c r="Z39" i="6" s="1"/>
  <c r="E40" i="6"/>
  <c r="F40" i="6" s="1"/>
  <c r="Z40" i="6" s="1"/>
  <c r="E41" i="6"/>
  <c r="F41" i="6" s="1"/>
  <c r="Z41" i="6" s="1"/>
  <c r="E42" i="6"/>
  <c r="F42" i="6" s="1"/>
  <c r="Z42" i="6" s="1"/>
  <c r="E43" i="6"/>
  <c r="F43" i="6" s="1"/>
  <c r="Z43" i="6" s="1"/>
  <c r="E44" i="6"/>
  <c r="E45" i="6"/>
  <c r="E46" i="6"/>
  <c r="W46" i="6"/>
  <c r="W37" i="6"/>
  <c r="W38" i="6"/>
  <c r="W39" i="6"/>
  <c r="W40" i="6"/>
  <c r="W41" i="6"/>
  <c r="W42" i="6"/>
  <c r="W43" i="6"/>
  <c r="W44" i="6"/>
  <c r="W45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2" i="6"/>
  <c r="D3" i="6"/>
  <c r="T3" i="6" s="1"/>
  <c r="D4" i="6"/>
  <c r="T4" i="6" s="1"/>
  <c r="D5" i="6"/>
  <c r="T5" i="6" s="1"/>
  <c r="D6" i="6"/>
  <c r="T6" i="6" s="1"/>
  <c r="D7" i="6"/>
  <c r="T7" i="6" s="1"/>
  <c r="D8" i="6"/>
  <c r="T8" i="6" s="1"/>
  <c r="D9" i="6"/>
  <c r="T9" i="6" s="1"/>
  <c r="D10" i="6"/>
  <c r="T10" i="6" s="1"/>
  <c r="D11" i="6"/>
  <c r="T11" i="6" s="1"/>
  <c r="D12" i="6"/>
  <c r="T12" i="6" s="1"/>
  <c r="D13" i="6"/>
  <c r="T13" i="6" s="1"/>
  <c r="D14" i="6"/>
  <c r="T14" i="6" s="1"/>
  <c r="D15" i="6"/>
  <c r="T15" i="6" s="1"/>
  <c r="D16" i="6"/>
  <c r="T16" i="6" s="1"/>
  <c r="D17" i="6"/>
  <c r="T17" i="6" s="1"/>
  <c r="D18" i="6"/>
  <c r="T18" i="6" s="1"/>
  <c r="D19" i="6"/>
  <c r="T19" i="6" s="1"/>
  <c r="D20" i="6"/>
  <c r="T20" i="6" s="1"/>
  <c r="D21" i="6"/>
  <c r="T21" i="6" s="1"/>
  <c r="D22" i="6"/>
  <c r="T22" i="6" s="1"/>
  <c r="D23" i="6"/>
  <c r="T23" i="6" s="1"/>
  <c r="D24" i="6"/>
  <c r="T24" i="6" s="1"/>
  <c r="D25" i="6"/>
  <c r="T25" i="6" s="1"/>
  <c r="D26" i="6"/>
  <c r="T26" i="6" s="1"/>
  <c r="D27" i="6"/>
  <c r="T27" i="6" s="1"/>
  <c r="D28" i="6"/>
  <c r="T28" i="6" s="1"/>
  <c r="D29" i="6"/>
  <c r="T29" i="6" s="1"/>
  <c r="D30" i="6"/>
  <c r="T30" i="6" s="1"/>
  <c r="D31" i="6"/>
  <c r="T31" i="6" s="1"/>
  <c r="D32" i="6"/>
  <c r="T32" i="6" s="1"/>
  <c r="D33" i="6"/>
  <c r="T33" i="6" s="1"/>
  <c r="D34" i="6"/>
  <c r="T34" i="6" s="1"/>
  <c r="D35" i="6"/>
  <c r="T35" i="6" s="1"/>
  <c r="D37" i="6"/>
  <c r="T37" i="6" s="1"/>
  <c r="D38" i="6"/>
  <c r="T38" i="6" s="1"/>
  <c r="D39" i="6"/>
  <c r="T39" i="6" s="1"/>
  <c r="D40" i="6"/>
  <c r="T40" i="6" s="1"/>
  <c r="D41" i="6"/>
  <c r="T41" i="6" s="1"/>
  <c r="D42" i="6"/>
  <c r="T42" i="6" s="1"/>
  <c r="D43" i="6"/>
  <c r="T43" i="6" s="1"/>
  <c r="D44" i="6"/>
  <c r="T44" i="6" s="1"/>
  <c r="D45" i="6"/>
  <c r="T45" i="6" s="1"/>
  <c r="D46" i="6"/>
  <c r="T46" i="6" s="1"/>
  <c r="E7" i="10" l="1"/>
  <c r="F7" i="10" s="1"/>
  <c r="Z7" i="10" s="1"/>
  <c r="E16" i="10"/>
  <c r="F16" i="10" s="1"/>
  <c r="Z16" i="10" s="1"/>
  <c r="E6" i="10"/>
  <c r="F6" i="10" s="1"/>
  <c r="Z6" i="10" s="1"/>
  <c r="E9" i="10"/>
  <c r="F9" i="10" s="1"/>
  <c r="Z9" i="10" s="1"/>
  <c r="E12" i="10"/>
  <c r="F12" i="10" s="1"/>
  <c r="Z12" i="10" s="1"/>
  <c r="E18" i="10"/>
  <c r="F18" i="10" s="1"/>
  <c r="Z18" i="10" s="1"/>
  <c r="D19" i="10"/>
  <c r="T19" i="10" s="1"/>
  <c r="D15" i="10"/>
  <c r="T15" i="10" s="1"/>
  <c r="D4" i="10"/>
  <c r="T4" i="10" s="1"/>
  <c r="D10" i="10"/>
  <c r="T10" i="10" s="1"/>
  <c r="D13" i="10"/>
  <c r="T13" i="10" s="1"/>
  <c r="D3" i="10"/>
  <c r="T3" i="10" s="1"/>
  <c r="D10" i="9"/>
  <c r="T10" i="9" s="1"/>
  <c r="E23" i="9"/>
  <c r="F23" i="9" s="1"/>
  <c r="Z23" i="9" s="1"/>
  <c r="E21" i="9"/>
  <c r="F21" i="9" s="1"/>
  <c r="Z21" i="9" s="1"/>
  <c r="D11" i="9"/>
  <c r="T11" i="9" s="1"/>
  <c r="E26" i="9"/>
  <c r="F26" i="9" s="1"/>
  <c r="Z26" i="9" s="1"/>
  <c r="D22" i="9"/>
  <c r="T22" i="9" s="1"/>
  <c r="D24" i="9"/>
  <c r="T24" i="9" s="1"/>
  <c r="D12" i="9"/>
  <c r="T12" i="9" s="1"/>
  <c r="D2" i="9"/>
  <c r="T2" i="9" s="1"/>
  <c r="D13" i="9"/>
  <c r="T13" i="9" s="1"/>
  <c r="D25" i="9"/>
  <c r="T25" i="9" s="1"/>
</calcChain>
</file>

<file path=xl/sharedStrings.xml><?xml version="1.0" encoding="utf-8"?>
<sst xmlns="http://schemas.openxmlformats.org/spreadsheetml/2006/main" count="1418" uniqueCount="23">
  <si>
    <t>Voltage (V)</t>
  </si>
  <si>
    <t>Temperature (°C)</t>
  </si>
  <si>
    <t>Ref. Voltage (V)</t>
  </si>
  <si>
    <t>,</t>
  </si>
  <si>
    <t>},</t>
  </si>
  <si>
    <t>}</t>
  </si>
  <si>
    <t xml:space="preserve">  "lutTable": [</t>
  </si>
  <si>
    <t>]</t>
  </si>
  <si>
    <t>{ "x":</t>
  </si>
  <si>
    <t>"y":</t>
  </si>
  <si>
    <t>Bias resistor (Ω)</t>
  </si>
  <si>
    <t>PD resistor (Ω)</t>
  </si>
  <si>
    <t>Resistance (Ω)</t>
  </si>
  <si>
    <t>Analog 1-2:</t>
  </si>
  <si>
    <t>Bias reistor (Ω)</t>
  </si>
  <si>
    <t>Voltage div (V)</t>
  </si>
  <si>
    <t>Par res (Ω)</t>
  </si>
  <si>
    <t>[</t>
  </si>
  <si>
    <t>Link:</t>
  </si>
  <si>
    <t>https://vdo-webshop.nl/en/temperature-sensors/408-continental-vdo-coolant-temperature-sender-120%C2%B0c-m14-4103590400123.html</t>
  </si>
  <si>
    <t>https://vdo-webshop.nl/en/temperature-sensors/443-vdo-oil-temperature-sender-150c-m12.html</t>
  </si>
  <si>
    <t>https://vdo-webshop.nl/en/pressure-senders/633-vdo-pressure-sender-0-5-bar-m10-4103590300300.html</t>
  </si>
  <si>
    <t>Pressure 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</si>
</sst>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0261230340 oil + press'!$G$1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2673249855433063"/>
                  <c:y val="-4.9377949226331527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0261230340 oil + press'!$D$2:$D$19</c:f>
              <c:numCache>
                <c:formatCode>General</c:formatCode>
                <c:ptCount val="18"/>
                <c:pt idx="0">
                  <c:v>4.972233282340368E-2</c:v>
                </c:pt>
                <c:pt idx="1">
                  <c:v>6.1936574876302226E-2</c:v>
                </c:pt>
                <c:pt idx="2">
                  <c:v>7.7678515779195142E-2</c:v>
                </c:pt>
                <c:pt idx="3">
                  <c:v>9.8431210651253986E-2</c:v>
                </c:pt>
                <c:pt idx="4">
                  <c:v>0.12601399746244832</c:v>
                </c:pt>
                <c:pt idx="5">
                  <c:v>0.16286407766990291</c:v>
                </c:pt>
                <c:pt idx="6">
                  <c:v>0.21244973523908109</c:v>
                </c:pt>
                <c:pt idx="7">
                  <c:v>0.27949327153401232</c:v>
                </c:pt>
                <c:pt idx="8">
                  <c:v>0.37026822818284849</c:v>
                </c:pt>
                <c:pt idx="9">
                  <c:v>0.49225199131064445</c:v>
                </c:pt>
                <c:pt idx="10">
                  <c:v>0.6564002045338333</c:v>
                </c:pt>
                <c:pt idx="11">
                  <c:v>0.87010809963966784</c:v>
                </c:pt>
                <c:pt idx="12">
                  <c:v>1.13983286908078</c:v>
                </c:pt>
                <c:pt idx="13">
                  <c:v>1.4623222748815166</c:v>
                </c:pt>
                <c:pt idx="14">
                  <c:v>1.8206028233498666</c:v>
                </c:pt>
                <c:pt idx="15">
                  <c:v>2.1837711406980929</c:v>
                </c:pt>
                <c:pt idx="16">
                  <c:v>2.5153589315525875</c:v>
                </c:pt>
                <c:pt idx="17">
                  <c:v>2.7868316569613549</c:v>
                </c:pt>
              </c:numCache>
            </c:numRef>
          </c:xVal>
          <c:yVal>
            <c:numRef>
              <c:f>'Bosch 0261230340 oil + press'!$G$2:$G$19</c:f>
              <c:numCache>
                <c:formatCode>General</c:formatCode>
                <c:ptCount val="18"/>
                <c:pt idx="0">
                  <c:v>140</c:v>
                </c:pt>
                <c:pt idx="1">
                  <c:v>130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  <c:pt idx="15">
                  <c:v>-10</c:v>
                </c:pt>
                <c:pt idx="16">
                  <c:v>-20</c:v>
                </c:pt>
                <c:pt idx="17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8-49CF-9B3E-75189B19BC0D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9.3358115349982354E-2"/>
                  <c:y val="-0.6567393595183104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0261230340 oil + press'!$F$2:$F$19</c:f>
              <c:numCache>
                <c:formatCode>General</c:formatCode>
                <c:ptCount val="18"/>
                <c:pt idx="0">
                  <c:v>0.21480527390044768</c:v>
                </c:pt>
                <c:pt idx="1">
                  <c:v>0.26236252251093384</c:v>
                </c:pt>
                <c:pt idx="2">
                  <c:v>0.32099072802197798</c:v>
                </c:pt>
                <c:pt idx="3">
                  <c:v>0.39403170072115379</c:v>
                </c:pt>
                <c:pt idx="4">
                  <c:v>0.48432530602905843</c:v>
                </c:pt>
                <c:pt idx="5">
                  <c:v>0.59428341384863126</c:v>
                </c:pt>
                <c:pt idx="6">
                  <c:v>0.72580250272034808</c:v>
                </c:pt>
                <c:pt idx="7">
                  <c:v>0.87907998485388461</c:v>
                </c:pt>
                <c:pt idx="8">
                  <c:v>1.0516094420600857</c:v>
                </c:pt>
                <c:pt idx="9">
                  <c:v>1.2368177307310617</c:v>
                </c:pt>
                <c:pt idx="10">
                  <c:v>1.4276792936101372</c:v>
                </c:pt>
                <c:pt idx="11">
                  <c:v>1.6107598607888629</c:v>
                </c:pt>
                <c:pt idx="12">
                  <c:v>1.7763220205209154</c:v>
                </c:pt>
                <c:pt idx="13">
                  <c:v>1.9164596273291925</c:v>
                </c:pt>
                <c:pt idx="14">
                  <c:v>2.0277292745113189</c:v>
                </c:pt>
                <c:pt idx="15">
                  <c:v>2.1109189223374654</c:v>
                </c:pt>
                <c:pt idx="16">
                  <c:v>2.1697455488907931</c:v>
                </c:pt>
                <c:pt idx="17">
                  <c:v>2.2092430803273371</c:v>
                </c:pt>
              </c:numCache>
            </c:numRef>
          </c:xVal>
          <c:yVal>
            <c:numRef>
              <c:f>'Bosch 0261230340 oil + press'!$G$2:$G$19</c:f>
              <c:numCache>
                <c:formatCode>General</c:formatCode>
                <c:ptCount val="18"/>
                <c:pt idx="0">
                  <c:v>140</c:v>
                </c:pt>
                <c:pt idx="1">
                  <c:v>130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  <c:pt idx="15">
                  <c:v>-10</c:v>
                </c:pt>
                <c:pt idx="16">
                  <c:v>-20</c:v>
                </c:pt>
                <c:pt idx="17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A8-49CF-9B3E-75189B19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0280130026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9553067007357314"/>
                  <c:y val="-9.0172180921027439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0280130026 oil temp'!$D$2:$D$19</c:f>
              <c:numCache>
                <c:formatCode>General</c:formatCode>
                <c:ptCount val="18"/>
                <c:pt idx="0">
                  <c:v>6.1328043432866984E-2</c:v>
                </c:pt>
                <c:pt idx="1">
                  <c:v>7.747766465821733E-2</c:v>
                </c:pt>
                <c:pt idx="2">
                  <c:v>9.8100743187448394E-2</c:v>
                </c:pt>
                <c:pt idx="3">
                  <c:v>0.12627378759975447</c:v>
                </c:pt>
                <c:pt idx="4">
                  <c:v>0.16222941533481691</c:v>
                </c:pt>
                <c:pt idx="5">
                  <c:v>0.21220386223372484</c:v>
                </c:pt>
                <c:pt idx="6">
                  <c:v>0.28014018691588782</c:v>
                </c:pt>
                <c:pt idx="7">
                  <c:v>0.37137462235649549</c:v>
                </c:pt>
                <c:pt idx="8">
                  <c:v>0.49732562341886516</c:v>
                </c:pt>
                <c:pt idx="9">
                  <c:v>0.66</c:v>
                </c:pt>
                <c:pt idx="10">
                  <c:v>0.87921023880131099</c:v>
                </c:pt>
                <c:pt idx="11">
                  <c:v>1.1458333333333333</c:v>
                </c:pt>
                <c:pt idx="12">
                  <c:v>1.4735751295336785</c:v>
                </c:pt>
                <c:pt idx="13">
                  <c:v>1.8362400906002265</c:v>
                </c:pt>
                <c:pt idx="14">
                  <c:v>2.1997659076399234</c:v>
                </c:pt>
                <c:pt idx="15">
                  <c:v>2.530731078266045</c:v>
                </c:pt>
                <c:pt idx="16">
                  <c:v>2.7966573635360548</c:v>
                </c:pt>
                <c:pt idx="17">
                  <c:v>2.9898806310359305</c:v>
                </c:pt>
              </c:numCache>
            </c:numRef>
          </c:xVal>
          <c:yVal>
            <c:numRef>
              <c:f>'Bosch 0280130026 oil temp'!$G$2:$G$19</c:f>
              <c:numCache>
                <c:formatCode>General</c:formatCode>
                <c:ptCount val="18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-10</c:v>
                </c:pt>
                <c:pt idx="15">
                  <c:v>-20</c:v>
                </c:pt>
                <c:pt idx="16">
                  <c:v>-30</c:v>
                </c:pt>
                <c:pt idx="17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4C-48B8-B8DE-674378DC99E4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9.3358115349982354E-2"/>
                  <c:y val="-0.6567393595183104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0280130026 oil temp'!$F$2:$F$19</c:f>
              <c:numCache>
                <c:formatCode>General</c:formatCode>
                <c:ptCount val="18"/>
                <c:pt idx="0">
                  <c:v>0.26003702511268512</c:v>
                </c:pt>
                <c:pt idx="1">
                  <c:v>0.32026077451592755</c:v>
                </c:pt>
                <c:pt idx="2">
                  <c:v>0.39290438965724589</c:v>
                </c:pt>
                <c:pt idx="3">
                  <c:v>0.48514150943396228</c:v>
                </c:pt>
                <c:pt idx="4">
                  <c:v>0.59248387963460503</c:v>
                </c:pt>
                <c:pt idx="5">
                  <c:v>0.7251917367639783</c:v>
                </c:pt>
                <c:pt idx="6">
                  <c:v>0.88044058744993325</c:v>
                </c:pt>
                <c:pt idx="7">
                  <c:v>1.0535060381768602</c:v>
                </c:pt>
                <c:pt idx="8">
                  <c:v>1.2436000657246138</c:v>
                </c:pt>
                <c:pt idx="9">
                  <c:v>1.4312919463087248</c:v>
                </c:pt>
                <c:pt idx="10">
                  <c:v>1.6173548757569429</c:v>
                </c:pt>
                <c:pt idx="11">
                  <c:v>1.7794117647058822</c:v>
                </c:pt>
                <c:pt idx="12">
                  <c:v>1.9205491684339768</c:v>
                </c:pt>
                <c:pt idx="13">
                  <c:v>2.0318295739348371</c:v>
                </c:pt>
                <c:pt idx="14">
                  <c:v>2.1140803956567007</c:v>
                </c:pt>
                <c:pt idx="15">
                  <c:v>2.1721670949565</c:v>
                </c:pt>
                <c:pt idx="16">
                  <c:v>2.2105530474040629</c:v>
                </c:pt>
                <c:pt idx="17">
                  <c:v>2.234842420191085</c:v>
                </c:pt>
              </c:numCache>
            </c:numRef>
          </c:xVal>
          <c:yVal>
            <c:numRef>
              <c:f>'Bosch 0280130026 oil temp'!$G$2:$G$19</c:f>
              <c:numCache>
                <c:formatCode>General</c:formatCode>
                <c:ptCount val="18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-10</c:v>
                </c:pt>
                <c:pt idx="15">
                  <c:v>-20</c:v>
                </c:pt>
                <c:pt idx="16">
                  <c:v>-30</c:v>
                </c:pt>
                <c:pt idx="17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4C-48B8-B8DE-674378DC9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0280130023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7344177327993283"/>
                  <c:y val="-5.9851104972221618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0280130023 oil temp'!$D$2:$D$20</c:f>
              <c:numCache>
                <c:formatCode>General</c:formatCode>
                <c:ptCount val="19"/>
                <c:pt idx="0">
                  <c:v>5.5230125523012555E-2</c:v>
                </c:pt>
                <c:pt idx="1">
                  <c:v>6.3355592654424031E-2</c:v>
                </c:pt>
                <c:pt idx="2">
                  <c:v>7.0768269831355396E-2</c:v>
                </c:pt>
                <c:pt idx="3">
                  <c:v>7.8816199376947046E-2</c:v>
                </c:pt>
                <c:pt idx="4">
                  <c:v>9.5454545454545459E-2</c:v>
                </c:pt>
                <c:pt idx="5">
                  <c:v>0.11780878128846942</c:v>
                </c:pt>
                <c:pt idx="6">
                  <c:v>0.1482015850436903</c:v>
                </c:pt>
                <c:pt idx="7">
                  <c:v>0.19800000000000001</c:v>
                </c:pt>
                <c:pt idx="8">
                  <c:v>0.25822710335359872</c:v>
                </c:pt>
                <c:pt idx="9">
                  <c:v>0.34289799809342231</c:v>
                </c:pt>
                <c:pt idx="10">
                  <c:v>0.46919145829530934</c:v>
                </c:pt>
                <c:pt idx="11">
                  <c:v>0.64053497942386828</c:v>
                </c:pt>
                <c:pt idx="12">
                  <c:v>0.85824937027707804</c:v>
                </c:pt>
                <c:pt idx="13">
                  <c:v>1.1455341019586052</c:v>
                </c:pt>
                <c:pt idx="14">
                  <c:v>1.4638451521250146</c:v>
                </c:pt>
                <c:pt idx="15">
                  <c:v>1.8551932929669306</c:v>
                </c:pt>
                <c:pt idx="16">
                  <c:v>2.1706858890345129</c:v>
                </c:pt>
                <c:pt idx="17">
                  <c:v>2.4541230366492144</c:v>
                </c:pt>
                <c:pt idx="18">
                  <c:v>2.6826865671641791</c:v>
                </c:pt>
              </c:numCache>
            </c:numRef>
          </c:xVal>
          <c:yVal>
            <c:numRef>
              <c:f>'Bosch 0280130023 oil temp'!$G$2:$G$20</c:f>
              <c:numCache>
                <c:formatCode>General</c:formatCode>
                <c:ptCount val="19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AC-44B3-8FF8-70DA02A789DC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1705610500820842E-2"/>
                  <c:y val="-0.3697533828497424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0280130023 oil temp'!$F$2:$F$20</c:f>
              <c:numCache>
                <c:formatCode>General</c:formatCode>
                <c:ptCount val="19"/>
                <c:pt idx="0">
                  <c:v>0.23648208469055376</c:v>
                </c:pt>
                <c:pt idx="1">
                  <c:v>0.26776779987171262</c:v>
                </c:pt>
                <c:pt idx="2">
                  <c:v>0.29561195445920302</c:v>
                </c:pt>
                <c:pt idx="3">
                  <c:v>0.32511682242990653</c:v>
                </c:pt>
                <c:pt idx="4">
                  <c:v>0.38383685800604223</c:v>
                </c:pt>
                <c:pt idx="5">
                  <c:v>0.45822692977365054</c:v>
                </c:pt>
                <c:pt idx="6">
                  <c:v>0.55189185470555857</c:v>
                </c:pt>
                <c:pt idx="7">
                  <c:v>0.68924050632911382</c:v>
                </c:pt>
                <c:pt idx="8">
                  <c:v>0.83316267832489643</c:v>
                </c:pt>
                <c:pt idx="9">
                  <c:v>1.0032200811359027</c:v>
                </c:pt>
                <c:pt idx="10">
                  <c:v>1.205152574156154</c:v>
                </c:pt>
                <c:pt idx="11">
                  <c:v>1.4115004122011541</c:v>
                </c:pt>
                <c:pt idx="12">
                  <c:v>1.6020410344090616</c:v>
                </c:pt>
                <c:pt idx="13">
                  <c:v>1.7792581986505569</c:v>
                </c:pt>
                <c:pt idx="14">
                  <c:v>1.9170157289435108</c:v>
                </c:pt>
                <c:pt idx="15">
                  <c:v>2.0367283376719971</c:v>
                </c:pt>
                <c:pt idx="16">
                  <c:v>2.1083050455176671</c:v>
                </c:pt>
                <c:pt idx="17">
                  <c:v>2.159854435019374</c:v>
                </c:pt>
                <c:pt idx="18">
                  <c:v>2.1948712255772644</c:v>
                </c:pt>
              </c:numCache>
            </c:numRef>
          </c:xVal>
          <c:yVal>
            <c:numRef>
              <c:f>'Bosch 0280130023 oil temp'!$G$2:$G$20</c:f>
              <c:numCache>
                <c:formatCode>General</c:formatCode>
                <c:ptCount val="19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AC-44B3-8FF8-70DA02A78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A2C1755410001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4150593585790817"/>
                  <c:y val="1.1165405410206622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A2C1755410001 oil temp'!$D$2:$D$46</c:f>
              <c:numCache>
                <c:formatCode>General</c:formatCode>
                <c:ptCount val="45"/>
                <c:pt idx="0">
                  <c:v>7.1741567308672176E-3</c:v>
                </c:pt>
                <c:pt idx="1">
                  <c:v>7.8800742902626689E-3</c:v>
                </c:pt>
                <c:pt idx="2">
                  <c:v>8.6695045815490257E-3</c:v>
                </c:pt>
                <c:pt idx="3">
                  <c:v>9.5632693066534276E-3</c:v>
                </c:pt>
                <c:pt idx="4">
                  <c:v>1.0575150950879193E-2</c:v>
                </c:pt>
                <c:pt idx="5">
                  <c:v>1.171190271246666E-2</c:v>
                </c:pt>
                <c:pt idx="6">
                  <c:v>1.3001129574724652E-2</c:v>
                </c:pt>
                <c:pt idx="7">
                  <c:v>1.4442472027216532E-2</c:v>
                </c:pt>
                <c:pt idx="8">
                  <c:v>1.6070294304467499E-2</c:v>
                </c:pt>
                <c:pt idx="9">
                  <c:v>1.7946547601413544E-2</c:v>
                </c:pt>
                <c:pt idx="10">
                  <c:v>2.0105058143592147E-2</c:v>
                </c:pt>
                <c:pt idx="11">
                  <c:v>2.2579336401556932E-2</c:v>
                </c:pt>
                <c:pt idx="12">
                  <c:v>2.5437083422182153E-2</c:v>
                </c:pt>
                <c:pt idx="13">
                  <c:v>2.8828072602722393E-2</c:v>
                </c:pt>
                <c:pt idx="14">
                  <c:v>3.2838449288428648E-2</c:v>
                </c:pt>
                <c:pt idx="15">
                  <c:v>3.7484223811527134E-2</c:v>
                </c:pt>
                <c:pt idx="16">
                  <c:v>4.2965140697186058E-2</c:v>
                </c:pt>
                <c:pt idx="17">
                  <c:v>4.9109201425277714E-2</c:v>
                </c:pt>
                <c:pt idx="18">
                  <c:v>5.6587202007528224E-2</c:v>
                </c:pt>
                <c:pt idx="19">
                  <c:v>6.6055045871559623E-2</c:v>
                </c:pt>
                <c:pt idx="20">
                  <c:v>7.680798004987531E-2</c:v>
                </c:pt>
                <c:pt idx="21">
                  <c:v>8.9484578762161038E-2</c:v>
                </c:pt>
                <c:pt idx="22">
                  <c:v>0.10535530381050463</c:v>
                </c:pt>
                <c:pt idx="23">
                  <c:v>0.1243243243243243</c:v>
                </c:pt>
                <c:pt idx="24">
                  <c:v>0.1482015850436903</c:v>
                </c:pt>
                <c:pt idx="25">
                  <c:v>0.17676198147402336</c:v>
                </c:pt>
                <c:pt idx="26">
                  <c:v>0.21158900836320188</c:v>
                </c:pt>
                <c:pt idx="27">
                  <c:v>0.25404556166535741</c:v>
                </c:pt>
                <c:pt idx="28">
                  <c:v>0.30636942675159234</c:v>
                </c:pt>
                <c:pt idx="29">
                  <c:v>0.37026822818284849</c:v>
                </c:pt>
                <c:pt idx="30">
                  <c:v>0.4483728626585769</c:v>
                </c:pt>
                <c:pt idx="31">
                  <c:v>0.54266666666666663</c:v>
                </c:pt>
                <c:pt idx="32">
                  <c:v>0.65233868214407642</c:v>
                </c:pt>
                <c:pt idx="33">
                  <c:v>0.79677211103938028</c:v>
                </c:pt>
                <c:pt idx="34">
                  <c:v>0.95177895533686596</c:v>
                </c:pt>
                <c:pt idx="35">
                  <c:v>1.1377248013383521</c:v>
                </c:pt>
                <c:pt idx="36">
                  <c:v>1.3465994962216625</c:v>
                </c:pt>
                <c:pt idx="37">
                  <c:v>1.5735975066785395</c:v>
                </c:pt>
                <c:pt idx="38">
                  <c:v>1.8115163147792706</c:v>
                </c:pt>
                <c:pt idx="39">
                  <c:v>2.051308268255374</c:v>
                </c:pt>
                <c:pt idx="40">
                  <c:v>2.282283464566929</c:v>
                </c:pt>
                <c:pt idx="41">
                  <c:v>2.476183141233335</c:v>
                </c:pt>
                <c:pt idx="42">
                  <c:v>2.649658266593987</c:v>
                </c:pt>
                <c:pt idx="43">
                  <c:v>2.7994190549961271</c:v>
                </c:pt>
                <c:pt idx="44">
                  <c:v>2.9241184596369627</c:v>
                </c:pt>
              </c:numCache>
            </c:numRef>
          </c:xVal>
          <c:yVal>
            <c:numRef>
              <c:f>'VDO A2C1755410001 oil temp'!$G$2:$G$46</c:f>
              <c:numCache>
                <c:formatCode>General</c:formatCode>
                <c:ptCount val="45"/>
                <c:pt idx="0">
                  <c:v>180</c:v>
                </c:pt>
                <c:pt idx="1">
                  <c:v>175</c:v>
                </c:pt>
                <c:pt idx="2">
                  <c:v>170</c:v>
                </c:pt>
                <c:pt idx="3">
                  <c:v>165</c:v>
                </c:pt>
                <c:pt idx="4">
                  <c:v>160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135</c:v>
                </c:pt>
                <c:pt idx="10">
                  <c:v>130</c:v>
                </c:pt>
                <c:pt idx="11">
                  <c:v>125</c:v>
                </c:pt>
                <c:pt idx="12">
                  <c:v>120</c:v>
                </c:pt>
                <c:pt idx="13">
                  <c:v>115</c:v>
                </c:pt>
                <c:pt idx="14">
                  <c:v>110</c:v>
                </c:pt>
                <c:pt idx="15">
                  <c:v>105</c:v>
                </c:pt>
                <c:pt idx="16">
                  <c:v>100</c:v>
                </c:pt>
                <c:pt idx="17">
                  <c:v>95</c:v>
                </c:pt>
                <c:pt idx="18">
                  <c:v>90</c:v>
                </c:pt>
                <c:pt idx="19">
                  <c:v>85</c:v>
                </c:pt>
                <c:pt idx="20">
                  <c:v>80</c:v>
                </c:pt>
                <c:pt idx="21">
                  <c:v>75</c:v>
                </c:pt>
                <c:pt idx="22">
                  <c:v>70</c:v>
                </c:pt>
                <c:pt idx="23">
                  <c:v>65</c:v>
                </c:pt>
                <c:pt idx="24">
                  <c:v>60</c:v>
                </c:pt>
                <c:pt idx="25">
                  <c:v>55</c:v>
                </c:pt>
                <c:pt idx="26">
                  <c:v>50</c:v>
                </c:pt>
                <c:pt idx="27">
                  <c:v>45</c:v>
                </c:pt>
                <c:pt idx="28">
                  <c:v>40</c:v>
                </c:pt>
                <c:pt idx="29">
                  <c:v>35</c:v>
                </c:pt>
                <c:pt idx="30">
                  <c:v>30</c:v>
                </c:pt>
                <c:pt idx="31">
                  <c:v>25</c:v>
                </c:pt>
                <c:pt idx="32">
                  <c:v>20</c:v>
                </c:pt>
                <c:pt idx="33">
                  <c:v>15</c:v>
                </c:pt>
                <c:pt idx="34">
                  <c:v>10</c:v>
                </c:pt>
                <c:pt idx="35">
                  <c:v>5</c:v>
                </c:pt>
                <c:pt idx="36">
                  <c:v>0</c:v>
                </c:pt>
                <c:pt idx="37">
                  <c:v>-5</c:v>
                </c:pt>
                <c:pt idx="38">
                  <c:v>-10</c:v>
                </c:pt>
                <c:pt idx="39">
                  <c:v>-15</c:v>
                </c:pt>
                <c:pt idx="40">
                  <c:v>-20</c:v>
                </c:pt>
                <c:pt idx="41">
                  <c:v>-25</c:v>
                </c:pt>
                <c:pt idx="42">
                  <c:v>-30</c:v>
                </c:pt>
                <c:pt idx="43">
                  <c:v>-35</c:v>
                </c:pt>
                <c:pt idx="44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C-4DD5-BC7C-7F70FEDE4857}"/>
            </c:ext>
          </c:extLst>
        </c:ser>
        <c:ser>
          <c:idx val="1"/>
          <c:order val="1"/>
          <c:tx>
            <c:v>Alt Temp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1129059242490977"/>
                  <c:y val="-0.27262657769960746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A2C1755410001 oil temp'!$F$2:$F$46</c:f>
              <c:numCache>
                <c:formatCode>General</c:formatCode>
                <c:ptCount val="45"/>
                <c:pt idx="0">
                  <c:v>3.3296070169404078E-2</c:v>
                </c:pt>
                <c:pt idx="1">
                  <c:v>3.6527280858676209E-2</c:v>
                </c:pt>
                <c:pt idx="2">
                  <c:v>4.0131343944676226E-2</c:v>
                </c:pt>
                <c:pt idx="3">
                  <c:v>4.4199790347424266E-2</c:v>
                </c:pt>
                <c:pt idx="4">
                  <c:v>4.8790669788360531E-2</c:v>
                </c:pt>
                <c:pt idx="5">
                  <c:v>5.3928880779279792E-2</c:v>
                </c:pt>
                <c:pt idx="6">
                  <c:v>5.9731850755569395E-2</c:v>
                </c:pt>
                <c:pt idx="7">
                  <c:v>6.6188961534116575E-2</c:v>
                </c:pt>
                <c:pt idx="8">
                  <c:v>7.3442997888810688E-2</c:v>
                </c:pt>
                <c:pt idx="9">
                  <c:v>8.1753890914189567E-2</c:v>
                </c:pt>
                <c:pt idx="10">
                  <c:v>9.1249162373832543E-2</c:v>
                </c:pt>
                <c:pt idx="11">
                  <c:v>0.1020477371228538</c:v>
                </c:pt>
                <c:pt idx="12">
                  <c:v>0.11440734589301252</c:v>
                </c:pt>
                <c:pt idx="13">
                  <c:v>0.12891898287877954</c:v>
                </c:pt>
                <c:pt idx="14">
                  <c:v>0.1458689468383374</c:v>
                </c:pt>
                <c:pt idx="15">
                  <c:v>0.16522252191503708</c:v>
                </c:pt>
                <c:pt idx="16">
                  <c:v>0.18767511674449633</c:v>
                </c:pt>
                <c:pt idx="17">
                  <c:v>0.21236816084377058</c:v>
                </c:pt>
                <c:pt idx="18">
                  <c:v>0.24176413255360624</c:v>
                </c:pt>
                <c:pt idx="19">
                  <c:v>0.27798340778557751</c:v>
                </c:pt>
                <c:pt idx="20">
                  <c:v>0.31782363977485922</c:v>
                </c:pt>
                <c:pt idx="21">
                  <c:v>0.36311087354917532</c:v>
                </c:pt>
                <c:pt idx="22">
                  <c:v>0.41739614243323436</c:v>
                </c:pt>
                <c:pt idx="23">
                  <c:v>0.4790017211703958</c:v>
                </c:pt>
                <c:pt idx="24">
                  <c:v>0.55189185470555857</c:v>
                </c:pt>
                <c:pt idx="25">
                  <c:v>0.63291819611955957</c:v>
                </c:pt>
                <c:pt idx="26">
                  <c:v>0.72366270430906388</c:v>
                </c:pt>
                <c:pt idx="27">
                  <c:v>0.823853635942566</c:v>
                </c:pt>
                <c:pt idx="28">
                  <c:v>0.93390564826700884</c:v>
                </c:pt>
                <c:pt idx="29">
                  <c:v>1.0516094420600857</c:v>
                </c:pt>
                <c:pt idx="30">
                  <c:v>1.1753286014721345</c:v>
                </c:pt>
                <c:pt idx="31">
                  <c:v>1.301453488372093</c:v>
                </c:pt>
                <c:pt idx="32">
                  <c:v>1.423577621240856</c:v>
                </c:pt>
                <c:pt idx="33">
                  <c:v>1.5544080604534005</c:v>
                </c:pt>
                <c:pt idx="34">
                  <c:v>1.6671046287367406</c:v>
                </c:pt>
                <c:pt idx="35">
                  <c:v>1.7752313716184147</c:v>
                </c:pt>
                <c:pt idx="36">
                  <c:v>1.8716104392106938</c:v>
                </c:pt>
                <c:pt idx="37">
                  <c:v>1.9550085487277482</c:v>
                </c:pt>
                <c:pt idx="38">
                  <c:v>2.0253218884120172</c:v>
                </c:pt>
                <c:pt idx="39">
                  <c:v>2.0832513230659448</c:v>
                </c:pt>
                <c:pt idx="40">
                  <c:v>2.1298263193052769</c:v>
                </c:pt>
                <c:pt idx="41">
                  <c:v>2.1634635829761382</c:v>
                </c:pt>
                <c:pt idx="42">
                  <c:v>2.190118909585864</c:v>
                </c:pt>
                <c:pt idx="43">
                  <c:v>2.2109198598520661</c:v>
                </c:pt>
                <c:pt idx="44">
                  <c:v>2.226877659360277</c:v>
                </c:pt>
              </c:numCache>
            </c:numRef>
          </c:xVal>
          <c:yVal>
            <c:numRef>
              <c:f>'VDO A2C1755410001 oil temp'!$G$2:$G$46</c:f>
              <c:numCache>
                <c:formatCode>General</c:formatCode>
                <c:ptCount val="45"/>
                <c:pt idx="0">
                  <c:v>180</c:v>
                </c:pt>
                <c:pt idx="1">
                  <c:v>175</c:v>
                </c:pt>
                <c:pt idx="2">
                  <c:v>170</c:v>
                </c:pt>
                <c:pt idx="3">
                  <c:v>165</c:v>
                </c:pt>
                <c:pt idx="4">
                  <c:v>160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135</c:v>
                </c:pt>
                <c:pt idx="10">
                  <c:v>130</c:v>
                </c:pt>
                <c:pt idx="11">
                  <c:v>125</c:v>
                </c:pt>
                <c:pt idx="12">
                  <c:v>120</c:v>
                </c:pt>
                <c:pt idx="13">
                  <c:v>115</c:v>
                </c:pt>
                <c:pt idx="14">
                  <c:v>110</c:v>
                </c:pt>
                <c:pt idx="15">
                  <c:v>105</c:v>
                </c:pt>
                <c:pt idx="16">
                  <c:v>100</c:v>
                </c:pt>
                <c:pt idx="17">
                  <c:v>95</c:v>
                </c:pt>
                <c:pt idx="18">
                  <c:v>90</c:v>
                </c:pt>
                <c:pt idx="19">
                  <c:v>85</c:v>
                </c:pt>
                <c:pt idx="20">
                  <c:v>80</c:v>
                </c:pt>
                <c:pt idx="21">
                  <c:v>75</c:v>
                </c:pt>
                <c:pt idx="22">
                  <c:v>70</c:v>
                </c:pt>
                <c:pt idx="23">
                  <c:v>65</c:v>
                </c:pt>
                <c:pt idx="24">
                  <c:v>60</c:v>
                </c:pt>
                <c:pt idx="25">
                  <c:v>55</c:v>
                </c:pt>
                <c:pt idx="26">
                  <c:v>50</c:v>
                </c:pt>
                <c:pt idx="27">
                  <c:v>45</c:v>
                </c:pt>
                <c:pt idx="28">
                  <c:v>40</c:v>
                </c:pt>
                <c:pt idx="29">
                  <c:v>35</c:v>
                </c:pt>
                <c:pt idx="30">
                  <c:v>30</c:v>
                </c:pt>
                <c:pt idx="31">
                  <c:v>25</c:v>
                </c:pt>
                <c:pt idx="32">
                  <c:v>20</c:v>
                </c:pt>
                <c:pt idx="33">
                  <c:v>15</c:v>
                </c:pt>
                <c:pt idx="34">
                  <c:v>10</c:v>
                </c:pt>
                <c:pt idx="35">
                  <c:v>5</c:v>
                </c:pt>
                <c:pt idx="36">
                  <c:v>0</c:v>
                </c:pt>
                <c:pt idx="37">
                  <c:v>-5</c:v>
                </c:pt>
                <c:pt idx="38">
                  <c:v>-10</c:v>
                </c:pt>
                <c:pt idx="39">
                  <c:v>-15</c:v>
                </c:pt>
                <c:pt idx="40">
                  <c:v>-20</c:v>
                </c:pt>
                <c:pt idx="41">
                  <c:v>-25</c:v>
                </c:pt>
                <c:pt idx="42">
                  <c:v>-30</c:v>
                </c:pt>
                <c:pt idx="43">
                  <c:v>-35</c:v>
                </c:pt>
                <c:pt idx="44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CD-4A60-8AE0-57D47338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323-801-001-00 coolant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2300853806277511"/>
                  <c:y val="2.429463878289596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323-801-001-00 coolant temp'!$D$2:$D$39</c:f>
              <c:numCache>
                <c:formatCode>General</c:formatCode>
                <c:ptCount val="38"/>
                <c:pt idx="0">
                  <c:v>7.6774160680625602E-3</c:v>
                </c:pt>
                <c:pt idx="1">
                  <c:v>8.5856892446511852E-3</c:v>
                </c:pt>
                <c:pt idx="2">
                  <c:v>9.6260938743038989E-3</c:v>
                </c:pt>
                <c:pt idx="3">
                  <c:v>1.0819305009479457E-2</c:v>
                </c:pt>
                <c:pt idx="4">
                  <c:v>1.21998371998372E-2</c:v>
                </c:pt>
                <c:pt idx="5">
                  <c:v>1.3808994120451295E-2</c:v>
                </c:pt>
                <c:pt idx="6">
                  <c:v>1.5680876834856559E-2</c:v>
                </c:pt>
                <c:pt idx="7">
                  <c:v>1.7828476382543333E-2</c:v>
                </c:pt>
                <c:pt idx="8">
                  <c:v>2.0320059545962041E-2</c:v>
                </c:pt>
                <c:pt idx="9">
                  <c:v>2.3285587526936238E-2</c:v>
                </c:pt>
                <c:pt idx="10">
                  <c:v>2.6791559300786961E-2</c:v>
                </c:pt>
                <c:pt idx="11">
                  <c:v>3.0827600161877786E-2</c:v>
                </c:pt>
                <c:pt idx="12">
                  <c:v>3.5568413098978999E-2</c:v>
                </c:pt>
                <c:pt idx="13">
                  <c:v>4.1411802770325204E-2</c:v>
                </c:pt>
                <c:pt idx="14">
                  <c:v>4.8509471459837493E-2</c:v>
                </c:pt>
                <c:pt idx="15">
                  <c:v>5.6831355230471989E-2</c:v>
                </c:pt>
                <c:pt idx="16">
                  <c:v>6.6762906369539604E-2</c:v>
                </c:pt>
                <c:pt idx="17">
                  <c:v>7.8120300127130254E-2</c:v>
                </c:pt>
                <c:pt idx="18">
                  <c:v>9.1477037649979318E-2</c:v>
                </c:pt>
                <c:pt idx="19">
                  <c:v>0.10960040810785238</c:v>
                </c:pt>
                <c:pt idx="20">
                  <c:v>0.13294230074183883</c:v>
                </c:pt>
                <c:pt idx="21">
                  <c:v>0.16004421446444622</c:v>
                </c:pt>
                <c:pt idx="22">
                  <c:v>0.19269271916433264</c:v>
                </c:pt>
                <c:pt idx="23">
                  <c:v>0.23274585495506891</c:v>
                </c:pt>
                <c:pt idx="24">
                  <c:v>0.28207339924386443</c:v>
                </c:pt>
                <c:pt idx="25">
                  <c:v>0.34207462897203028</c:v>
                </c:pt>
                <c:pt idx="26">
                  <c:v>0.41546508708468555</c:v>
                </c:pt>
                <c:pt idx="27">
                  <c:v>0.50545072242071754</c:v>
                </c:pt>
                <c:pt idx="28">
                  <c:v>0.61428571428571432</c:v>
                </c:pt>
                <c:pt idx="29">
                  <c:v>0.74228232189973609</c:v>
                </c:pt>
                <c:pt idx="30">
                  <c:v>0.8927363029644575</c:v>
                </c:pt>
                <c:pt idx="31">
                  <c:v>1.0680241761404519</c:v>
                </c:pt>
                <c:pt idx="32">
                  <c:v>1.2669681478568617</c:v>
                </c:pt>
                <c:pt idx="33">
                  <c:v>1.4823508730809798</c:v>
                </c:pt>
                <c:pt idx="34">
                  <c:v>1.7119995904576635</c:v>
                </c:pt>
                <c:pt idx="35">
                  <c:v>1.9470690858339146</c:v>
                </c:pt>
                <c:pt idx="36">
                  <c:v>2.1788492120861642</c:v>
                </c:pt>
                <c:pt idx="37">
                  <c:v>2.3950463854367232</c:v>
                </c:pt>
              </c:numCache>
            </c:numRef>
          </c:xVal>
          <c:yVal>
            <c:numRef>
              <c:f>'VDO 323-801-001-00 coolant temp'!$G$2:$G$39</c:f>
              <c:numCache>
                <c:formatCode>General</c:formatCode>
                <c:ptCount val="38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30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10</c:v>
                </c:pt>
                <c:pt idx="29">
                  <c:v>5</c:v>
                </c:pt>
                <c:pt idx="30">
                  <c:v>0</c:v>
                </c:pt>
                <c:pt idx="31">
                  <c:v>-5</c:v>
                </c:pt>
                <c:pt idx="32">
                  <c:v>-10</c:v>
                </c:pt>
                <c:pt idx="33">
                  <c:v>-15</c:v>
                </c:pt>
                <c:pt idx="34">
                  <c:v>-20</c:v>
                </c:pt>
                <c:pt idx="35">
                  <c:v>-25</c:v>
                </c:pt>
                <c:pt idx="36">
                  <c:v>-30</c:v>
                </c:pt>
                <c:pt idx="37">
                  <c:v>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3B-408C-BDB3-76163C872514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3036678564145351"/>
                  <c:y val="-0.26663232063380693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323-801-001-00 coolant temp'!$F$2:$F$40</c:f>
              <c:numCache>
                <c:formatCode>General</c:formatCode>
                <c:ptCount val="39"/>
                <c:pt idx="0">
                  <c:v>3.5600463877673745E-2</c:v>
                </c:pt>
                <c:pt idx="1">
                  <c:v>3.9749163999085395E-2</c:v>
                </c:pt>
                <c:pt idx="2">
                  <c:v>4.4485294117647053E-2</c:v>
                </c:pt>
                <c:pt idx="3">
                  <c:v>4.9895975588938199E-2</c:v>
                </c:pt>
                <c:pt idx="4">
                  <c:v>5.6128181121797599E-2</c:v>
                </c:pt>
                <c:pt idx="5">
                  <c:v>6.3354984093319175E-2</c:v>
                </c:pt>
                <c:pt idx="6">
                  <c:v>7.1711341803532683E-2</c:v>
                </c:pt>
                <c:pt idx="7">
                  <c:v>8.1232469180819888E-2</c:v>
                </c:pt>
                <c:pt idx="8">
                  <c:v>9.2191119421729792E-2</c:v>
                </c:pt>
                <c:pt idx="9">
                  <c:v>0.10511339991677068</c:v>
                </c:pt>
                <c:pt idx="10">
                  <c:v>0.1202237179222282</c:v>
                </c:pt>
                <c:pt idx="11">
                  <c:v>0.1373985406247438</c:v>
                </c:pt>
                <c:pt idx="12">
                  <c:v>0.15727780522803267</c:v>
                </c:pt>
                <c:pt idx="13">
                  <c:v>0.18135304725452672</c:v>
                </c:pt>
                <c:pt idx="14">
                  <c:v>0.20997960719094005</c:v>
                </c:pt>
                <c:pt idx="15">
                  <c:v>0.24271198659496535</c:v>
                </c:pt>
                <c:pt idx="16">
                  <c:v>0.28064774392964115</c:v>
                </c:pt>
                <c:pt idx="17">
                  <c:v>0.32259470216854236</c:v>
                </c:pt>
                <c:pt idx="18">
                  <c:v>0.3700699939135727</c:v>
                </c:pt>
                <c:pt idx="19">
                  <c:v>0.43148366825292123</c:v>
                </c:pt>
                <c:pt idx="20">
                  <c:v>0.50588465907164415</c:v>
                </c:pt>
                <c:pt idx="21">
                  <c:v>0.58626383405604809</c:v>
                </c:pt>
                <c:pt idx="22">
                  <c:v>0.6754615867859769</c:v>
                </c:pt>
                <c:pt idx="23">
                  <c:v>0.77492194533300141</c:v>
                </c:pt>
                <c:pt idx="24">
                  <c:v>0.88449417149601961</c:v>
                </c:pt>
                <c:pt idx="25">
                  <c:v>1.0017191764686768</c:v>
                </c:pt>
                <c:pt idx="26">
                  <c:v>1.1256039521418886</c:v>
                </c:pt>
                <c:pt idx="27">
                  <c:v>1.254327673502039</c:v>
                </c:pt>
                <c:pt idx="28">
                  <c:v>1.3837765957446806</c:v>
                </c:pt>
                <c:pt idx="29">
                  <c:v>1.5084450402144771</c:v>
                </c:pt>
                <c:pt idx="30">
                  <c:v>1.6270031886443119</c:v>
                </c:pt>
                <c:pt idx="31">
                  <c:v>1.7375851353652305</c:v>
                </c:pt>
                <c:pt idx="32">
                  <c:v>1.8374585234342597</c:v>
                </c:pt>
                <c:pt idx="33">
                  <c:v>1.9237072779559783</c:v>
                </c:pt>
                <c:pt idx="34">
                  <c:v>1.9976985402728298</c:v>
                </c:pt>
                <c:pt idx="35">
                  <c:v>2.0594276320203981</c:v>
                </c:pt>
                <c:pt idx="36">
                  <c:v>2.1099386549915997</c:v>
                </c:pt>
                <c:pt idx="37">
                  <c:v>2.1499242943663579</c:v>
                </c:pt>
                <c:pt idx="38">
                  <c:v>2.1813657245300986</c:v>
                </c:pt>
              </c:numCache>
            </c:numRef>
          </c:xVal>
          <c:yVal>
            <c:numRef>
              <c:f>'VDO 323-801-001-00 coolant temp'!$G$2:$G$40</c:f>
              <c:numCache>
                <c:formatCode>General</c:formatCode>
                <c:ptCount val="39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30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10</c:v>
                </c:pt>
                <c:pt idx="29">
                  <c:v>5</c:v>
                </c:pt>
                <c:pt idx="30">
                  <c:v>0</c:v>
                </c:pt>
                <c:pt idx="31">
                  <c:v>-5</c:v>
                </c:pt>
                <c:pt idx="32">
                  <c:v>-10</c:v>
                </c:pt>
                <c:pt idx="33">
                  <c:v>-15</c:v>
                </c:pt>
                <c:pt idx="34">
                  <c:v>-20</c:v>
                </c:pt>
                <c:pt idx="35">
                  <c:v>-25</c:v>
                </c:pt>
                <c:pt idx="36">
                  <c:v>-30</c:v>
                </c:pt>
                <c:pt idx="37">
                  <c:v>-35</c:v>
                </c:pt>
                <c:pt idx="3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3B-408C-BDB3-76163C872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360-081-029-001K pressure'!$G$1</c:f>
              <c:strCache>
                <c:ptCount val="1"/>
                <c:pt idx="0">
                  <c:v>Pressure (Bar)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3.348629648218901E-2"/>
                  <c:y val="0.68611484642433707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360-081-029-001K pressure'!$D$2:$D$27</c:f>
              <c:numCache>
                <c:formatCode>General</c:formatCode>
                <c:ptCount val="26"/>
                <c:pt idx="0">
                  <c:v>0.26895474863756047</c:v>
                </c:pt>
                <c:pt idx="1">
                  <c:v>0.42890086668912503</c:v>
                </c:pt>
                <c:pt idx="2">
                  <c:v>0.57225927357454043</c:v>
                </c:pt>
                <c:pt idx="3">
                  <c:v>0.7014801379115857</c:v>
                </c:pt>
                <c:pt idx="4">
                  <c:v>0.8185536987987394</c:v>
                </c:pt>
                <c:pt idx="5">
                  <c:v>0.92511334686299052</c:v>
                </c:pt>
                <c:pt idx="6">
                  <c:v>1.0225121712170262</c:v>
                </c:pt>
                <c:pt idx="7">
                  <c:v>1.1118806130235275</c:v>
                </c:pt>
                <c:pt idx="8">
                  <c:v>1.194170451203973</c:v>
                </c:pt>
                <c:pt idx="9">
                  <c:v>1.2701887568632226</c:v>
                </c:pt>
                <c:pt idx="10">
                  <c:v>1.3406243876951212</c:v>
                </c:pt>
                <c:pt idx="11">
                  <c:v>1.4060688670090742</c:v>
                </c:pt>
                <c:pt idx="12">
                  <c:v>1.4670329885182947</c:v>
                </c:pt>
                <c:pt idx="13">
                  <c:v>1.5239601340404196</c:v>
                </c:pt>
                <c:pt idx="14">
                  <c:v>1.577237039027785</c:v>
                </c:pt>
                <c:pt idx="15">
                  <c:v>1.6272025588731767</c:v>
                </c:pt>
                <c:pt idx="16">
                  <c:v>1.6741548561333974</c:v>
                </c:pt>
                <c:pt idx="17">
                  <c:v>1.7183573308466715</c:v>
                </c:pt>
                <c:pt idx="18">
                  <c:v>1.7600435431243497</c:v>
                </c:pt>
                <c:pt idx="19">
                  <c:v>1.7994213222953797</c:v>
                </c:pt>
                <c:pt idx="20">
                  <c:v>1.8366762152238885</c:v>
                </c:pt>
                <c:pt idx="21">
                  <c:v>1.8719743945488769</c:v>
                </c:pt>
                <c:pt idx="22">
                  <c:v>1.9054651230207957</c:v>
                </c:pt>
                <c:pt idx="23">
                  <c:v>1.9372828510223101</c:v>
                </c:pt>
                <c:pt idx="24">
                  <c:v>1.967549009431707</c:v>
                </c:pt>
                <c:pt idx="25">
                  <c:v>1.9963735482341785</c:v>
                </c:pt>
              </c:numCache>
            </c:numRef>
          </c:xVal>
          <c:yVal>
            <c:numRef>
              <c:f>'VDO 360-081-029-001K pressure'!$G$2:$G$27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0-4586-AF09-AA0F096AA57E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925193943180774"/>
                  <c:y val="0.36487931869407336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360-081-029-001K pressure'!$F$2:$F$27</c:f>
              <c:numCache>
                <c:formatCode>General</c:formatCode>
                <c:ptCount val="26"/>
                <c:pt idx="0">
                  <c:v>0.26776439318198442</c:v>
                </c:pt>
                <c:pt idx="1">
                  <c:v>0.42588167627488838</c:v>
                </c:pt>
                <c:pt idx="2">
                  <c:v>0.566897089825531</c:v>
                </c:pt>
                <c:pt idx="3">
                  <c:v>0.69343990125757649</c:v>
                </c:pt>
                <c:pt idx="4">
                  <c:v>0.80762666093825219</c:v>
                </c:pt>
                <c:pt idx="5">
                  <c:v>0.91118036965037696</c:v>
                </c:pt>
                <c:pt idx="6">
                  <c:v>1.0055178856557141</c:v>
                </c:pt>
                <c:pt idx="7">
                  <c:v>1.0918150268846707</c:v>
                </c:pt>
                <c:pt idx="8">
                  <c:v>1.1710557378347966</c:v>
                </c:pt>
                <c:pt idx="9">
                  <c:v>1.2440696934358426</c:v>
                </c:pt>
                <c:pt idx="10">
                  <c:v>1.3115613928324668</c:v>
                </c:pt>
                <c:pt idx="11">
                  <c:v>1.3741329083065537</c:v>
                </c:pt>
                <c:pt idx="12">
                  <c:v>1.4323018470450584</c:v>
                </c:pt>
                <c:pt idx="13">
                  <c:v>1.486515661208865</c:v>
                </c:pt>
                <c:pt idx="14">
                  <c:v>1.5371631440553475</c:v>
                </c:pt>
                <c:pt idx="15">
                  <c:v>1.5845837371888376</c:v>
                </c:pt>
                <c:pt idx="16">
                  <c:v>1.6290751202077463</c:v>
                </c:pt>
                <c:pt idx="17">
                  <c:v>1.6708994415171088</c:v>
                </c:pt>
                <c:pt idx="18">
                  <c:v>1.7102884659126212</c:v>
                </c:pt>
                <c:pt idx="19">
                  <c:v>1.7474478524555805</c:v>
                </c:pt>
                <c:pt idx="20">
                  <c:v>1.782560729375362</c:v>
                </c:pt>
                <c:pt idx="21">
                  <c:v>1.8157906971773714</c:v>
                </c:pt>
                <c:pt idx="22">
                  <c:v>1.8472843638854988</c:v>
                </c:pt>
                <c:pt idx="23">
                  <c:v>1.8771734953057899</c:v>
                </c:pt>
                <c:pt idx="24">
                  <c:v>1.9055768468304308</c:v>
                </c:pt>
                <c:pt idx="25">
                  <c:v>1.9326017304820151</c:v>
                </c:pt>
              </c:numCache>
            </c:numRef>
          </c:xVal>
          <c:yVal>
            <c:numRef>
              <c:f>'VDO 360-081-029-001K pressure'!$G$2:$G$27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0-4586-AF09-AA0F096A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2199D-6E96-426A-AF20-FB73E12C9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EBF05-52C8-4A06-913F-AFBFFABAA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43E91-09F7-4789-8242-317770A4B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38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F31C9F-676B-1B3A-8D4E-ED882570C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37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3495F-F2EB-456C-927F-65CBAFA15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872AC-2635-4532-9C64-A8AA52A5A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vdo-webshop.nl/en/temperature-sensors/443-vdo-oil-temperature-sender-150c-m12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vdo-webshop.nl/en/temperature-sensors/408-continental-vdo-coolant-temperature-sender-120%C2%B0c-m14-4103590400123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vdo-webshop.nl/en/pressure-senders/633-vdo-pressure-sender-0-5-bar-m10-41035903003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A11A-77BF-49D7-89C7-360306EC7745}">
  <dimension ref="A1:AD46"/>
  <sheetViews>
    <sheetView tabSelected="1" topLeftCell="C1" zoomScale="85" zoomScaleNormal="85" workbookViewId="0">
      <selection activeCell="H20" sqref="H20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71.900000000000006</v>
      </c>
      <c r="D2">
        <f t="shared" ref="D2:D20" si="0">($B$2*C2)/($A$2+C2)</f>
        <v>4.972233282340368E-2</v>
      </c>
      <c r="E2">
        <f t="shared" ref="E2:E19" si="1">C2*$A$6/(C2+$A$6)</f>
        <v>69.624543333773488</v>
      </c>
      <c r="F2">
        <f t="shared" ref="F2:F20" si="2">($B$2*E2)/($B$6+E2)</f>
        <v>0.21480527390044768</v>
      </c>
      <c r="G2">
        <v>140</v>
      </c>
      <c r="R2" s="2"/>
      <c r="S2" s="2" t="s">
        <v>8</v>
      </c>
      <c r="T2" s="4">
        <f>D2</f>
        <v>4.972233282340368E-2</v>
      </c>
      <c r="U2" s="2" t="s">
        <v>3</v>
      </c>
      <c r="V2" s="2" t="s">
        <v>9</v>
      </c>
      <c r="W2" s="3">
        <f>G2</f>
        <v>140</v>
      </c>
      <c r="X2" s="2" t="s">
        <v>4</v>
      </c>
      <c r="Y2" s="2" t="s">
        <v>8</v>
      </c>
      <c r="Z2" s="4">
        <f>F2</f>
        <v>0.21480527390044768</v>
      </c>
      <c r="AA2" s="2" t="s">
        <v>3</v>
      </c>
      <c r="AB2" s="2" t="s">
        <v>9</v>
      </c>
      <c r="AC2" s="3">
        <f>G2</f>
        <v>140</v>
      </c>
      <c r="AD2" s="2" t="s">
        <v>4</v>
      </c>
    </row>
    <row r="3" spans="1:30" x14ac:dyDescent="0.25">
      <c r="C3">
        <v>89.9</v>
      </c>
      <c r="D3">
        <f t="shared" si="0"/>
        <v>6.1936574876302226E-2</v>
      </c>
      <c r="E3">
        <f t="shared" si="1"/>
        <v>86.370583868291192</v>
      </c>
      <c r="F3">
        <f t="shared" si="2"/>
        <v>0.26236252251093384</v>
      </c>
      <c r="G3">
        <v>130</v>
      </c>
      <c r="R3" s="2"/>
      <c r="S3" s="2" t="s">
        <v>8</v>
      </c>
      <c r="T3" s="4">
        <f t="shared" ref="T3:T20" si="3">D3</f>
        <v>6.1936574876302226E-2</v>
      </c>
      <c r="U3" s="2" t="s">
        <v>3</v>
      </c>
      <c r="V3" s="2" t="s">
        <v>9</v>
      </c>
      <c r="W3" s="3">
        <f t="shared" ref="W3:W20" si="4">G3</f>
        <v>130</v>
      </c>
      <c r="X3" s="2" t="s">
        <v>4</v>
      </c>
      <c r="Y3" s="2" t="s">
        <v>8</v>
      </c>
      <c r="Z3" s="4">
        <f t="shared" ref="Z3:Z20" si="5">F3</f>
        <v>0.26236252251093384</v>
      </c>
      <c r="AA3" s="2" t="s">
        <v>3</v>
      </c>
      <c r="AB3" s="2" t="s">
        <v>9</v>
      </c>
      <c r="AC3" s="3">
        <f t="shared" ref="AC3:AC20" si="6">G3</f>
        <v>130</v>
      </c>
      <c r="AD3" s="2" t="s">
        <v>4</v>
      </c>
    </row>
    <row r="4" spans="1:30" x14ac:dyDescent="0.25">
      <c r="A4" t="s">
        <v>13</v>
      </c>
      <c r="C4">
        <v>113.3</v>
      </c>
      <c r="D4">
        <f t="shared" si="0"/>
        <v>7.7678515779195142E-2</v>
      </c>
      <c r="E4">
        <f t="shared" si="1"/>
        <v>107.75083214455539</v>
      </c>
      <c r="F4">
        <f t="shared" si="2"/>
        <v>0.32099072802197798</v>
      </c>
      <c r="G4">
        <v>120</v>
      </c>
      <c r="R4" s="2"/>
      <c r="S4" s="2" t="s">
        <v>8</v>
      </c>
      <c r="T4" s="4">
        <f t="shared" si="3"/>
        <v>7.7678515779195142E-2</v>
      </c>
      <c r="U4" s="2" t="s">
        <v>3</v>
      </c>
      <c r="V4" s="2" t="s">
        <v>9</v>
      </c>
      <c r="W4" s="3">
        <f t="shared" si="4"/>
        <v>120</v>
      </c>
      <c r="X4" s="2" t="s">
        <v>4</v>
      </c>
      <c r="Y4" s="2" t="s">
        <v>8</v>
      </c>
      <c r="Z4" s="4">
        <f t="shared" si="5"/>
        <v>0.32099072802197798</v>
      </c>
      <c r="AA4" s="2" t="s">
        <v>3</v>
      </c>
      <c r="AB4" s="2" t="s">
        <v>9</v>
      </c>
      <c r="AC4" s="3">
        <f t="shared" si="6"/>
        <v>120</v>
      </c>
      <c r="AD4" s="2" t="s">
        <v>4</v>
      </c>
    </row>
    <row r="5" spans="1:30" x14ac:dyDescent="0.25">
      <c r="A5" t="s">
        <v>11</v>
      </c>
      <c r="B5" t="s">
        <v>14</v>
      </c>
      <c r="C5">
        <v>144.5</v>
      </c>
      <c r="D5">
        <f t="shared" si="0"/>
        <v>9.8431210651253986E-2</v>
      </c>
      <c r="E5">
        <f t="shared" si="1"/>
        <v>135.59394327148647</v>
      </c>
      <c r="F5">
        <f t="shared" si="2"/>
        <v>0.39403170072115379</v>
      </c>
      <c r="G5">
        <v>110</v>
      </c>
      <c r="R5" s="2"/>
      <c r="S5" s="2" t="s">
        <v>8</v>
      </c>
      <c r="T5" s="4">
        <f t="shared" si="3"/>
        <v>9.8431210651253986E-2</v>
      </c>
      <c r="U5" s="2" t="s">
        <v>3</v>
      </c>
      <c r="V5" s="2" t="s">
        <v>9</v>
      </c>
      <c r="W5" s="3">
        <f t="shared" si="4"/>
        <v>110</v>
      </c>
      <c r="X5" s="2" t="s">
        <v>4</v>
      </c>
      <c r="Y5" s="2" t="s">
        <v>8</v>
      </c>
      <c r="Z5" s="4">
        <f t="shared" si="5"/>
        <v>0.39403170072115379</v>
      </c>
      <c r="AA5" s="2" t="s">
        <v>3</v>
      </c>
      <c r="AB5" s="2" t="s">
        <v>9</v>
      </c>
      <c r="AC5" s="3">
        <f t="shared" si="6"/>
        <v>110</v>
      </c>
      <c r="AD5" s="2" t="s">
        <v>4</v>
      </c>
    </row>
    <row r="6" spans="1:30" x14ac:dyDescent="0.25">
      <c r="A6">
        <v>2200</v>
      </c>
      <c r="B6">
        <v>1000</v>
      </c>
      <c r="C6">
        <v>186.6</v>
      </c>
      <c r="D6">
        <f t="shared" si="0"/>
        <v>0.12601399746244832</v>
      </c>
      <c r="E6">
        <f t="shared" si="1"/>
        <v>172.01039135171374</v>
      </c>
      <c r="F6">
        <f t="shared" si="2"/>
        <v>0.48432530602905843</v>
      </c>
      <c r="G6">
        <v>100</v>
      </c>
      <c r="R6" s="2"/>
      <c r="S6" s="2" t="s">
        <v>8</v>
      </c>
      <c r="T6" s="4">
        <f t="shared" si="3"/>
        <v>0.12601399746244832</v>
      </c>
      <c r="U6" s="2" t="s">
        <v>3</v>
      </c>
      <c r="V6" s="2" t="s">
        <v>9</v>
      </c>
      <c r="W6" s="3">
        <f t="shared" si="4"/>
        <v>100</v>
      </c>
      <c r="X6" s="2" t="s">
        <v>4</v>
      </c>
      <c r="Y6" s="2" t="s">
        <v>8</v>
      </c>
      <c r="Z6" s="4">
        <f t="shared" si="5"/>
        <v>0.48432530602905843</v>
      </c>
      <c r="AA6" s="2" t="s">
        <v>3</v>
      </c>
      <c r="AB6" s="2" t="s">
        <v>9</v>
      </c>
      <c r="AC6" s="3">
        <f t="shared" si="6"/>
        <v>100</v>
      </c>
      <c r="AD6" s="2" t="s">
        <v>4</v>
      </c>
    </row>
    <row r="7" spans="1:30" x14ac:dyDescent="0.25">
      <c r="C7">
        <v>244</v>
      </c>
      <c r="D7">
        <f t="shared" si="0"/>
        <v>0.16286407766990291</v>
      </c>
      <c r="E7">
        <f t="shared" si="1"/>
        <v>219.63993453355155</v>
      </c>
      <c r="F7">
        <f t="shared" si="2"/>
        <v>0.59428341384863126</v>
      </c>
      <c r="G7">
        <v>90</v>
      </c>
      <c r="R7" s="2"/>
      <c r="S7" s="2" t="s">
        <v>8</v>
      </c>
      <c r="T7" s="4">
        <f t="shared" si="3"/>
        <v>0.16286407766990291</v>
      </c>
      <c r="U7" s="2" t="s">
        <v>3</v>
      </c>
      <c r="V7" s="2" t="s">
        <v>9</v>
      </c>
      <c r="W7" s="3">
        <f t="shared" si="4"/>
        <v>90</v>
      </c>
      <c r="X7" s="2" t="s">
        <v>4</v>
      </c>
      <c r="Y7" s="2" t="s">
        <v>8</v>
      </c>
      <c r="Z7" s="4">
        <f t="shared" si="5"/>
        <v>0.59428341384863126</v>
      </c>
      <c r="AA7" s="2" t="s">
        <v>3</v>
      </c>
      <c r="AB7" s="2" t="s">
        <v>9</v>
      </c>
      <c r="AC7" s="3">
        <f t="shared" si="6"/>
        <v>90</v>
      </c>
      <c r="AD7" s="2" t="s">
        <v>4</v>
      </c>
    </row>
    <row r="8" spans="1:30" x14ac:dyDescent="0.25">
      <c r="C8">
        <v>323.39999999999998</v>
      </c>
      <c r="D8">
        <f t="shared" si="0"/>
        <v>0.21244973523908109</v>
      </c>
      <c r="E8">
        <f t="shared" si="1"/>
        <v>281.95292066259805</v>
      </c>
      <c r="F8">
        <f t="shared" si="2"/>
        <v>0.72580250272034808</v>
      </c>
      <c r="G8">
        <v>80</v>
      </c>
      <c r="R8" s="2"/>
      <c r="S8" s="2" t="s">
        <v>8</v>
      </c>
      <c r="T8" s="4">
        <f t="shared" si="3"/>
        <v>0.21244973523908109</v>
      </c>
      <c r="U8" s="2" t="s">
        <v>3</v>
      </c>
      <c r="V8" s="2" t="s">
        <v>9</v>
      </c>
      <c r="W8" s="3">
        <f t="shared" si="4"/>
        <v>80</v>
      </c>
      <c r="X8" s="2" t="s">
        <v>4</v>
      </c>
      <c r="Y8" s="2" t="s">
        <v>8</v>
      </c>
      <c r="Z8" s="4">
        <f t="shared" si="5"/>
        <v>0.72580250272034808</v>
      </c>
      <c r="AA8" s="2" t="s">
        <v>3</v>
      </c>
      <c r="AB8" s="2" t="s">
        <v>9</v>
      </c>
      <c r="AC8" s="3">
        <f t="shared" si="6"/>
        <v>80</v>
      </c>
      <c r="AD8" s="2" t="s">
        <v>4</v>
      </c>
    </row>
    <row r="9" spans="1:30" x14ac:dyDescent="0.25">
      <c r="C9">
        <v>434.9</v>
      </c>
      <c r="D9">
        <f t="shared" si="0"/>
        <v>0.27949327153401232</v>
      </c>
      <c r="E9">
        <f t="shared" si="1"/>
        <v>363.11814490113477</v>
      </c>
      <c r="F9">
        <f t="shared" si="2"/>
        <v>0.87907998485388461</v>
      </c>
      <c r="G9">
        <v>70</v>
      </c>
      <c r="R9" s="2"/>
      <c r="S9" s="2" t="s">
        <v>8</v>
      </c>
      <c r="T9" s="4">
        <f t="shared" si="3"/>
        <v>0.27949327153401232</v>
      </c>
      <c r="U9" s="2" t="s">
        <v>3</v>
      </c>
      <c r="V9" s="2" t="s">
        <v>9</v>
      </c>
      <c r="W9" s="3">
        <f t="shared" si="4"/>
        <v>70</v>
      </c>
      <c r="X9" s="2" t="s">
        <v>4</v>
      </c>
      <c r="Y9" s="2" t="s">
        <v>8</v>
      </c>
      <c r="Z9" s="4">
        <f t="shared" si="5"/>
        <v>0.87907998485388461</v>
      </c>
      <c r="AA9" s="2" t="s">
        <v>3</v>
      </c>
      <c r="AB9" s="2" t="s">
        <v>9</v>
      </c>
      <c r="AC9" s="3">
        <f t="shared" si="6"/>
        <v>70</v>
      </c>
      <c r="AD9" s="2" t="s">
        <v>4</v>
      </c>
    </row>
    <row r="10" spans="1:30" x14ac:dyDescent="0.25">
      <c r="C10">
        <v>594</v>
      </c>
      <c r="D10">
        <f t="shared" si="0"/>
        <v>0.37026822818284849</v>
      </c>
      <c r="E10">
        <f t="shared" si="1"/>
        <v>467.71653543307087</v>
      </c>
      <c r="F10">
        <f t="shared" si="2"/>
        <v>1.0516094420600857</v>
      </c>
      <c r="G10">
        <v>60</v>
      </c>
      <c r="R10" s="2"/>
      <c r="S10" s="2" t="s">
        <v>8</v>
      </c>
      <c r="T10" s="4">
        <f t="shared" si="3"/>
        <v>0.37026822818284849</v>
      </c>
      <c r="U10" s="2" t="s">
        <v>3</v>
      </c>
      <c r="V10" s="2" t="s">
        <v>9</v>
      </c>
      <c r="W10" s="3">
        <f t="shared" si="4"/>
        <v>60</v>
      </c>
      <c r="X10" s="2" t="s">
        <v>4</v>
      </c>
      <c r="Y10" s="2" t="s">
        <v>8</v>
      </c>
      <c r="Z10" s="4">
        <f t="shared" si="5"/>
        <v>1.0516094420600857</v>
      </c>
      <c r="AA10" s="2" t="s">
        <v>3</v>
      </c>
      <c r="AB10" s="2" t="s">
        <v>9</v>
      </c>
      <c r="AC10" s="3">
        <f t="shared" si="6"/>
        <v>60</v>
      </c>
      <c r="AD10" s="2" t="s">
        <v>4</v>
      </c>
    </row>
    <row r="11" spans="1:30" x14ac:dyDescent="0.25">
      <c r="C11">
        <v>824</v>
      </c>
      <c r="D11">
        <f t="shared" si="0"/>
        <v>0.49225199131064445</v>
      </c>
      <c r="E11">
        <f t="shared" si="1"/>
        <v>599.47089947089944</v>
      </c>
      <c r="F11">
        <f t="shared" si="2"/>
        <v>1.2368177307310617</v>
      </c>
      <c r="G11">
        <v>50</v>
      </c>
      <c r="R11" s="2"/>
      <c r="S11" s="2" t="s">
        <v>8</v>
      </c>
      <c r="T11" s="4">
        <f t="shared" si="3"/>
        <v>0.49225199131064445</v>
      </c>
      <c r="U11" s="2" t="s">
        <v>3</v>
      </c>
      <c r="V11" s="2" t="s">
        <v>9</v>
      </c>
      <c r="W11" s="3">
        <f t="shared" si="4"/>
        <v>50</v>
      </c>
      <c r="X11" s="2" t="s">
        <v>4</v>
      </c>
      <c r="Y11" s="2" t="s">
        <v>8</v>
      </c>
      <c r="Z11" s="4">
        <f t="shared" si="5"/>
        <v>1.2368177307310617</v>
      </c>
      <c r="AA11" s="2" t="s">
        <v>3</v>
      </c>
      <c r="AB11" s="2" t="s">
        <v>9</v>
      </c>
      <c r="AC11" s="3">
        <f t="shared" si="6"/>
        <v>50</v>
      </c>
      <c r="AD11" s="2" t="s">
        <v>4</v>
      </c>
    </row>
    <row r="12" spans="1:30" x14ac:dyDescent="0.25">
      <c r="C12">
        <v>1167</v>
      </c>
      <c r="D12">
        <f t="shared" si="0"/>
        <v>0.6564002045338333</v>
      </c>
      <c r="E12">
        <f t="shared" si="1"/>
        <v>762.51856251856248</v>
      </c>
      <c r="F12">
        <f t="shared" si="2"/>
        <v>1.4276792936101372</v>
      </c>
      <c r="G12">
        <v>40</v>
      </c>
      <c r="R12" s="2"/>
      <c r="S12" s="2" t="s">
        <v>8</v>
      </c>
      <c r="T12" s="4">
        <f t="shared" si="3"/>
        <v>0.6564002045338333</v>
      </c>
      <c r="U12" s="2" t="s">
        <v>3</v>
      </c>
      <c r="V12" s="2" t="s">
        <v>9</v>
      </c>
      <c r="W12" s="3">
        <f t="shared" si="4"/>
        <v>40</v>
      </c>
      <c r="X12" s="2" t="s">
        <v>4</v>
      </c>
      <c r="Y12" s="2" t="s">
        <v>8</v>
      </c>
      <c r="Z12" s="4">
        <f t="shared" si="5"/>
        <v>1.4276792936101372</v>
      </c>
      <c r="AA12" s="2" t="s">
        <v>3</v>
      </c>
      <c r="AB12" s="2" t="s">
        <v>9</v>
      </c>
      <c r="AC12" s="3">
        <f t="shared" si="6"/>
        <v>40</v>
      </c>
      <c r="AD12" s="2" t="s">
        <v>4</v>
      </c>
    </row>
    <row r="13" spans="1:30" x14ac:dyDescent="0.25">
      <c r="C13">
        <v>1683</v>
      </c>
      <c r="D13">
        <f t="shared" si="0"/>
        <v>0.87010809963966784</v>
      </c>
      <c r="E13">
        <f t="shared" si="1"/>
        <v>953.5410764872521</v>
      </c>
      <c r="F13">
        <f t="shared" si="2"/>
        <v>1.6107598607888629</v>
      </c>
      <c r="G13">
        <v>30</v>
      </c>
      <c r="R13" s="2"/>
      <c r="S13" s="2" t="s">
        <v>8</v>
      </c>
      <c r="T13" s="4">
        <f t="shared" si="3"/>
        <v>0.87010809963966784</v>
      </c>
      <c r="U13" s="2" t="s">
        <v>3</v>
      </c>
      <c r="V13" s="2" t="s">
        <v>9</v>
      </c>
      <c r="W13" s="3">
        <f t="shared" si="4"/>
        <v>30</v>
      </c>
      <c r="X13" s="2" t="s">
        <v>4</v>
      </c>
      <c r="Y13" s="2" t="s">
        <v>8</v>
      </c>
      <c r="Z13" s="4">
        <f t="shared" si="5"/>
        <v>1.6107598607888629</v>
      </c>
      <c r="AA13" s="2" t="s">
        <v>3</v>
      </c>
      <c r="AB13" s="2" t="s">
        <v>9</v>
      </c>
      <c r="AC13" s="3">
        <f t="shared" si="6"/>
        <v>30</v>
      </c>
      <c r="AD13" s="2" t="s">
        <v>4</v>
      </c>
    </row>
    <row r="14" spans="1:30" x14ac:dyDescent="0.25">
      <c r="C14">
        <v>2480</v>
      </c>
      <c r="D14">
        <f t="shared" si="0"/>
        <v>1.13983286908078</v>
      </c>
      <c r="E14">
        <f t="shared" si="1"/>
        <v>1165.8119658119658</v>
      </c>
      <c r="F14">
        <f t="shared" si="2"/>
        <v>1.7763220205209154</v>
      </c>
      <c r="G14">
        <v>20</v>
      </c>
      <c r="R14" s="2"/>
      <c r="S14" s="2" t="s">
        <v>8</v>
      </c>
      <c r="T14" s="4">
        <f t="shared" si="3"/>
        <v>1.13983286908078</v>
      </c>
      <c r="U14" s="2" t="s">
        <v>3</v>
      </c>
      <c r="V14" s="2" t="s">
        <v>9</v>
      </c>
      <c r="W14" s="3">
        <f t="shared" si="4"/>
        <v>20</v>
      </c>
      <c r="X14" s="2" t="s">
        <v>4</v>
      </c>
      <c r="Y14" s="2" t="s">
        <v>8</v>
      </c>
      <c r="Z14" s="4">
        <f t="shared" si="5"/>
        <v>1.7763220205209154</v>
      </c>
      <c r="AA14" s="2" t="s">
        <v>3</v>
      </c>
      <c r="AB14" s="2" t="s">
        <v>9</v>
      </c>
      <c r="AC14" s="3">
        <f t="shared" si="6"/>
        <v>20</v>
      </c>
      <c r="AD14" s="2" t="s">
        <v>4</v>
      </c>
    </row>
    <row r="15" spans="1:30" x14ac:dyDescent="0.25">
      <c r="C15">
        <v>3740</v>
      </c>
      <c r="D15">
        <f t="shared" si="0"/>
        <v>1.4623222748815166</v>
      </c>
      <c r="E15">
        <f t="shared" si="1"/>
        <v>1385.1851851851852</v>
      </c>
      <c r="F15">
        <f t="shared" si="2"/>
        <v>1.9164596273291925</v>
      </c>
      <c r="G15">
        <v>10</v>
      </c>
      <c r="R15" s="2"/>
      <c r="S15" s="2" t="s">
        <v>8</v>
      </c>
      <c r="T15" s="4">
        <f t="shared" si="3"/>
        <v>1.4623222748815166</v>
      </c>
      <c r="U15" s="2" t="s">
        <v>3</v>
      </c>
      <c r="V15" s="2" t="s">
        <v>9</v>
      </c>
      <c r="W15" s="3">
        <f t="shared" si="4"/>
        <v>10</v>
      </c>
      <c r="X15" s="2" t="s">
        <v>4</v>
      </c>
      <c r="Y15" s="2" t="s">
        <v>8</v>
      </c>
      <c r="Z15" s="4">
        <f t="shared" si="5"/>
        <v>1.9164596273291925</v>
      </c>
      <c r="AA15" s="2" t="s">
        <v>3</v>
      </c>
      <c r="AB15" s="2" t="s">
        <v>9</v>
      </c>
      <c r="AC15" s="3">
        <f t="shared" si="6"/>
        <v>10</v>
      </c>
      <c r="AD15" s="2" t="s">
        <v>4</v>
      </c>
    </row>
    <row r="16" spans="1:30" x14ac:dyDescent="0.25">
      <c r="C16">
        <v>5784</v>
      </c>
      <c r="D16">
        <f t="shared" si="0"/>
        <v>1.8206028233498666</v>
      </c>
      <c r="E16">
        <f t="shared" si="1"/>
        <v>1593.7875751503007</v>
      </c>
      <c r="F16">
        <f t="shared" si="2"/>
        <v>2.0277292745113189</v>
      </c>
      <c r="G16">
        <v>0</v>
      </c>
      <c r="R16" s="2"/>
      <c r="S16" s="2" t="s">
        <v>8</v>
      </c>
      <c r="T16" s="4">
        <f t="shared" si="3"/>
        <v>1.8206028233498666</v>
      </c>
      <c r="U16" s="2" t="s">
        <v>3</v>
      </c>
      <c r="V16" s="2" t="s">
        <v>9</v>
      </c>
      <c r="W16" s="3">
        <f t="shared" si="4"/>
        <v>0</v>
      </c>
      <c r="X16" s="2" t="s">
        <v>4</v>
      </c>
      <c r="Y16" s="2" t="s">
        <v>8</v>
      </c>
      <c r="Z16" s="4">
        <f t="shared" si="5"/>
        <v>2.0277292745113189</v>
      </c>
      <c r="AA16" s="2" t="s">
        <v>3</v>
      </c>
      <c r="AB16" s="2" t="s">
        <v>9</v>
      </c>
      <c r="AC16" s="3">
        <f t="shared" si="6"/>
        <v>0</v>
      </c>
      <c r="AD16" s="2" t="s">
        <v>4</v>
      </c>
    </row>
    <row r="17" spans="1:30" x14ac:dyDescent="0.25">
      <c r="C17">
        <v>9195</v>
      </c>
      <c r="D17">
        <f t="shared" si="0"/>
        <v>2.1837711406980929</v>
      </c>
      <c r="E17">
        <f t="shared" si="1"/>
        <v>1775.2523036419482</v>
      </c>
      <c r="F17">
        <f t="shared" si="2"/>
        <v>2.1109189223374654</v>
      </c>
      <c r="G17">
        <v>-10</v>
      </c>
      <c r="R17" s="2"/>
      <c r="S17" s="2" t="s">
        <v>8</v>
      </c>
      <c r="T17" s="4">
        <f t="shared" si="3"/>
        <v>2.1837711406980929</v>
      </c>
      <c r="U17" s="2" t="s">
        <v>3</v>
      </c>
      <c r="V17" s="2" t="s">
        <v>9</v>
      </c>
      <c r="W17" s="3">
        <f t="shared" si="4"/>
        <v>-10</v>
      </c>
      <c r="X17" s="2" t="s">
        <v>4</v>
      </c>
      <c r="Y17" s="2" t="s">
        <v>8</v>
      </c>
      <c r="Z17" s="4">
        <f t="shared" si="5"/>
        <v>2.1109189223374654</v>
      </c>
      <c r="AA17" s="2" t="s">
        <v>3</v>
      </c>
      <c r="AB17" s="2" t="s">
        <v>9</v>
      </c>
      <c r="AC17" s="3">
        <f t="shared" si="6"/>
        <v>-10</v>
      </c>
      <c r="AD17" s="2" t="s">
        <v>4</v>
      </c>
    </row>
    <row r="18" spans="1:30" x14ac:dyDescent="0.25">
      <c r="C18">
        <v>15067</v>
      </c>
      <c r="D18">
        <f t="shared" si="0"/>
        <v>2.5153589315525875</v>
      </c>
      <c r="E18">
        <f t="shared" si="1"/>
        <v>1919.696530955001</v>
      </c>
      <c r="F18">
        <f t="shared" si="2"/>
        <v>2.1697455488907931</v>
      </c>
      <c r="G18">
        <v>-20</v>
      </c>
      <c r="R18" s="2"/>
      <c r="S18" s="2" t="s">
        <v>8</v>
      </c>
      <c r="T18" s="4">
        <f t="shared" si="3"/>
        <v>2.5153589315525875</v>
      </c>
      <c r="U18" s="2" t="s">
        <v>3</v>
      </c>
      <c r="V18" s="2" t="s">
        <v>9</v>
      </c>
      <c r="W18" s="3">
        <f t="shared" si="4"/>
        <v>-20</v>
      </c>
      <c r="X18" s="2" t="s">
        <v>4</v>
      </c>
      <c r="Y18" s="2" t="s">
        <v>8</v>
      </c>
      <c r="Z18" s="4">
        <f t="shared" si="5"/>
        <v>2.1697455488907931</v>
      </c>
      <c r="AA18" s="2" t="s">
        <v>3</v>
      </c>
      <c r="AB18" s="2" t="s">
        <v>9</v>
      </c>
      <c r="AC18" s="3">
        <f t="shared" si="6"/>
        <v>-20</v>
      </c>
      <c r="AD18" s="2" t="s">
        <v>4</v>
      </c>
    </row>
    <row r="19" spans="1:30" x14ac:dyDescent="0.25">
      <c r="C19">
        <v>25524</v>
      </c>
      <c r="D19">
        <f t="shared" si="0"/>
        <v>2.7868316569613549</v>
      </c>
      <c r="E19">
        <f t="shared" si="1"/>
        <v>2025.4220170249603</v>
      </c>
      <c r="F19">
        <f t="shared" si="2"/>
        <v>2.2092430803273371</v>
      </c>
      <c r="G19">
        <v>-30</v>
      </c>
      <c r="R19" s="2"/>
      <c r="S19" s="2" t="s">
        <v>8</v>
      </c>
      <c r="T19" s="4">
        <f t="shared" si="3"/>
        <v>2.7868316569613549</v>
      </c>
      <c r="U19" s="2" t="s">
        <v>3</v>
      </c>
      <c r="V19" s="2" t="s">
        <v>9</v>
      </c>
      <c r="W19" s="3">
        <f t="shared" si="4"/>
        <v>-30</v>
      </c>
      <c r="X19" s="2" t="s">
        <v>4</v>
      </c>
      <c r="Y19" s="2" t="s">
        <v>8</v>
      </c>
      <c r="Z19" s="4">
        <f t="shared" si="5"/>
        <v>2.2092430803273371</v>
      </c>
      <c r="AA19" s="2" t="s">
        <v>3</v>
      </c>
      <c r="AB19" s="2" t="s">
        <v>9</v>
      </c>
      <c r="AC19" s="3">
        <f t="shared" si="6"/>
        <v>-30</v>
      </c>
      <c r="AD19" s="2" t="s">
        <v>4</v>
      </c>
    </row>
    <row r="20" spans="1:30" x14ac:dyDescent="0.25">
      <c r="C20">
        <v>44864</v>
      </c>
      <c r="D20">
        <f t="shared" si="0"/>
        <v>2.9870712613994024</v>
      </c>
      <c r="E20">
        <f t="shared" ref="E20" si="7">C20*$A$6/(C20+$A$6)</f>
        <v>2097.1613122556519</v>
      </c>
      <c r="F20">
        <f t="shared" si="2"/>
        <v>2.2345081940221507</v>
      </c>
      <c r="G20">
        <v>-40</v>
      </c>
      <c r="R20" s="2"/>
      <c r="S20" s="2" t="s">
        <v>8</v>
      </c>
      <c r="T20" s="4">
        <f t="shared" si="3"/>
        <v>2.9870712613994024</v>
      </c>
      <c r="U20" s="2" t="s">
        <v>3</v>
      </c>
      <c r="V20" s="2" t="s">
        <v>9</v>
      </c>
      <c r="W20" s="3">
        <f t="shared" si="4"/>
        <v>-40</v>
      </c>
      <c r="X20" s="2" t="s">
        <v>5</v>
      </c>
      <c r="Y20" s="2" t="s">
        <v>8</v>
      </c>
      <c r="Z20" s="4">
        <f t="shared" si="5"/>
        <v>2.2345081940221507</v>
      </c>
      <c r="AA20" s="2" t="s">
        <v>3</v>
      </c>
      <c r="AB20" s="2" t="s">
        <v>9</v>
      </c>
      <c r="AC20" s="3">
        <f t="shared" si="6"/>
        <v>-40</v>
      </c>
      <c r="AD20" s="2" t="s">
        <v>5</v>
      </c>
    </row>
    <row r="21" spans="1:30" x14ac:dyDescent="0.25"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5" spans="1:30" x14ac:dyDescent="0.25">
      <c r="A25" s="6"/>
    </row>
    <row r="46" spans="20:27" x14ac:dyDescent="0.25">
      <c r="T46"/>
      <c r="U46">
        <v>71.900000000000006</v>
      </c>
      <c r="Z46"/>
      <c r="AA46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F90F-42C0-4ACF-A49D-80DE9DE9461E}">
  <dimension ref="A1:AD46"/>
  <sheetViews>
    <sheetView zoomScale="85" zoomScaleNormal="85" workbookViewId="0">
      <selection activeCell="C40" sqref="C40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89</v>
      </c>
      <c r="D2">
        <f t="shared" ref="D2:D19" si="0">($B$2*C2)/($A$2+C2)</f>
        <v>6.1328043432866984E-2</v>
      </c>
      <c r="E2">
        <f t="shared" ref="E2:E19" si="1">C2*$A$6/(C2+$A$6)</f>
        <v>85.539536915683698</v>
      </c>
      <c r="F2">
        <f t="shared" ref="F2:F19" si="2">($B$2*E2)/($B$6+E2)</f>
        <v>0.26003702511268512</v>
      </c>
      <c r="G2">
        <v>130</v>
      </c>
      <c r="R2" s="2"/>
      <c r="S2" s="2" t="s">
        <v>8</v>
      </c>
      <c r="T2" s="4">
        <f>D2</f>
        <v>6.1328043432866984E-2</v>
      </c>
      <c r="U2" s="2" t="s">
        <v>3</v>
      </c>
      <c r="V2" s="2" t="s">
        <v>9</v>
      </c>
      <c r="W2" s="3">
        <f>G2</f>
        <v>130</v>
      </c>
      <c r="X2" s="2" t="s">
        <v>4</v>
      </c>
      <c r="Y2" s="2" t="s">
        <v>8</v>
      </c>
      <c r="Z2" s="4">
        <f>F2</f>
        <v>0.26003702511268512</v>
      </c>
      <c r="AA2" s="2" t="s">
        <v>3</v>
      </c>
      <c r="AB2" s="2" t="s">
        <v>9</v>
      </c>
      <c r="AC2" s="3">
        <f>G2</f>
        <v>130</v>
      </c>
      <c r="AD2" s="2" t="s">
        <v>4</v>
      </c>
    </row>
    <row r="3" spans="1:30" x14ac:dyDescent="0.25">
      <c r="C3">
        <v>113</v>
      </c>
      <c r="D3">
        <f t="shared" si="0"/>
        <v>7.747766465821733E-2</v>
      </c>
      <c r="E3">
        <f t="shared" si="1"/>
        <v>107.47946389969736</v>
      </c>
      <c r="F3">
        <f t="shared" si="2"/>
        <v>0.32026077451592755</v>
      </c>
      <c r="G3">
        <v>120</v>
      </c>
      <c r="R3" s="2"/>
      <c r="S3" s="2" t="s">
        <v>8</v>
      </c>
      <c r="T3" s="4">
        <f t="shared" ref="T3:T19" si="3">D3</f>
        <v>7.747766465821733E-2</v>
      </c>
      <c r="U3" s="2" t="s">
        <v>3</v>
      </c>
      <c r="V3" s="2" t="s">
        <v>9</v>
      </c>
      <c r="W3" s="3">
        <f t="shared" ref="W3:W19" si="4">G3</f>
        <v>120</v>
      </c>
      <c r="X3" s="2" t="s">
        <v>4</v>
      </c>
      <c r="Y3" s="2" t="s">
        <v>8</v>
      </c>
      <c r="Z3" s="4">
        <f t="shared" ref="Z3:Z19" si="5">F3</f>
        <v>0.32026077451592755</v>
      </c>
      <c r="AA3" s="2" t="s">
        <v>3</v>
      </c>
      <c r="AB3" s="2" t="s">
        <v>9</v>
      </c>
      <c r="AC3" s="3">
        <f t="shared" ref="AC3:AC19" si="6">G3</f>
        <v>120</v>
      </c>
      <c r="AD3" s="2" t="s">
        <v>4</v>
      </c>
    </row>
    <row r="4" spans="1:30" x14ac:dyDescent="0.25">
      <c r="A4" t="s">
        <v>13</v>
      </c>
      <c r="C4">
        <v>144</v>
      </c>
      <c r="D4">
        <f t="shared" si="0"/>
        <v>9.8100743187448394E-2</v>
      </c>
      <c r="E4">
        <f t="shared" si="1"/>
        <v>135.15358361774744</v>
      </c>
      <c r="F4">
        <f t="shared" si="2"/>
        <v>0.39290438965724589</v>
      </c>
      <c r="G4">
        <v>110</v>
      </c>
      <c r="R4" s="2"/>
      <c r="S4" s="2" t="s">
        <v>8</v>
      </c>
      <c r="T4" s="4">
        <f t="shared" si="3"/>
        <v>9.8100743187448394E-2</v>
      </c>
      <c r="U4" s="2" t="s">
        <v>3</v>
      </c>
      <c r="V4" s="2" t="s">
        <v>9</v>
      </c>
      <c r="W4" s="3">
        <f t="shared" si="4"/>
        <v>110</v>
      </c>
      <c r="X4" s="2" t="s">
        <v>4</v>
      </c>
      <c r="Y4" s="2" t="s">
        <v>8</v>
      </c>
      <c r="Z4" s="4">
        <f t="shared" si="5"/>
        <v>0.39290438965724589</v>
      </c>
      <c r="AA4" s="2" t="s">
        <v>3</v>
      </c>
      <c r="AB4" s="2" t="s">
        <v>9</v>
      </c>
      <c r="AC4" s="3">
        <f t="shared" si="6"/>
        <v>110</v>
      </c>
      <c r="AD4" s="2" t="s">
        <v>4</v>
      </c>
    </row>
    <row r="5" spans="1:30" x14ac:dyDescent="0.25">
      <c r="A5" t="s">
        <v>11</v>
      </c>
      <c r="B5" t="s">
        <v>14</v>
      </c>
      <c r="C5">
        <v>187</v>
      </c>
      <c r="D5">
        <f t="shared" si="0"/>
        <v>0.12627378759975447</v>
      </c>
      <c r="E5">
        <f t="shared" si="1"/>
        <v>172.35023041474653</v>
      </c>
      <c r="F5">
        <f t="shared" si="2"/>
        <v>0.48514150943396228</v>
      </c>
      <c r="G5">
        <v>100</v>
      </c>
      <c r="R5" s="2"/>
      <c r="S5" s="2" t="s">
        <v>8</v>
      </c>
      <c r="T5" s="4">
        <f t="shared" si="3"/>
        <v>0.12627378759975447</v>
      </c>
      <c r="U5" s="2" t="s">
        <v>3</v>
      </c>
      <c r="V5" s="2" t="s">
        <v>9</v>
      </c>
      <c r="W5" s="3">
        <f t="shared" si="4"/>
        <v>100</v>
      </c>
      <c r="X5" s="2" t="s">
        <v>4</v>
      </c>
      <c r="Y5" s="2" t="s">
        <v>8</v>
      </c>
      <c r="Z5" s="4">
        <f t="shared" si="5"/>
        <v>0.48514150943396228</v>
      </c>
      <c r="AA5" s="2" t="s">
        <v>3</v>
      </c>
      <c r="AB5" s="2" t="s">
        <v>9</v>
      </c>
      <c r="AC5" s="3">
        <f t="shared" si="6"/>
        <v>100</v>
      </c>
      <c r="AD5" s="2" t="s">
        <v>4</v>
      </c>
    </row>
    <row r="6" spans="1:30" x14ac:dyDescent="0.25">
      <c r="A6">
        <v>2200</v>
      </c>
      <c r="B6">
        <v>1000</v>
      </c>
      <c r="C6">
        <v>243</v>
      </c>
      <c r="D6">
        <f t="shared" si="0"/>
        <v>0.16222941533481691</v>
      </c>
      <c r="E6">
        <f t="shared" si="1"/>
        <v>218.82930822758902</v>
      </c>
      <c r="F6">
        <f t="shared" si="2"/>
        <v>0.59248387963460503</v>
      </c>
      <c r="G6">
        <v>90</v>
      </c>
      <c r="R6" s="2"/>
      <c r="S6" s="2" t="s">
        <v>8</v>
      </c>
      <c r="T6" s="4">
        <f t="shared" si="3"/>
        <v>0.16222941533481691</v>
      </c>
      <c r="U6" s="2" t="s">
        <v>3</v>
      </c>
      <c r="V6" s="2" t="s">
        <v>9</v>
      </c>
      <c r="W6" s="3">
        <f t="shared" si="4"/>
        <v>90</v>
      </c>
      <c r="X6" s="2" t="s">
        <v>4</v>
      </c>
      <c r="Y6" s="2" t="s">
        <v>8</v>
      </c>
      <c r="Z6" s="4">
        <f t="shared" si="5"/>
        <v>0.59248387963460503</v>
      </c>
      <c r="AA6" s="2" t="s">
        <v>3</v>
      </c>
      <c r="AB6" s="2" t="s">
        <v>9</v>
      </c>
      <c r="AC6" s="3">
        <f t="shared" si="6"/>
        <v>90</v>
      </c>
      <c r="AD6" s="2" t="s">
        <v>4</v>
      </c>
    </row>
    <row r="7" spans="1:30" x14ac:dyDescent="0.25">
      <c r="C7">
        <v>323</v>
      </c>
      <c r="D7">
        <f t="shared" si="0"/>
        <v>0.21220386223372484</v>
      </c>
      <c r="E7">
        <f t="shared" si="1"/>
        <v>281.64883075703528</v>
      </c>
      <c r="F7">
        <f t="shared" si="2"/>
        <v>0.7251917367639783</v>
      </c>
      <c r="G7">
        <v>80</v>
      </c>
      <c r="R7" s="2"/>
      <c r="S7" s="2" t="s">
        <v>8</v>
      </c>
      <c r="T7" s="4">
        <f t="shared" si="3"/>
        <v>0.21220386223372484</v>
      </c>
      <c r="U7" s="2" t="s">
        <v>3</v>
      </c>
      <c r="V7" s="2" t="s">
        <v>9</v>
      </c>
      <c r="W7" s="3">
        <f t="shared" si="4"/>
        <v>80</v>
      </c>
      <c r="X7" s="2" t="s">
        <v>4</v>
      </c>
      <c r="Y7" s="2" t="s">
        <v>8</v>
      </c>
      <c r="Z7" s="4">
        <f t="shared" si="5"/>
        <v>0.7251917367639783</v>
      </c>
      <c r="AA7" s="2" t="s">
        <v>3</v>
      </c>
      <c r="AB7" s="2" t="s">
        <v>9</v>
      </c>
      <c r="AC7" s="3">
        <f t="shared" si="6"/>
        <v>80</v>
      </c>
      <c r="AD7" s="2" t="s">
        <v>4</v>
      </c>
    </row>
    <row r="8" spans="1:30" x14ac:dyDescent="0.25">
      <c r="C8">
        <v>436</v>
      </c>
      <c r="D8">
        <f t="shared" si="0"/>
        <v>0.28014018691588782</v>
      </c>
      <c r="E8">
        <f t="shared" si="1"/>
        <v>363.88467374810318</v>
      </c>
      <c r="F8">
        <f t="shared" si="2"/>
        <v>0.88044058744993325</v>
      </c>
      <c r="G8">
        <v>70</v>
      </c>
      <c r="R8" s="2"/>
      <c r="S8" s="2" t="s">
        <v>8</v>
      </c>
      <c r="T8" s="4">
        <f t="shared" si="3"/>
        <v>0.28014018691588782</v>
      </c>
      <c r="U8" s="2" t="s">
        <v>3</v>
      </c>
      <c r="V8" s="2" t="s">
        <v>9</v>
      </c>
      <c r="W8" s="3">
        <f t="shared" si="4"/>
        <v>70</v>
      </c>
      <c r="X8" s="2" t="s">
        <v>4</v>
      </c>
      <c r="Y8" s="2" t="s">
        <v>8</v>
      </c>
      <c r="Z8" s="4">
        <f t="shared" si="5"/>
        <v>0.88044058744993325</v>
      </c>
      <c r="AA8" s="2" t="s">
        <v>3</v>
      </c>
      <c r="AB8" s="2" t="s">
        <v>9</v>
      </c>
      <c r="AC8" s="3">
        <f t="shared" si="6"/>
        <v>70</v>
      </c>
      <c r="AD8" s="2" t="s">
        <v>4</v>
      </c>
    </row>
    <row r="9" spans="1:30" x14ac:dyDescent="0.25">
      <c r="C9">
        <v>596</v>
      </c>
      <c r="D9">
        <f t="shared" si="0"/>
        <v>0.37137462235649549</v>
      </c>
      <c r="E9">
        <f t="shared" si="1"/>
        <v>468.95565092989983</v>
      </c>
      <c r="F9">
        <f t="shared" si="2"/>
        <v>1.0535060381768602</v>
      </c>
      <c r="G9">
        <v>60</v>
      </c>
      <c r="R9" s="2"/>
      <c r="S9" s="2" t="s">
        <v>8</v>
      </c>
      <c r="T9" s="4">
        <f t="shared" si="3"/>
        <v>0.37137462235649549</v>
      </c>
      <c r="U9" s="2" t="s">
        <v>3</v>
      </c>
      <c r="V9" s="2" t="s">
        <v>9</v>
      </c>
      <c r="W9" s="3">
        <f t="shared" si="4"/>
        <v>60</v>
      </c>
      <c r="X9" s="2" t="s">
        <v>4</v>
      </c>
      <c r="Y9" s="2" t="s">
        <v>8</v>
      </c>
      <c r="Z9" s="4">
        <f t="shared" si="5"/>
        <v>1.0535060381768602</v>
      </c>
      <c r="AA9" s="2" t="s">
        <v>3</v>
      </c>
      <c r="AB9" s="2" t="s">
        <v>9</v>
      </c>
      <c r="AC9" s="3">
        <f t="shared" si="6"/>
        <v>60</v>
      </c>
      <c r="AD9" s="2" t="s">
        <v>4</v>
      </c>
    </row>
    <row r="10" spans="1:30" x14ac:dyDescent="0.25">
      <c r="C10">
        <v>834</v>
      </c>
      <c r="D10">
        <f t="shared" si="0"/>
        <v>0.49732562341886516</v>
      </c>
      <c r="E10">
        <f t="shared" si="1"/>
        <v>604.74620962425843</v>
      </c>
      <c r="F10">
        <f t="shared" si="2"/>
        <v>1.2436000657246138</v>
      </c>
      <c r="G10">
        <v>50</v>
      </c>
      <c r="R10" s="2"/>
      <c r="S10" s="2" t="s">
        <v>8</v>
      </c>
      <c r="T10" s="4">
        <f t="shared" si="3"/>
        <v>0.49732562341886516</v>
      </c>
      <c r="U10" s="2" t="s">
        <v>3</v>
      </c>
      <c r="V10" s="2" t="s">
        <v>9</v>
      </c>
      <c r="W10" s="3">
        <f t="shared" si="4"/>
        <v>50</v>
      </c>
      <c r="X10" s="2" t="s">
        <v>4</v>
      </c>
      <c r="Y10" s="2" t="s">
        <v>8</v>
      </c>
      <c r="Z10" s="4">
        <f t="shared" si="5"/>
        <v>1.2436000657246138</v>
      </c>
      <c r="AA10" s="2" t="s">
        <v>3</v>
      </c>
      <c r="AB10" s="2" t="s">
        <v>9</v>
      </c>
      <c r="AC10" s="3">
        <f t="shared" si="6"/>
        <v>50</v>
      </c>
      <c r="AD10" s="2" t="s">
        <v>4</v>
      </c>
    </row>
    <row r="11" spans="1:30" x14ac:dyDescent="0.25">
      <c r="C11">
        <v>1175</v>
      </c>
      <c r="D11">
        <f t="shared" si="0"/>
        <v>0.66</v>
      </c>
      <c r="E11">
        <f t="shared" si="1"/>
        <v>765.92592592592598</v>
      </c>
      <c r="F11">
        <f t="shared" si="2"/>
        <v>1.4312919463087248</v>
      </c>
      <c r="G11">
        <v>40</v>
      </c>
      <c r="R11" s="2"/>
      <c r="S11" s="2" t="s">
        <v>8</v>
      </c>
      <c r="T11" s="4">
        <f t="shared" si="3"/>
        <v>0.66</v>
      </c>
      <c r="U11" s="2" t="s">
        <v>3</v>
      </c>
      <c r="V11" s="2" t="s">
        <v>9</v>
      </c>
      <c r="W11" s="3">
        <f t="shared" si="4"/>
        <v>40</v>
      </c>
      <c r="X11" s="2" t="s">
        <v>4</v>
      </c>
      <c r="Y11" s="2" t="s">
        <v>8</v>
      </c>
      <c r="Z11" s="4">
        <f t="shared" si="5"/>
        <v>1.4312919463087248</v>
      </c>
      <c r="AA11" s="2" t="s">
        <v>3</v>
      </c>
      <c r="AB11" s="2" t="s">
        <v>9</v>
      </c>
      <c r="AC11" s="3">
        <f t="shared" si="6"/>
        <v>40</v>
      </c>
      <c r="AD11" s="2" t="s">
        <v>4</v>
      </c>
    </row>
    <row r="12" spans="1:30" x14ac:dyDescent="0.25">
      <c r="C12">
        <v>1707</v>
      </c>
      <c r="D12">
        <f t="shared" si="0"/>
        <v>0.87921023880131099</v>
      </c>
      <c r="E12">
        <f t="shared" si="1"/>
        <v>961.19785001279752</v>
      </c>
      <c r="F12">
        <f t="shared" si="2"/>
        <v>1.6173548757569429</v>
      </c>
      <c r="G12">
        <v>30</v>
      </c>
      <c r="R12" s="2"/>
      <c r="S12" s="2" t="s">
        <v>8</v>
      </c>
      <c r="T12" s="4">
        <f t="shared" si="3"/>
        <v>0.87921023880131099</v>
      </c>
      <c r="U12" s="2" t="s">
        <v>3</v>
      </c>
      <c r="V12" s="2" t="s">
        <v>9</v>
      </c>
      <c r="W12" s="3">
        <f t="shared" si="4"/>
        <v>30</v>
      </c>
      <c r="X12" s="2" t="s">
        <v>4</v>
      </c>
      <c r="Y12" s="2" t="s">
        <v>8</v>
      </c>
      <c r="Z12" s="4">
        <f t="shared" si="5"/>
        <v>1.6173548757569429</v>
      </c>
      <c r="AA12" s="2" t="s">
        <v>3</v>
      </c>
      <c r="AB12" s="2" t="s">
        <v>9</v>
      </c>
      <c r="AC12" s="3">
        <f t="shared" si="6"/>
        <v>30</v>
      </c>
      <c r="AD12" s="2" t="s">
        <v>4</v>
      </c>
    </row>
    <row r="13" spans="1:30" x14ac:dyDescent="0.25">
      <c r="C13">
        <v>2500</v>
      </c>
      <c r="D13">
        <f t="shared" si="0"/>
        <v>1.1458333333333333</v>
      </c>
      <c r="E13">
        <f t="shared" si="1"/>
        <v>1170.2127659574469</v>
      </c>
      <c r="F13">
        <f t="shared" si="2"/>
        <v>1.7794117647058822</v>
      </c>
      <c r="G13">
        <v>20</v>
      </c>
      <c r="R13" s="2"/>
      <c r="S13" s="2" t="s">
        <v>8</v>
      </c>
      <c r="T13" s="4">
        <f t="shared" si="3"/>
        <v>1.1458333333333333</v>
      </c>
      <c r="U13" s="2" t="s">
        <v>3</v>
      </c>
      <c r="V13" s="2" t="s">
        <v>9</v>
      </c>
      <c r="W13" s="3">
        <f t="shared" si="4"/>
        <v>20</v>
      </c>
      <c r="X13" s="2" t="s">
        <v>4</v>
      </c>
      <c r="Y13" s="2" t="s">
        <v>8</v>
      </c>
      <c r="Z13" s="4">
        <f t="shared" si="5"/>
        <v>1.7794117647058822</v>
      </c>
      <c r="AA13" s="2" t="s">
        <v>3</v>
      </c>
      <c r="AB13" s="2" t="s">
        <v>9</v>
      </c>
      <c r="AC13" s="3">
        <f t="shared" si="6"/>
        <v>20</v>
      </c>
      <c r="AD13" s="2" t="s">
        <v>4</v>
      </c>
    </row>
    <row r="14" spans="1:30" x14ac:dyDescent="0.25">
      <c r="C14">
        <v>3792</v>
      </c>
      <c r="D14">
        <f t="shared" si="0"/>
        <v>1.4735751295336785</v>
      </c>
      <c r="E14">
        <f t="shared" si="1"/>
        <v>1392.2563417890522</v>
      </c>
      <c r="F14">
        <f t="shared" si="2"/>
        <v>1.9205491684339768</v>
      </c>
      <c r="G14">
        <v>10</v>
      </c>
      <c r="R14" s="2"/>
      <c r="S14" s="2" t="s">
        <v>8</v>
      </c>
      <c r="T14" s="4">
        <f t="shared" si="3"/>
        <v>1.4735751295336785</v>
      </c>
      <c r="U14" s="2" t="s">
        <v>3</v>
      </c>
      <c r="V14" s="2" t="s">
        <v>9</v>
      </c>
      <c r="W14" s="3">
        <f t="shared" si="4"/>
        <v>10</v>
      </c>
      <c r="X14" s="2" t="s">
        <v>4</v>
      </c>
      <c r="Y14" s="2" t="s">
        <v>8</v>
      </c>
      <c r="Z14" s="4">
        <f t="shared" si="5"/>
        <v>1.9205491684339768</v>
      </c>
      <c r="AA14" s="2" t="s">
        <v>3</v>
      </c>
      <c r="AB14" s="2" t="s">
        <v>9</v>
      </c>
      <c r="AC14" s="3">
        <f t="shared" si="6"/>
        <v>10</v>
      </c>
      <c r="AD14" s="2" t="s">
        <v>4</v>
      </c>
    </row>
    <row r="15" spans="1:30" x14ac:dyDescent="0.25">
      <c r="C15">
        <v>5896</v>
      </c>
      <c r="D15">
        <f t="shared" si="0"/>
        <v>1.8362400906002265</v>
      </c>
      <c r="E15">
        <f t="shared" si="1"/>
        <v>1602.1739130434783</v>
      </c>
      <c r="F15">
        <f t="shared" si="2"/>
        <v>2.0318295739348371</v>
      </c>
      <c r="G15">
        <v>0</v>
      </c>
      <c r="R15" s="2"/>
      <c r="S15" s="2" t="s">
        <v>8</v>
      </c>
      <c r="T15" s="4">
        <f t="shared" si="3"/>
        <v>1.8362400906002265</v>
      </c>
      <c r="U15" s="2" t="s">
        <v>3</v>
      </c>
      <c r="V15" s="2" t="s">
        <v>9</v>
      </c>
      <c r="W15" s="3">
        <f t="shared" si="4"/>
        <v>0</v>
      </c>
      <c r="X15" s="2" t="s">
        <v>4</v>
      </c>
      <c r="Y15" s="2" t="s">
        <v>8</v>
      </c>
      <c r="Z15" s="4">
        <f t="shared" si="5"/>
        <v>2.0318295739348371</v>
      </c>
      <c r="AA15" s="2" t="s">
        <v>3</v>
      </c>
      <c r="AB15" s="2" t="s">
        <v>9</v>
      </c>
      <c r="AC15" s="3">
        <f t="shared" si="6"/>
        <v>0</v>
      </c>
      <c r="AD15" s="2" t="s">
        <v>4</v>
      </c>
    </row>
    <row r="16" spans="1:30" x14ac:dyDescent="0.25">
      <c r="C16">
        <v>9397</v>
      </c>
      <c r="D16">
        <f t="shared" si="0"/>
        <v>2.1997659076399234</v>
      </c>
      <c r="E16">
        <f t="shared" si="1"/>
        <v>1782.6506855221178</v>
      </c>
      <c r="F16">
        <f t="shared" si="2"/>
        <v>2.1140803956567007</v>
      </c>
      <c r="G16">
        <v>-10</v>
      </c>
      <c r="R16" s="2"/>
      <c r="S16" s="2" t="s">
        <v>8</v>
      </c>
      <c r="T16" s="4">
        <f t="shared" si="3"/>
        <v>2.1997659076399234</v>
      </c>
      <c r="U16" s="2" t="s">
        <v>3</v>
      </c>
      <c r="V16" s="2" t="s">
        <v>9</v>
      </c>
      <c r="W16" s="3">
        <f t="shared" si="4"/>
        <v>-10</v>
      </c>
      <c r="X16" s="2" t="s">
        <v>4</v>
      </c>
      <c r="Y16" s="2" t="s">
        <v>8</v>
      </c>
      <c r="Z16" s="4">
        <f t="shared" si="5"/>
        <v>2.1140803956567007</v>
      </c>
      <c r="AA16" s="2" t="s">
        <v>3</v>
      </c>
      <c r="AB16" s="2" t="s">
        <v>9</v>
      </c>
      <c r="AC16" s="3">
        <f t="shared" si="6"/>
        <v>-10</v>
      </c>
      <c r="AD16" s="2" t="s">
        <v>4</v>
      </c>
    </row>
    <row r="17" spans="1:30" x14ac:dyDescent="0.25">
      <c r="C17">
        <v>15462</v>
      </c>
      <c r="D17">
        <f t="shared" si="0"/>
        <v>2.530731078266045</v>
      </c>
      <c r="E17">
        <f t="shared" si="1"/>
        <v>1925.9653493375608</v>
      </c>
      <c r="F17">
        <f t="shared" si="2"/>
        <v>2.1721670949565</v>
      </c>
      <c r="G17">
        <v>-20</v>
      </c>
      <c r="R17" s="2"/>
      <c r="S17" s="2" t="s">
        <v>8</v>
      </c>
      <c r="T17" s="4">
        <f t="shared" si="3"/>
        <v>2.530731078266045</v>
      </c>
      <c r="U17" s="2" t="s">
        <v>3</v>
      </c>
      <c r="V17" s="2" t="s">
        <v>9</v>
      </c>
      <c r="W17" s="3">
        <f t="shared" si="4"/>
        <v>-20</v>
      </c>
      <c r="X17" s="2" t="s">
        <v>4</v>
      </c>
      <c r="Y17" s="2" t="s">
        <v>8</v>
      </c>
      <c r="Z17" s="4">
        <f t="shared" si="5"/>
        <v>2.1721670949565</v>
      </c>
      <c r="AA17" s="2" t="s">
        <v>3</v>
      </c>
      <c r="AB17" s="2" t="s">
        <v>9</v>
      </c>
      <c r="AC17" s="3">
        <f t="shared" si="6"/>
        <v>-20</v>
      </c>
      <c r="AD17" s="2" t="s">
        <v>4</v>
      </c>
    </row>
    <row r="18" spans="1:30" x14ac:dyDescent="0.25">
      <c r="C18">
        <v>26114</v>
      </c>
      <c r="D18">
        <f t="shared" si="0"/>
        <v>2.7966573635360548</v>
      </c>
      <c r="E18">
        <f t="shared" si="1"/>
        <v>2029.0598290598291</v>
      </c>
      <c r="F18">
        <f t="shared" si="2"/>
        <v>2.2105530474040629</v>
      </c>
      <c r="G18">
        <v>-30</v>
      </c>
      <c r="R18" s="2"/>
      <c r="S18" s="2" t="s">
        <v>8</v>
      </c>
      <c r="T18" s="4">
        <f t="shared" si="3"/>
        <v>2.7966573635360548</v>
      </c>
      <c r="U18" s="2" t="s">
        <v>3</v>
      </c>
      <c r="V18" s="2" t="s">
        <v>9</v>
      </c>
      <c r="W18" s="3">
        <f t="shared" si="4"/>
        <v>-30</v>
      </c>
      <c r="X18" s="2" t="s">
        <v>4</v>
      </c>
      <c r="Y18" s="2" t="s">
        <v>8</v>
      </c>
      <c r="Z18" s="4">
        <f t="shared" si="5"/>
        <v>2.2105530474040629</v>
      </c>
      <c r="AA18" s="2" t="s">
        <v>3</v>
      </c>
      <c r="AB18" s="2" t="s">
        <v>9</v>
      </c>
      <c r="AC18" s="3">
        <f t="shared" si="6"/>
        <v>-30</v>
      </c>
      <c r="AD18" s="2" t="s">
        <v>4</v>
      </c>
    </row>
    <row r="19" spans="1:30" x14ac:dyDescent="0.25">
      <c r="C19">
        <v>45313</v>
      </c>
      <c r="D19">
        <f t="shared" si="0"/>
        <v>2.9898806310359305</v>
      </c>
      <c r="E19">
        <f t="shared" si="1"/>
        <v>2098.1331425083663</v>
      </c>
      <c r="F19">
        <f t="shared" si="2"/>
        <v>2.234842420191085</v>
      </c>
      <c r="G19">
        <v>-40</v>
      </c>
      <c r="R19" s="2"/>
      <c r="S19" s="2" t="s">
        <v>8</v>
      </c>
      <c r="T19" s="4">
        <f t="shared" si="3"/>
        <v>2.9898806310359305</v>
      </c>
      <c r="U19" s="2" t="s">
        <v>3</v>
      </c>
      <c r="V19" s="2" t="s">
        <v>9</v>
      </c>
      <c r="W19" s="3">
        <f t="shared" si="4"/>
        <v>-40</v>
      </c>
      <c r="X19" s="2" t="s">
        <v>5</v>
      </c>
      <c r="Y19" s="2" t="s">
        <v>8</v>
      </c>
      <c r="Z19" s="4">
        <f t="shared" si="5"/>
        <v>2.234842420191085</v>
      </c>
      <c r="AA19" s="2" t="s">
        <v>3</v>
      </c>
      <c r="AB19" s="2" t="s">
        <v>9</v>
      </c>
      <c r="AC19" s="3">
        <f t="shared" si="6"/>
        <v>-40</v>
      </c>
      <c r="AD19" s="2" t="s">
        <v>5</v>
      </c>
    </row>
    <row r="20" spans="1:30" x14ac:dyDescent="0.25">
      <c r="R20" s="2"/>
      <c r="S20" s="2" t="s">
        <v>7</v>
      </c>
      <c r="T20" s="4"/>
      <c r="U20" s="2"/>
      <c r="V20" s="2"/>
      <c r="W20" s="3"/>
      <c r="X20" s="2"/>
      <c r="Y20" s="2" t="s">
        <v>7</v>
      </c>
      <c r="Z20" s="4"/>
      <c r="AA20" s="2"/>
      <c r="AB20" s="2"/>
      <c r="AC20" s="3"/>
      <c r="AD20" s="2"/>
    </row>
    <row r="25" spans="1:30" x14ac:dyDescent="0.25">
      <c r="A25" s="6"/>
    </row>
    <row r="46" spans="20:27" x14ac:dyDescent="0.25">
      <c r="T46"/>
      <c r="U46">
        <v>71.900000000000006</v>
      </c>
      <c r="Z46"/>
      <c r="AA46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20AD-E949-4065-A9BD-AAFD2AE8E8B5}">
  <dimension ref="A1:AD47"/>
  <sheetViews>
    <sheetView zoomScale="85" zoomScaleNormal="85" workbookViewId="0">
      <selection activeCell="L23" sqref="L23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80</v>
      </c>
      <c r="D2">
        <f t="shared" ref="D2:D20" si="0">($B$2*C2)/($A$2+C2)</f>
        <v>5.5230125523012555E-2</v>
      </c>
      <c r="E2">
        <f t="shared" ref="E2:E20" si="1">C2*$A$6/(C2+$A$6)</f>
        <v>77.192982456140356</v>
      </c>
      <c r="F2">
        <f t="shared" ref="F2:F20" si="2">($B$2*E2)/($B$6+E2)</f>
        <v>0.23648208469055376</v>
      </c>
      <c r="G2">
        <v>150</v>
      </c>
      <c r="R2" s="2"/>
      <c r="S2" s="2" t="s">
        <v>8</v>
      </c>
      <c r="T2" s="4">
        <f>D2</f>
        <v>5.5230125523012555E-2</v>
      </c>
      <c r="U2" s="2" t="s">
        <v>3</v>
      </c>
      <c r="V2" s="2" t="s">
        <v>9</v>
      </c>
      <c r="W2" s="3">
        <f>G2</f>
        <v>150</v>
      </c>
      <c r="X2" s="2" t="s">
        <v>4</v>
      </c>
      <c r="Y2" s="2" t="s">
        <v>8</v>
      </c>
      <c r="Z2" s="4">
        <f>F2</f>
        <v>0.23648208469055376</v>
      </c>
      <c r="AA2" s="2" t="s">
        <v>3</v>
      </c>
      <c r="AB2" s="2" t="s">
        <v>9</v>
      </c>
      <c r="AC2" s="3">
        <f>G2</f>
        <v>150</v>
      </c>
      <c r="AD2" s="2" t="s">
        <v>4</v>
      </c>
    </row>
    <row r="3" spans="1:30" x14ac:dyDescent="0.25">
      <c r="C3">
        <v>92</v>
      </c>
      <c r="D3">
        <f t="shared" si="0"/>
        <v>6.3355592654424031E-2</v>
      </c>
      <c r="E3">
        <f t="shared" si="1"/>
        <v>88.30715532286213</v>
      </c>
      <c r="F3">
        <f t="shared" si="2"/>
        <v>0.26776779987171262</v>
      </c>
      <c r="G3">
        <v>140</v>
      </c>
      <c r="R3" s="2"/>
      <c r="S3" s="2" t="s">
        <v>8</v>
      </c>
      <c r="T3" s="4">
        <f t="shared" ref="T3:T20" si="3">D3</f>
        <v>6.3355592654424031E-2</v>
      </c>
      <c r="U3" s="2" t="s">
        <v>3</v>
      </c>
      <c r="V3" s="2" t="s">
        <v>9</v>
      </c>
      <c r="W3" s="3">
        <f t="shared" ref="W3:W20" si="4">G3</f>
        <v>140</v>
      </c>
      <c r="X3" s="2" t="s">
        <v>4</v>
      </c>
      <c r="Y3" s="2" t="s">
        <v>8</v>
      </c>
      <c r="Z3" s="4">
        <f t="shared" ref="Z3:Z20" si="5">F3</f>
        <v>0.26776779987171262</v>
      </c>
      <c r="AA3" s="2" t="s">
        <v>3</v>
      </c>
      <c r="AB3" s="2" t="s">
        <v>9</v>
      </c>
      <c r="AC3" s="3">
        <f t="shared" ref="AC3:AC20" si="6">G3</f>
        <v>140</v>
      </c>
      <c r="AD3" s="2" t="s">
        <v>4</v>
      </c>
    </row>
    <row r="4" spans="1:30" x14ac:dyDescent="0.25">
      <c r="A4" t="s">
        <v>13</v>
      </c>
      <c r="C4">
        <v>103</v>
      </c>
      <c r="D4">
        <f t="shared" si="0"/>
        <v>7.0768269831355396E-2</v>
      </c>
      <c r="E4">
        <f t="shared" si="1"/>
        <v>98.393399913156756</v>
      </c>
      <c r="F4">
        <f t="shared" si="2"/>
        <v>0.29561195445920302</v>
      </c>
      <c r="G4">
        <v>130</v>
      </c>
      <c r="R4" s="2"/>
      <c r="S4" s="2" t="s">
        <v>8</v>
      </c>
      <c r="T4" s="4">
        <f t="shared" si="3"/>
        <v>7.0768269831355396E-2</v>
      </c>
      <c r="U4" s="2" t="s">
        <v>3</v>
      </c>
      <c r="V4" s="2" t="s">
        <v>9</v>
      </c>
      <c r="W4" s="3">
        <f t="shared" si="4"/>
        <v>130</v>
      </c>
      <c r="X4" s="2" t="s">
        <v>4</v>
      </c>
      <c r="Y4" s="2" t="s">
        <v>8</v>
      </c>
      <c r="Z4" s="4">
        <f t="shared" si="5"/>
        <v>0.29561195445920302</v>
      </c>
      <c r="AA4" s="2" t="s">
        <v>3</v>
      </c>
      <c r="AB4" s="2" t="s">
        <v>9</v>
      </c>
      <c r="AC4" s="3">
        <f t="shared" si="6"/>
        <v>130</v>
      </c>
      <c r="AD4" s="2" t="s">
        <v>4</v>
      </c>
    </row>
    <row r="5" spans="1:30" x14ac:dyDescent="0.25">
      <c r="A5" t="s">
        <v>11</v>
      </c>
      <c r="B5" t="s">
        <v>14</v>
      </c>
      <c r="C5">
        <v>115</v>
      </c>
      <c r="D5">
        <f t="shared" si="0"/>
        <v>7.8816199376947046E-2</v>
      </c>
      <c r="E5">
        <f t="shared" si="1"/>
        <v>109.28725701943844</v>
      </c>
      <c r="F5">
        <f t="shared" si="2"/>
        <v>0.32511682242990653</v>
      </c>
      <c r="G5">
        <v>120</v>
      </c>
      <c r="R5" s="2"/>
      <c r="S5" s="2" t="s">
        <v>8</v>
      </c>
      <c r="T5" s="4">
        <f t="shared" si="3"/>
        <v>7.8816199376947046E-2</v>
      </c>
      <c r="U5" s="2" t="s">
        <v>3</v>
      </c>
      <c r="V5" s="2" t="s">
        <v>9</v>
      </c>
      <c r="W5" s="3">
        <f t="shared" si="4"/>
        <v>120</v>
      </c>
      <c r="X5" s="2" t="s">
        <v>4</v>
      </c>
      <c r="Y5" s="2" t="s">
        <v>8</v>
      </c>
      <c r="Z5" s="4">
        <f t="shared" si="5"/>
        <v>0.32511682242990653</v>
      </c>
      <c r="AA5" s="2" t="s">
        <v>3</v>
      </c>
      <c r="AB5" s="2" t="s">
        <v>9</v>
      </c>
      <c r="AC5" s="3">
        <f t="shared" si="6"/>
        <v>120</v>
      </c>
      <c r="AD5" s="2" t="s">
        <v>4</v>
      </c>
    </row>
    <row r="6" spans="1:30" x14ac:dyDescent="0.25">
      <c r="A6">
        <v>2200</v>
      </c>
      <c r="B6">
        <v>1000</v>
      </c>
      <c r="C6">
        <v>140</v>
      </c>
      <c r="D6">
        <f t="shared" si="0"/>
        <v>9.5454545454545459E-2</v>
      </c>
      <c r="E6">
        <f t="shared" si="1"/>
        <v>131.62393162393161</v>
      </c>
      <c r="F6">
        <f t="shared" si="2"/>
        <v>0.38383685800604223</v>
      </c>
      <c r="G6">
        <v>110</v>
      </c>
      <c r="R6" s="2"/>
      <c r="S6" s="2" t="s">
        <v>8</v>
      </c>
      <c r="T6" s="4">
        <f t="shared" si="3"/>
        <v>9.5454545454545459E-2</v>
      </c>
      <c r="U6" s="2" t="s">
        <v>3</v>
      </c>
      <c r="V6" s="2" t="s">
        <v>9</v>
      </c>
      <c r="W6" s="3">
        <f t="shared" si="4"/>
        <v>110</v>
      </c>
      <c r="X6" s="2" t="s">
        <v>4</v>
      </c>
      <c r="Y6" s="2" t="s">
        <v>8</v>
      </c>
      <c r="Z6" s="4">
        <f t="shared" si="5"/>
        <v>0.38383685800604223</v>
      </c>
      <c r="AA6" s="2" t="s">
        <v>3</v>
      </c>
      <c r="AB6" s="2" t="s">
        <v>9</v>
      </c>
      <c r="AC6" s="3">
        <f t="shared" si="6"/>
        <v>110</v>
      </c>
      <c r="AD6" s="2" t="s">
        <v>4</v>
      </c>
    </row>
    <row r="7" spans="1:30" x14ac:dyDescent="0.25">
      <c r="C7">
        <v>174</v>
      </c>
      <c r="D7">
        <f t="shared" si="0"/>
        <v>0.11780878128846942</v>
      </c>
      <c r="E7">
        <f t="shared" si="1"/>
        <v>161.24684077506319</v>
      </c>
      <c r="F7">
        <f t="shared" si="2"/>
        <v>0.45822692977365054</v>
      </c>
      <c r="G7">
        <v>100</v>
      </c>
      <c r="R7" s="2"/>
      <c r="S7" s="2" t="s">
        <v>8</v>
      </c>
      <c r="T7" s="4">
        <f t="shared" si="3"/>
        <v>0.11780878128846942</v>
      </c>
      <c r="U7" s="2" t="s">
        <v>3</v>
      </c>
      <c r="V7" s="2" t="s">
        <v>9</v>
      </c>
      <c r="W7" s="3">
        <f t="shared" si="4"/>
        <v>100</v>
      </c>
      <c r="X7" s="2" t="s">
        <v>4</v>
      </c>
      <c r="Y7" s="2" t="s">
        <v>8</v>
      </c>
      <c r="Z7" s="4">
        <f t="shared" si="5"/>
        <v>0.45822692977365054</v>
      </c>
      <c r="AA7" s="2" t="s">
        <v>3</v>
      </c>
      <c r="AB7" s="2" t="s">
        <v>9</v>
      </c>
      <c r="AC7" s="3">
        <f t="shared" si="6"/>
        <v>100</v>
      </c>
      <c r="AD7" s="2" t="s">
        <v>4</v>
      </c>
    </row>
    <row r="8" spans="1:30" x14ac:dyDescent="0.25">
      <c r="C8">
        <v>221</v>
      </c>
      <c r="D8">
        <f t="shared" si="0"/>
        <v>0.1482015850436903</v>
      </c>
      <c r="E8">
        <f t="shared" si="1"/>
        <v>200.82610491532424</v>
      </c>
      <c r="F8">
        <f t="shared" si="2"/>
        <v>0.55189185470555857</v>
      </c>
      <c r="G8">
        <v>90</v>
      </c>
      <c r="R8" s="2"/>
      <c r="S8" s="2" t="s">
        <v>8</v>
      </c>
      <c r="T8" s="4">
        <f t="shared" si="3"/>
        <v>0.1482015850436903</v>
      </c>
      <c r="U8" s="2" t="s">
        <v>3</v>
      </c>
      <c r="V8" s="2" t="s">
        <v>9</v>
      </c>
      <c r="W8" s="3">
        <f t="shared" si="4"/>
        <v>90</v>
      </c>
      <c r="X8" s="2" t="s">
        <v>4</v>
      </c>
      <c r="Y8" s="2" t="s">
        <v>8</v>
      </c>
      <c r="Z8" s="4">
        <f t="shared" si="5"/>
        <v>0.55189185470555857</v>
      </c>
      <c r="AA8" s="2" t="s">
        <v>3</v>
      </c>
      <c r="AB8" s="2" t="s">
        <v>9</v>
      </c>
      <c r="AC8" s="3">
        <f t="shared" si="6"/>
        <v>90</v>
      </c>
      <c r="AD8" s="2" t="s">
        <v>4</v>
      </c>
    </row>
    <row r="9" spans="1:30" x14ac:dyDescent="0.25">
      <c r="C9">
        <v>300</v>
      </c>
      <c r="D9">
        <f t="shared" si="0"/>
        <v>0.19800000000000001</v>
      </c>
      <c r="E9">
        <f t="shared" si="1"/>
        <v>264</v>
      </c>
      <c r="F9">
        <f t="shared" si="2"/>
        <v>0.68924050632911382</v>
      </c>
      <c r="G9">
        <v>80</v>
      </c>
      <c r="R9" s="2"/>
      <c r="S9" s="2" t="s">
        <v>8</v>
      </c>
      <c r="T9" s="4">
        <f t="shared" si="3"/>
        <v>0.19800000000000001</v>
      </c>
      <c r="U9" s="2" t="s">
        <v>3</v>
      </c>
      <c r="V9" s="2" t="s">
        <v>9</v>
      </c>
      <c r="W9" s="3">
        <f t="shared" si="4"/>
        <v>80</v>
      </c>
      <c r="X9" s="2" t="s">
        <v>4</v>
      </c>
      <c r="Y9" s="2" t="s">
        <v>8</v>
      </c>
      <c r="Z9" s="4">
        <f t="shared" si="5"/>
        <v>0.68924050632911382</v>
      </c>
      <c r="AA9" s="2" t="s">
        <v>3</v>
      </c>
      <c r="AB9" s="2" t="s">
        <v>9</v>
      </c>
      <c r="AC9" s="3">
        <f t="shared" si="6"/>
        <v>80</v>
      </c>
      <c r="AD9" s="2" t="s">
        <v>4</v>
      </c>
    </row>
    <row r="10" spans="1:30" x14ac:dyDescent="0.25">
      <c r="C10">
        <v>399</v>
      </c>
      <c r="D10">
        <f t="shared" si="0"/>
        <v>0.25822710335359872</v>
      </c>
      <c r="E10">
        <f t="shared" si="1"/>
        <v>337.74528664871104</v>
      </c>
      <c r="F10">
        <f t="shared" si="2"/>
        <v>0.83316267832489643</v>
      </c>
      <c r="G10">
        <v>70</v>
      </c>
      <c r="R10" s="2"/>
      <c r="S10" s="2" t="s">
        <v>8</v>
      </c>
      <c r="T10" s="4">
        <f t="shared" si="3"/>
        <v>0.25822710335359872</v>
      </c>
      <c r="U10" s="2" t="s">
        <v>3</v>
      </c>
      <c r="V10" s="2" t="s">
        <v>9</v>
      </c>
      <c r="W10" s="3">
        <f t="shared" si="4"/>
        <v>70</v>
      </c>
      <c r="X10" s="2" t="s">
        <v>4</v>
      </c>
      <c r="Y10" s="2" t="s">
        <v>8</v>
      </c>
      <c r="Z10" s="4">
        <f t="shared" si="5"/>
        <v>0.83316267832489643</v>
      </c>
      <c r="AA10" s="2" t="s">
        <v>3</v>
      </c>
      <c r="AB10" s="2" t="s">
        <v>9</v>
      </c>
      <c r="AC10" s="3">
        <f t="shared" si="6"/>
        <v>70</v>
      </c>
      <c r="AD10" s="2" t="s">
        <v>4</v>
      </c>
    </row>
    <row r="11" spans="1:30" x14ac:dyDescent="0.25">
      <c r="C11">
        <v>545</v>
      </c>
      <c r="D11">
        <f t="shared" si="0"/>
        <v>0.34289799809342231</v>
      </c>
      <c r="E11">
        <f t="shared" si="1"/>
        <v>436.79417122040076</v>
      </c>
      <c r="F11">
        <f t="shared" si="2"/>
        <v>1.0032200811359027</v>
      </c>
      <c r="G11">
        <v>60</v>
      </c>
      <c r="R11" s="2"/>
      <c r="S11" s="2" t="s">
        <v>8</v>
      </c>
      <c r="T11" s="4">
        <f t="shared" si="3"/>
        <v>0.34289799809342231</v>
      </c>
      <c r="U11" s="2" t="s">
        <v>3</v>
      </c>
      <c r="V11" s="2" t="s">
        <v>9</v>
      </c>
      <c r="W11" s="3">
        <f t="shared" si="4"/>
        <v>60</v>
      </c>
      <c r="X11" s="2" t="s">
        <v>4</v>
      </c>
      <c r="Y11" s="2" t="s">
        <v>8</v>
      </c>
      <c r="Z11" s="4">
        <f t="shared" si="5"/>
        <v>1.0032200811359027</v>
      </c>
      <c r="AA11" s="2" t="s">
        <v>3</v>
      </c>
      <c r="AB11" s="2" t="s">
        <v>9</v>
      </c>
      <c r="AC11" s="3">
        <f t="shared" si="6"/>
        <v>60</v>
      </c>
      <c r="AD11" s="2" t="s">
        <v>4</v>
      </c>
    </row>
    <row r="12" spans="1:30" x14ac:dyDescent="0.25">
      <c r="C12">
        <v>779</v>
      </c>
      <c r="D12">
        <f t="shared" si="0"/>
        <v>0.46919145829530934</v>
      </c>
      <c r="E12">
        <f t="shared" si="1"/>
        <v>575.29372272574687</v>
      </c>
      <c r="F12">
        <f t="shared" si="2"/>
        <v>1.205152574156154</v>
      </c>
      <c r="G12">
        <v>50</v>
      </c>
      <c r="R12" s="2"/>
      <c r="S12" s="2" t="s">
        <v>8</v>
      </c>
      <c r="T12" s="4">
        <f t="shared" si="3"/>
        <v>0.46919145829530934</v>
      </c>
      <c r="U12" s="2" t="s">
        <v>3</v>
      </c>
      <c r="V12" s="2" t="s">
        <v>9</v>
      </c>
      <c r="W12" s="3">
        <f t="shared" si="4"/>
        <v>50</v>
      </c>
      <c r="X12" s="2" t="s">
        <v>4</v>
      </c>
      <c r="Y12" s="2" t="s">
        <v>8</v>
      </c>
      <c r="Z12" s="4">
        <f t="shared" si="5"/>
        <v>1.205152574156154</v>
      </c>
      <c r="AA12" s="2" t="s">
        <v>3</v>
      </c>
      <c r="AB12" s="2" t="s">
        <v>9</v>
      </c>
      <c r="AC12" s="3">
        <f t="shared" si="6"/>
        <v>50</v>
      </c>
      <c r="AD12" s="2" t="s">
        <v>4</v>
      </c>
    </row>
    <row r="13" spans="1:30" x14ac:dyDescent="0.25">
      <c r="C13">
        <v>1132</v>
      </c>
      <c r="D13">
        <f t="shared" si="0"/>
        <v>0.64053497942386828</v>
      </c>
      <c r="E13">
        <f t="shared" si="1"/>
        <v>747.41896758703479</v>
      </c>
      <c r="F13">
        <f t="shared" si="2"/>
        <v>1.4115004122011541</v>
      </c>
      <c r="G13">
        <v>40</v>
      </c>
      <c r="R13" s="2"/>
      <c r="S13" s="2" t="s">
        <v>8</v>
      </c>
      <c r="T13" s="4">
        <f t="shared" si="3"/>
        <v>0.64053497942386828</v>
      </c>
      <c r="U13" s="2" t="s">
        <v>3</v>
      </c>
      <c r="V13" s="2" t="s">
        <v>9</v>
      </c>
      <c r="W13" s="3">
        <f t="shared" si="4"/>
        <v>40</v>
      </c>
      <c r="X13" s="2" t="s">
        <v>4</v>
      </c>
      <c r="Y13" s="2" t="s">
        <v>8</v>
      </c>
      <c r="Z13" s="4">
        <f t="shared" si="5"/>
        <v>1.4115004122011541</v>
      </c>
      <c r="AA13" s="2" t="s">
        <v>3</v>
      </c>
      <c r="AB13" s="2" t="s">
        <v>9</v>
      </c>
      <c r="AC13" s="3">
        <f t="shared" si="6"/>
        <v>40</v>
      </c>
      <c r="AD13" s="2" t="s">
        <v>4</v>
      </c>
    </row>
    <row r="14" spans="1:30" x14ac:dyDescent="0.25">
      <c r="C14">
        <v>1652</v>
      </c>
      <c r="D14">
        <f t="shared" si="0"/>
        <v>0.85824937027707804</v>
      </c>
      <c r="E14">
        <f t="shared" si="1"/>
        <v>943.50986500519207</v>
      </c>
      <c r="F14">
        <f t="shared" si="2"/>
        <v>1.6020410344090616</v>
      </c>
      <c r="G14">
        <v>30</v>
      </c>
      <c r="R14" s="2"/>
      <c r="S14" s="2" t="s">
        <v>8</v>
      </c>
      <c r="T14" s="4">
        <f t="shared" si="3"/>
        <v>0.85824937027707804</v>
      </c>
      <c r="U14" s="2" t="s">
        <v>3</v>
      </c>
      <c r="V14" s="2" t="s">
        <v>9</v>
      </c>
      <c r="W14" s="3">
        <f t="shared" si="4"/>
        <v>30</v>
      </c>
      <c r="X14" s="2" t="s">
        <v>4</v>
      </c>
      <c r="Y14" s="2" t="s">
        <v>8</v>
      </c>
      <c r="Z14" s="4">
        <f t="shared" si="5"/>
        <v>1.6020410344090616</v>
      </c>
      <c r="AA14" s="2" t="s">
        <v>3</v>
      </c>
      <c r="AB14" s="2" t="s">
        <v>9</v>
      </c>
      <c r="AC14" s="3">
        <f t="shared" si="6"/>
        <v>30</v>
      </c>
      <c r="AD14" s="2" t="s">
        <v>4</v>
      </c>
    </row>
    <row r="15" spans="1:30" x14ac:dyDescent="0.25">
      <c r="C15">
        <v>2499</v>
      </c>
      <c r="D15">
        <f t="shared" si="0"/>
        <v>1.1455341019586052</v>
      </c>
      <c r="E15">
        <f t="shared" si="1"/>
        <v>1169.9936156629069</v>
      </c>
      <c r="F15">
        <f t="shared" si="2"/>
        <v>1.7792581986505569</v>
      </c>
      <c r="G15">
        <v>20</v>
      </c>
      <c r="R15" s="2"/>
      <c r="S15" s="2" t="s">
        <v>8</v>
      </c>
      <c r="T15" s="4">
        <f t="shared" si="3"/>
        <v>1.1455341019586052</v>
      </c>
      <c r="U15" s="2" t="s">
        <v>3</v>
      </c>
      <c r="V15" s="2" t="s">
        <v>9</v>
      </c>
      <c r="W15" s="3">
        <f t="shared" si="4"/>
        <v>20</v>
      </c>
      <c r="X15" s="2" t="s">
        <v>4</v>
      </c>
      <c r="Y15" s="2" t="s">
        <v>8</v>
      </c>
      <c r="Z15" s="4">
        <f t="shared" si="5"/>
        <v>1.7792581986505569</v>
      </c>
      <c r="AA15" s="2" t="s">
        <v>3</v>
      </c>
      <c r="AB15" s="2" t="s">
        <v>9</v>
      </c>
      <c r="AC15" s="3">
        <f t="shared" si="6"/>
        <v>20</v>
      </c>
      <c r="AD15" s="2" t="s">
        <v>4</v>
      </c>
    </row>
    <row r="16" spans="1:30" x14ac:dyDescent="0.25">
      <c r="C16">
        <v>3747</v>
      </c>
      <c r="D16">
        <f t="shared" si="0"/>
        <v>1.4638451521250146</v>
      </c>
      <c r="E16">
        <f t="shared" si="1"/>
        <v>1386.1442744240794</v>
      </c>
      <c r="F16">
        <f t="shared" si="2"/>
        <v>1.9170157289435108</v>
      </c>
      <c r="G16">
        <v>10</v>
      </c>
      <c r="R16" s="2"/>
      <c r="S16" s="2" t="s">
        <v>8</v>
      </c>
      <c r="T16" s="4">
        <f t="shared" si="3"/>
        <v>1.4638451521250146</v>
      </c>
      <c r="U16" s="2" t="s">
        <v>3</v>
      </c>
      <c r="V16" s="2" t="s">
        <v>9</v>
      </c>
      <c r="W16" s="3">
        <f t="shared" si="4"/>
        <v>10</v>
      </c>
      <c r="X16" s="2" t="s">
        <v>4</v>
      </c>
      <c r="Y16" s="2" t="s">
        <v>8</v>
      </c>
      <c r="Z16" s="4">
        <f t="shared" si="5"/>
        <v>1.9170157289435108</v>
      </c>
      <c r="AA16" s="2" t="s">
        <v>3</v>
      </c>
      <c r="AB16" s="2" t="s">
        <v>9</v>
      </c>
      <c r="AC16" s="3">
        <f t="shared" si="6"/>
        <v>10</v>
      </c>
      <c r="AD16" s="2" t="s">
        <v>4</v>
      </c>
    </row>
    <row r="17" spans="1:30" x14ac:dyDescent="0.25">
      <c r="C17">
        <v>6035</v>
      </c>
      <c r="D17">
        <f t="shared" si="0"/>
        <v>1.8551932929669306</v>
      </c>
      <c r="E17">
        <f t="shared" si="1"/>
        <v>1612.2647237401336</v>
      </c>
      <c r="F17">
        <f t="shared" si="2"/>
        <v>2.0367283376719971</v>
      </c>
      <c r="G17">
        <v>0</v>
      </c>
      <c r="R17" s="2"/>
      <c r="S17" s="2" t="s">
        <v>8</v>
      </c>
      <c r="T17" s="4">
        <f t="shared" si="3"/>
        <v>1.8551932929669306</v>
      </c>
      <c r="U17" s="2" t="s">
        <v>3</v>
      </c>
      <c r="V17" s="2" t="s">
        <v>9</v>
      </c>
      <c r="W17" s="3">
        <f t="shared" si="4"/>
        <v>0</v>
      </c>
      <c r="X17" s="2" t="s">
        <v>4</v>
      </c>
      <c r="Y17" s="2" t="s">
        <v>8</v>
      </c>
      <c r="Z17" s="4">
        <f t="shared" si="5"/>
        <v>2.0367283376719971</v>
      </c>
      <c r="AA17" s="2" t="s">
        <v>3</v>
      </c>
      <c r="AB17" s="2" t="s">
        <v>9</v>
      </c>
      <c r="AC17" s="3">
        <f t="shared" si="6"/>
        <v>0</v>
      </c>
      <c r="AD17" s="2" t="s">
        <v>4</v>
      </c>
    </row>
    <row r="18" spans="1:30" x14ac:dyDescent="0.25">
      <c r="C18">
        <v>9034</v>
      </c>
      <c r="D18">
        <f t="shared" si="0"/>
        <v>2.1706858890345129</v>
      </c>
      <c r="E18">
        <f t="shared" si="1"/>
        <v>1769.1650347160405</v>
      </c>
      <c r="F18">
        <f t="shared" si="2"/>
        <v>2.1083050455176671</v>
      </c>
      <c r="G18">
        <v>-10</v>
      </c>
      <c r="R18" s="2"/>
      <c r="S18" s="2" t="s">
        <v>8</v>
      </c>
      <c r="T18" s="4">
        <f t="shared" si="3"/>
        <v>2.1706858890345129</v>
      </c>
      <c r="U18" s="2" t="s">
        <v>3</v>
      </c>
      <c r="V18" s="2" t="s">
        <v>9</v>
      </c>
      <c r="W18" s="3">
        <f t="shared" si="4"/>
        <v>-10</v>
      </c>
      <c r="X18" s="2" t="s">
        <v>4</v>
      </c>
      <c r="Y18" s="2" t="s">
        <v>8</v>
      </c>
      <c r="Z18" s="4">
        <f t="shared" si="5"/>
        <v>2.1083050455176671</v>
      </c>
      <c r="AA18" s="2" t="s">
        <v>3</v>
      </c>
      <c r="AB18" s="2" t="s">
        <v>9</v>
      </c>
      <c r="AC18" s="3">
        <f t="shared" si="6"/>
        <v>-10</v>
      </c>
      <c r="AD18" s="2" t="s">
        <v>4</v>
      </c>
    </row>
    <row r="19" spans="1:30" x14ac:dyDescent="0.25">
      <c r="C19">
        <v>13636</v>
      </c>
      <c r="D19">
        <f t="shared" si="0"/>
        <v>2.4541230366492144</v>
      </c>
      <c r="E19">
        <f t="shared" si="1"/>
        <v>1894.3672644607225</v>
      </c>
      <c r="F19">
        <f t="shared" si="2"/>
        <v>2.159854435019374</v>
      </c>
      <c r="G19">
        <v>-20</v>
      </c>
      <c r="R19" s="2"/>
      <c r="S19" s="2" t="s">
        <v>8</v>
      </c>
      <c r="T19" s="4">
        <f t="shared" si="3"/>
        <v>2.4541230366492144</v>
      </c>
      <c r="U19" s="2" t="s">
        <v>3</v>
      </c>
      <c r="V19" s="2" t="s">
        <v>9</v>
      </c>
      <c r="W19" s="3">
        <f t="shared" si="4"/>
        <v>-20</v>
      </c>
      <c r="X19" s="2" t="s">
        <v>4</v>
      </c>
      <c r="Y19" s="2" t="s">
        <v>8</v>
      </c>
      <c r="Z19" s="4">
        <f t="shared" si="5"/>
        <v>2.159854435019374</v>
      </c>
      <c r="AA19" s="2" t="s">
        <v>3</v>
      </c>
      <c r="AB19" s="2" t="s">
        <v>9</v>
      </c>
      <c r="AC19" s="3">
        <f t="shared" si="6"/>
        <v>-20</v>
      </c>
      <c r="AD19" s="2" t="s">
        <v>4</v>
      </c>
    </row>
    <row r="20" spans="1:30" x14ac:dyDescent="0.25">
      <c r="C20">
        <v>20425</v>
      </c>
      <c r="D20">
        <f t="shared" si="0"/>
        <v>2.6826865671641791</v>
      </c>
      <c r="E20">
        <f t="shared" si="1"/>
        <v>1986.0773480662983</v>
      </c>
      <c r="F20">
        <f t="shared" si="2"/>
        <v>2.1948712255772644</v>
      </c>
      <c r="G20">
        <v>-30</v>
      </c>
      <c r="R20" s="2"/>
      <c r="S20" s="2" t="s">
        <v>8</v>
      </c>
      <c r="T20" s="4">
        <f t="shared" si="3"/>
        <v>2.6826865671641791</v>
      </c>
      <c r="U20" s="2" t="s">
        <v>3</v>
      </c>
      <c r="V20" s="2" t="s">
        <v>9</v>
      </c>
      <c r="W20" s="3">
        <f t="shared" si="4"/>
        <v>-30</v>
      </c>
      <c r="X20" s="2" t="s">
        <v>5</v>
      </c>
      <c r="Y20" s="2" t="s">
        <v>8</v>
      </c>
      <c r="Z20" s="4">
        <f t="shared" si="5"/>
        <v>2.1948712255772644</v>
      </c>
      <c r="AA20" s="2" t="s">
        <v>3</v>
      </c>
      <c r="AB20" s="2" t="s">
        <v>9</v>
      </c>
      <c r="AC20" s="3">
        <f t="shared" si="6"/>
        <v>-30</v>
      </c>
      <c r="AD20" s="2" t="s">
        <v>5</v>
      </c>
    </row>
    <row r="21" spans="1:30" x14ac:dyDescent="0.25">
      <c r="R21" s="2"/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6" spans="1:30" x14ac:dyDescent="0.25">
      <c r="A26" s="6"/>
    </row>
    <row r="47" spans="20:27" x14ac:dyDescent="0.25">
      <c r="T47"/>
      <c r="U47">
        <v>71.900000000000006</v>
      </c>
      <c r="Z47"/>
      <c r="AA47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C526-1F71-45D2-A827-A8EBCD61EAA8}">
  <dimension ref="A1:AD73"/>
  <sheetViews>
    <sheetView zoomScale="85" zoomScaleNormal="85" workbookViewId="0">
      <selection activeCell="X23" sqref="X23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10.24</v>
      </c>
      <c r="D2">
        <f>($B$2*C2)/($A$2+C2)</f>
        <v>7.1741567308672176E-3</v>
      </c>
      <c r="E2">
        <f>C2*$A$6/(C2+$A$6)</f>
        <v>10.192558274214566</v>
      </c>
      <c r="F2">
        <f>($B$2*E2)/($B$6+E2)</f>
        <v>3.3296070169404078E-2</v>
      </c>
      <c r="G2">
        <v>180</v>
      </c>
      <c r="R2" s="2"/>
      <c r="S2" s="2" t="s">
        <v>8</v>
      </c>
      <c r="T2" s="4">
        <f>D2</f>
        <v>7.1741567308672176E-3</v>
      </c>
      <c r="U2" s="2" t="s">
        <v>3</v>
      </c>
      <c r="V2" s="2" t="s">
        <v>9</v>
      </c>
      <c r="W2" s="3">
        <f>G2</f>
        <v>180</v>
      </c>
      <c r="X2" s="2" t="s">
        <v>4</v>
      </c>
      <c r="Y2" s="2" t="s">
        <v>8</v>
      </c>
      <c r="Z2" s="4">
        <f>F2</f>
        <v>3.3296070169404078E-2</v>
      </c>
      <c r="AA2" s="2" t="s">
        <v>3</v>
      </c>
      <c r="AB2" s="2" t="s">
        <v>9</v>
      </c>
      <c r="AC2" s="3">
        <f>G2</f>
        <v>180</v>
      </c>
      <c r="AD2" s="2" t="s">
        <v>4</v>
      </c>
    </row>
    <row r="3" spans="1:30" x14ac:dyDescent="0.25">
      <c r="C3">
        <v>11.25</v>
      </c>
      <c r="D3">
        <f t="shared" ref="D3:D46" si="0">($B$2*C3)/($A$2+C3)</f>
        <v>7.8800742902626689E-3</v>
      </c>
      <c r="E3">
        <f t="shared" ref="E3:E46" si="1">C3*$A$6/(C3+$A$6)</f>
        <v>11.192764273600904</v>
      </c>
      <c r="F3">
        <f t="shared" ref="F3:F46" si="2">($B$2*E3)/($B$6+E3)</f>
        <v>3.6527280858676209E-2</v>
      </c>
      <c r="G3">
        <v>175</v>
      </c>
      <c r="R3" s="2"/>
      <c r="S3" s="2" t="s">
        <v>8</v>
      </c>
      <c r="T3" s="4">
        <f t="shared" ref="T3:T46" si="3">D3</f>
        <v>7.8800742902626689E-3</v>
      </c>
      <c r="U3" s="2" t="s">
        <v>3</v>
      </c>
      <c r="V3" s="2" t="s">
        <v>9</v>
      </c>
      <c r="W3" s="3">
        <f t="shared" ref="W3:W36" si="4">G3</f>
        <v>175</v>
      </c>
      <c r="X3" s="2" t="s">
        <v>4</v>
      </c>
      <c r="Y3" s="2" t="s">
        <v>8</v>
      </c>
      <c r="Z3" s="4">
        <f t="shared" ref="Z3:Z46" si="5">F3</f>
        <v>3.6527280858676209E-2</v>
      </c>
      <c r="AA3" s="2" t="s">
        <v>3</v>
      </c>
      <c r="AB3" s="2" t="s">
        <v>9</v>
      </c>
      <c r="AC3" s="3">
        <f t="shared" ref="AC3:AC46" si="6">G3</f>
        <v>175</v>
      </c>
      <c r="AD3" s="2" t="s">
        <v>4</v>
      </c>
    </row>
    <row r="4" spans="1:30" x14ac:dyDescent="0.25">
      <c r="A4" t="s">
        <v>13</v>
      </c>
      <c r="C4">
        <v>12.38</v>
      </c>
      <c r="D4">
        <f t="shared" si="0"/>
        <v>8.6695045815490257E-3</v>
      </c>
      <c r="E4">
        <f t="shared" si="1"/>
        <v>12.310724197470597</v>
      </c>
      <c r="F4">
        <f t="shared" si="2"/>
        <v>4.0131343944676226E-2</v>
      </c>
      <c r="G4">
        <v>170</v>
      </c>
      <c r="R4" s="2"/>
      <c r="S4" s="2" t="s">
        <v>8</v>
      </c>
      <c r="T4" s="4">
        <f t="shared" si="3"/>
        <v>8.6695045815490257E-3</v>
      </c>
      <c r="U4" s="2" t="s">
        <v>3</v>
      </c>
      <c r="V4" s="2" t="s">
        <v>9</v>
      </c>
      <c r="W4" s="3">
        <f t="shared" si="4"/>
        <v>170</v>
      </c>
      <c r="X4" s="2" t="s">
        <v>4</v>
      </c>
      <c r="Y4" s="2" t="s">
        <v>8</v>
      </c>
      <c r="Z4" s="4">
        <f t="shared" si="5"/>
        <v>4.0131343944676226E-2</v>
      </c>
      <c r="AA4" s="2" t="s">
        <v>3</v>
      </c>
      <c r="AB4" s="2" t="s">
        <v>9</v>
      </c>
      <c r="AC4" s="3">
        <f t="shared" si="6"/>
        <v>170</v>
      </c>
      <c r="AD4" s="2" t="s">
        <v>4</v>
      </c>
    </row>
    <row r="5" spans="1:30" x14ac:dyDescent="0.25">
      <c r="A5" t="s">
        <v>11</v>
      </c>
      <c r="B5" t="s">
        <v>14</v>
      </c>
      <c r="C5">
        <v>13.66</v>
      </c>
      <c r="D5">
        <f t="shared" si="0"/>
        <v>9.5632693066534276E-3</v>
      </c>
      <c r="E5">
        <f t="shared" si="1"/>
        <v>13.575707199840988</v>
      </c>
      <c r="F5">
        <f t="shared" si="2"/>
        <v>4.4199790347424266E-2</v>
      </c>
      <c r="G5">
        <v>165</v>
      </c>
      <c r="R5" s="2"/>
      <c r="S5" s="2" t="s">
        <v>8</v>
      </c>
      <c r="T5" s="4">
        <f t="shared" si="3"/>
        <v>9.5632693066534276E-3</v>
      </c>
      <c r="U5" s="2" t="s">
        <v>3</v>
      </c>
      <c r="V5" s="2" t="s">
        <v>9</v>
      </c>
      <c r="W5" s="3">
        <f t="shared" si="4"/>
        <v>165</v>
      </c>
      <c r="X5" s="2" t="s">
        <v>4</v>
      </c>
      <c r="Y5" s="2" t="s">
        <v>8</v>
      </c>
      <c r="Z5" s="4">
        <f t="shared" si="5"/>
        <v>4.4199790347424266E-2</v>
      </c>
      <c r="AA5" s="2" t="s">
        <v>3</v>
      </c>
      <c r="AB5" s="2" t="s">
        <v>9</v>
      </c>
      <c r="AC5" s="3">
        <f t="shared" si="6"/>
        <v>165</v>
      </c>
      <c r="AD5" s="2" t="s">
        <v>4</v>
      </c>
    </row>
    <row r="6" spans="1:30" x14ac:dyDescent="0.25">
      <c r="A6">
        <v>2200</v>
      </c>
      <c r="B6">
        <v>1000</v>
      </c>
      <c r="C6">
        <v>15.11</v>
      </c>
      <c r="D6">
        <f t="shared" si="0"/>
        <v>1.0575150950879193E-2</v>
      </c>
      <c r="E6">
        <f t="shared" si="1"/>
        <v>15.006929678435833</v>
      </c>
      <c r="F6">
        <f t="shared" si="2"/>
        <v>4.8790669788360531E-2</v>
      </c>
      <c r="G6">
        <v>160</v>
      </c>
      <c r="R6" s="2"/>
      <c r="S6" s="2" t="s">
        <v>8</v>
      </c>
      <c r="T6" s="4">
        <f t="shared" si="3"/>
        <v>1.0575150950879193E-2</v>
      </c>
      <c r="U6" s="2" t="s">
        <v>3</v>
      </c>
      <c r="V6" s="2" t="s">
        <v>9</v>
      </c>
      <c r="W6" s="3">
        <f t="shared" si="4"/>
        <v>160</v>
      </c>
      <c r="X6" s="2" t="s">
        <v>4</v>
      </c>
      <c r="Y6" s="2" t="s">
        <v>8</v>
      </c>
      <c r="Z6" s="4">
        <f t="shared" si="5"/>
        <v>4.8790669788360531E-2</v>
      </c>
      <c r="AA6" s="2" t="s">
        <v>3</v>
      </c>
      <c r="AB6" s="2" t="s">
        <v>9</v>
      </c>
      <c r="AC6" s="3">
        <f t="shared" si="6"/>
        <v>160</v>
      </c>
      <c r="AD6" s="2" t="s">
        <v>4</v>
      </c>
    </row>
    <row r="7" spans="1:30" x14ac:dyDescent="0.25">
      <c r="C7">
        <v>16.739999999999998</v>
      </c>
      <c r="D7">
        <f t="shared" si="0"/>
        <v>1.171190271246666E-2</v>
      </c>
      <c r="E7">
        <f t="shared" si="1"/>
        <v>16.613585715961278</v>
      </c>
      <c r="F7">
        <f t="shared" si="2"/>
        <v>5.3928880779279792E-2</v>
      </c>
      <c r="G7">
        <v>155</v>
      </c>
      <c r="R7" s="2"/>
      <c r="S7" s="2" t="s">
        <v>8</v>
      </c>
      <c r="T7" s="4">
        <f t="shared" si="3"/>
        <v>1.171190271246666E-2</v>
      </c>
      <c r="U7" s="2" t="s">
        <v>3</v>
      </c>
      <c r="V7" s="2" t="s">
        <v>9</v>
      </c>
      <c r="W7" s="3">
        <f t="shared" si="4"/>
        <v>155</v>
      </c>
      <c r="X7" s="2" t="s">
        <v>4</v>
      </c>
      <c r="Y7" s="2" t="s">
        <v>8</v>
      </c>
      <c r="Z7" s="4">
        <f t="shared" si="5"/>
        <v>5.3928880779279792E-2</v>
      </c>
      <c r="AA7" s="2" t="s">
        <v>3</v>
      </c>
      <c r="AB7" s="2" t="s">
        <v>9</v>
      </c>
      <c r="AC7" s="3">
        <f t="shared" si="6"/>
        <v>155</v>
      </c>
      <c r="AD7" s="2" t="s">
        <v>4</v>
      </c>
    </row>
    <row r="8" spans="1:30" x14ac:dyDescent="0.25">
      <c r="C8">
        <v>18.59</v>
      </c>
      <c r="D8">
        <f t="shared" si="0"/>
        <v>1.3001129574724652E-2</v>
      </c>
      <c r="E8">
        <f t="shared" si="1"/>
        <v>18.434230750161138</v>
      </c>
      <c r="F8">
        <f t="shared" si="2"/>
        <v>5.9731850755569395E-2</v>
      </c>
      <c r="G8">
        <v>150</v>
      </c>
      <c r="R8" s="2"/>
      <c r="S8" s="2" t="s">
        <v>8</v>
      </c>
      <c r="T8" s="4">
        <f t="shared" si="3"/>
        <v>1.3001129574724652E-2</v>
      </c>
      <c r="U8" s="2" t="s">
        <v>3</v>
      </c>
      <c r="V8" s="2" t="s">
        <v>9</v>
      </c>
      <c r="W8" s="3">
        <f t="shared" si="4"/>
        <v>150</v>
      </c>
      <c r="X8" s="2" t="s">
        <v>4</v>
      </c>
      <c r="Y8" s="2" t="s">
        <v>8</v>
      </c>
      <c r="Z8" s="4">
        <f t="shared" si="5"/>
        <v>5.9731850755569395E-2</v>
      </c>
      <c r="AA8" s="2" t="s">
        <v>3</v>
      </c>
      <c r="AB8" s="2" t="s">
        <v>9</v>
      </c>
      <c r="AC8" s="3">
        <f t="shared" si="6"/>
        <v>150</v>
      </c>
      <c r="AD8" s="2" t="s">
        <v>4</v>
      </c>
    </row>
    <row r="9" spans="1:30" x14ac:dyDescent="0.25">
      <c r="C9">
        <v>20.66</v>
      </c>
      <c r="D9">
        <f t="shared" si="0"/>
        <v>1.4442472027216532E-2</v>
      </c>
      <c r="E9">
        <f t="shared" si="1"/>
        <v>20.467788855565463</v>
      </c>
      <c r="F9">
        <f t="shared" si="2"/>
        <v>6.6188961534116575E-2</v>
      </c>
      <c r="G9">
        <v>145</v>
      </c>
      <c r="R9" s="2"/>
      <c r="S9" s="2" t="s">
        <v>8</v>
      </c>
      <c r="T9" s="4">
        <f t="shared" si="3"/>
        <v>1.4442472027216532E-2</v>
      </c>
      <c r="U9" s="2" t="s">
        <v>3</v>
      </c>
      <c r="V9" s="2" t="s">
        <v>9</v>
      </c>
      <c r="W9" s="3">
        <f t="shared" si="4"/>
        <v>145</v>
      </c>
      <c r="X9" s="2" t="s">
        <v>4</v>
      </c>
      <c r="Y9" s="2" t="s">
        <v>8</v>
      </c>
      <c r="Z9" s="4">
        <f t="shared" si="5"/>
        <v>6.6188961534116575E-2</v>
      </c>
      <c r="AA9" s="2" t="s">
        <v>3</v>
      </c>
      <c r="AB9" s="2" t="s">
        <v>9</v>
      </c>
      <c r="AC9" s="3">
        <f t="shared" si="6"/>
        <v>145</v>
      </c>
      <c r="AD9" s="2" t="s">
        <v>4</v>
      </c>
    </row>
    <row r="10" spans="1:30" x14ac:dyDescent="0.25">
      <c r="C10">
        <v>23</v>
      </c>
      <c r="D10">
        <f t="shared" si="0"/>
        <v>1.6070294304467499E-2</v>
      </c>
      <c r="E10">
        <f t="shared" si="1"/>
        <v>22.762033288349077</v>
      </c>
      <c r="F10">
        <f t="shared" si="2"/>
        <v>7.3442997888810688E-2</v>
      </c>
      <c r="G10">
        <v>140</v>
      </c>
      <c r="R10" s="2"/>
      <c r="S10" s="2" t="s">
        <v>8</v>
      </c>
      <c r="T10" s="4">
        <f t="shared" si="3"/>
        <v>1.6070294304467499E-2</v>
      </c>
      <c r="U10" s="2" t="s">
        <v>3</v>
      </c>
      <c r="V10" s="2" t="s">
        <v>9</v>
      </c>
      <c r="W10" s="3">
        <f t="shared" si="4"/>
        <v>140</v>
      </c>
      <c r="X10" s="2" t="s">
        <v>4</v>
      </c>
      <c r="Y10" s="2" t="s">
        <v>8</v>
      </c>
      <c r="Z10" s="4">
        <f t="shared" si="5"/>
        <v>7.3442997888810688E-2</v>
      </c>
      <c r="AA10" s="2" t="s">
        <v>3</v>
      </c>
      <c r="AB10" s="2" t="s">
        <v>9</v>
      </c>
      <c r="AC10" s="3">
        <f t="shared" si="6"/>
        <v>140</v>
      </c>
      <c r="AD10" s="2" t="s">
        <v>4</v>
      </c>
    </row>
    <row r="11" spans="1:30" x14ac:dyDescent="0.25">
      <c r="C11">
        <v>25.7</v>
      </c>
      <c r="D11">
        <f t="shared" si="0"/>
        <v>1.7946547601413544E-2</v>
      </c>
      <c r="E11">
        <f t="shared" si="1"/>
        <v>25.403243923260099</v>
      </c>
      <c r="F11">
        <f t="shared" si="2"/>
        <v>8.1753890914189567E-2</v>
      </c>
      <c r="G11">
        <v>135</v>
      </c>
      <c r="R11" s="2"/>
      <c r="S11" s="2" t="s">
        <v>8</v>
      </c>
      <c r="T11" s="4">
        <f t="shared" si="3"/>
        <v>1.7946547601413544E-2</v>
      </c>
      <c r="U11" s="2" t="s">
        <v>3</v>
      </c>
      <c r="V11" s="2" t="s">
        <v>9</v>
      </c>
      <c r="W11" s="3">
        <f t="shared" si="4"/>
        <v>135</v>
      </c>
      <c r="X11" s="2" t="s">
        <v>4</v>
      </c>
      <c r="Y11" s="2" t="s">
        <v>8</v>
      </c>
      <c r="Z11" s="4">
        <f t="shared" si="5"/>
        <v>8.1753890914189567E-2</v>
      </c>
      <c r="AA11" s="2" t="s">
        <v>3</v>
      </c>
      <c r="AB11" s="2" t="s">
        <v>9</v>
      </c>
      <c r="AC11" s="3">
        <f t="shared" si="6"/>
        <v>135</v>
      </c>
      <c r="AD11" s="2" t="s">
        <v>4</v>
      </c>
    </row>
    <row r="12" spans="1:30" x14ac:dyDescent="0.25">
      <c r="C12">
        <v>28.81</v>
      </c>
      <c r="D12">
        <f t="shared" si="0"/>
        <v>2.0105058143592147E-2</v>
      </c>
      <c r="E12">
        <f t="shared" si="1"/>
        <v>28.437596744451074</v>
      </c>
      <c r="F12">
        <f t="shared" si="2"/>
        <v>9.1249162373832543E-2</v>
      </c>
      <c r="G12">
        <v>130</v>
      </c>
      <c r="R12" s="2"/>
      <c r="S12" s="2" t="s">
        <v>8</v>
      </c>
      <c r="T12" s="4">
        <f t="shared" si="3"/>
        <v>2.0105058143592147E-2</v>
      </c>
      <c r="U12" s="2" t="s">
        <v>3</v>
      </c>
      <c r="V12" s="2" t="s">
        <v>9</v>
      </c>
      <c r="W12" s="3">
        <f t="shared" si="4"/>
        <v>130</v>
      </c>
      <c r="X12" s="2" t="s">
        <v>4</v>
      </c>
      <c r="Y12" s="2" t="s">
        <v>8</v>
      </c>
      <c r="Z12" s="4">
        <f t="shared" si="5"/>
        <v>9.1249162373832543E-2</v>
      </c>
      <c r="AA12" s="2" t="s">
        <v>3</v>
      </c>
      <c r="AB12" s="2" t="s">
        <v>9</v>
      </c>
      <c r="AC12" s="3">
        <f t="shared" si="6"/>
        <v>130</v>
      </c>
      <c r="AD12" s="2" t="s">
        <v>4</v>
      </c>
    </row>
    <row r="13" spans="1:30" x14ac:dyDescent="0.25">
      <c r="C13">
        <v>32.380000000000003</v>
      </c>
      <c r="D13">
        <f t="shared" si="0"/>
        <v>2.2579336401556932E-2</v>
      </c>
      <c r="E13">
        <f t="shared" si="1"/>
        <v>31.910337845707271</v>
      </c>
      <c r="F13">
        <f t="shared" si="2"/>
        <v>0.1020477371228538</v>
      </c>
      <c r="G13">
        <v>125</v>
      </c>
      <c r="R13" s="2"/>
      <c r="S13" s="2" t="s">
        <v>8</v>
      </c>
      <c r="T13" s="4">
        <f t="shared" si="3"/>
        <v>2.2579336401556932E-2</v>
      </c>
      <c r="U13" s="2" t="s">
        <v>3</v>
      </c>
      <c r="V13" s="2" t="s">
        <v>9</v>
      </c>
      <c r="W13" s="3">
        <f t="shared" si="4"/>
        <v>125</v>
      </c>
      <c r="X13" s="2" t="s">
        <v>4</v>
      </c>
      <c r="Y13" s="2" t="s">
        <v>8</v>
      </c>
      <c r="Z13" s="4">
        <f t="shared" si="5"/>
        <v>0.1020477371228538</v>
      </c>
      <c r="AA13" s="2" t="s">
        <v>3</v>
      </c>
      <c r="AB13" s="2" t="s">
        <v>9</v>
      </c>
      <c r="AC13" s="3">
        <f t="shared" si="6"/>
        <v>125</v>
      </c>
      <c r="AD13" s="2" t="s">
        <v>4</v>
      </c>
    </row>
    <row r="14" spans="1:30" x14ac:dyDescent="0.25">
      <c r="C14">
        <v>36.51</v>
      </c>
      <c r="D14">
        <f t="shared" si="0"/>
        <v>2.5437083422182153E-2</v>
      </c>
      <c r="E14">
        <f t="shared" si="1"/>
        <v>35.913990994898299</v>
      </c>
      <c r="F14">
        <f t="shared" si="2"/>
        <v>0.11440734589301252</v>
      </c>
      <c r="G14">
        <v>120</v>
      </c>
      <c r="R14" s="2"/>
      <c r="S14" s="2" t="s">
        <v>8</v>
      </c>
      <c r="T14" s="4">
        <f t="shared" si="3"/>
        <v>2.5437083422182153E-2</v>
      </c>
      <c r="U14" s="2" t="s">
        <v>3</v>
      </c>
      <c r="V14" s="2" t="s">
        <v>9</v>
      </c>
      <c r="W14" s="3">
        <f t="shared" si="4"/>
        <v>120</v>
      </c>
      <c r="X14" s="2" t="s">
        <v>4</v>
      </c>
      <c r="Y14" s="2" t="s">
        <v>8</v>
      </c>
      <c r="Z14" s="4">
        <f t="shared" si="5"/>
        <v>0.11440734589301252</v>
      </c>
      <c r="AA14" s="2" t="s">
        <v>3</v>
      </c>
      <c r="AB14" s="2" t="s">
        <v>9</v>
      </c>
      <c r="AC14" s="3">
        <f t="shared" si="6"/>
        <v>120</v>
      </c>
      <c r="AD14" s="2" t="s">
        <v>4</v>
      </c>
    </row>
    <row r="15" spans="1:30" x14ac:dyDescent="0.25">
      <c r="C15">
        <v>41.42</v>
      </c>
      <c r="D15">
        <f t="shared" si="0"/>
        <v>2.8828072602722393E-2</v>
      </c>
      <c r="E15">
        <f t="shared" si="1"/>
        <v>40.654585039840811</v>
      </c>
      <c r="F15">
        <f t="shared" si="2"/>
        <v>0.12891898287877954</v>
      </c>
      <c r="G15">
        <v>115</v>
      </c>
      <c r="R15" s="2"/>
      <c r="S15" s="2" t="s">
        <v>8</v>
      </c>
      <c r="T15" s="4">
        <f t="shared" si="3"/>
        <v>2.8828072602722393E-2</v>
      </c>
      <c r="U15" s="2" t="s">
        <v>3</v>
      </c>
      <c r="V15" s="2" t="s">
        <v>9</v>
      </c>
      <c r="W15" s="3">
        <f t="shared" si="4"/>
        <v>115</v>
      </c>
      <c r="X15" s="2" t="s">
        <v>4</v>
      </c>
      <c r="Y15" s="2" t="s">
        <v>8</v>
      </c>
      <c r="Z15" s="4">
        <f t="shared" si="5"/>
        <v>0.12891898287877954</v>
      </c>
      <c r="AA15" s="2" t="s">
        <v>3</v>
      </c>
      <c r="AB15" s="2" t="s">
        <v>9</v>
      </c>
      <c r="AC15" s="3">
        <f t="shared" si="6"/>
        <v>115</v>
      </c>
      <c r="AD15" s="2" t="s">
        <v>4</v>
      </c>
    </row>
    <row r="16" spans="1:30" x14ac:dyDescent="0.25">
      <c r="C16">
        <v>47.24</v>
      </c>
      <c r="D16">
        <f t="shared" si="0"/>
        <v>3.2838449288428648E-2</v>
      </c>
      <c r="E16">
        <f t="shared" si="1"/>
        <v>46.246951816450405</v>
      </c>
      <c r="F16">
        <f t="shared" si="2"/>
        <v>0.1458689468383374</v>
      </c>
      <c r="G16">
        <v>110</v>
      </c>
      <c r="R16" s="2"/>
      <c r="S16" s="2" t="s">
        <v>8</v>
      </c>
      <c r="T16" s="4">
        <f t="shared" si="3"/>
        <v>3.2838449288428648E-2</v>
      </c>
      <c r="U16" s="2" t="s">
        <v>3</v>
      </c>
      <c r="V16" s="2" t="s">
        <v>9</v>
      </c>
      <c r="W16" s="3">
        <f t="shared" si="4"/>
        <v>110</v>
      </c>
      <c r="X16" s="2" t="s">
        <v>4</v>
      </c>
      <c r="Y16" s="2" t="s">
        <v>8</v>
      </c>
      <c r="Z16" s="4">
        <f t="shared" si="5"/>
        <v>0.1458689468383374</v>
      </c>
      <c r="AA16" s="2" t="s">
        <v>3</v>
      </c>
      <c r="AB16" s="2" t="s">
        <v>9</v>
      </c>
      <c r="AC16" s="3">
        <f t="shared" si="6"/>
        <v>110</v>
      </c>
      <c r="AD16" s="2" t="s">
        <v>4</v>
      </c>
    </row>
    <row r="17" spans="3:30" x14ac:dyDescent="0.25">
      <c r="C17">
        <v>54</v>
      </c>
      <c r="D17">
        <f t="shared" si="0"/>
        <v>3.7484223811527134E-2</v>
      </c>
      <c r="E17">
        <f t="shared" si="1"/>
        <v>52.706299911268857</v>
      </c>
      <c r="F17">
        <f t="shared" si="2"/>
        <v>0.16522252191503708</v>
      </c>
      <c r="G17">
        <v>105</v>
      </c>
      <c r="R17" s="2"/>
      <c r="S17" s="2" t="s">
        <v>8</v>
      </c>
      <c r="T17" s="4">
        <f t="shared" si="3"/>
        <v>3.7484223811527134E-2</v>
      </c>
      <c r="U17" s="2" t="s">
        <v>3</v>
      </c>
      <c r="V17" s="2" t="s">
        <v>9</v>
      </c>
      <c r="W17" s="3">
        <f t="shared" si="4"/>
        <v>105</v>
      </c>
      <c r="X17" s="2" t="s">
        <v>4</v>
      </c>
      <c r="Y17" s="2" t="s">
        <v>8</v>
      </c>
      <c r="Z17" s="4">
        <f t="shared" si="5"/>
        <v>0.16522252191503708</v>
      </c>
      <c r="AA17" s="2" t="s">
        <v>3</v>
      </c>
      <c r="AB17" s="2" t="s">
        <v>9</v>
      </c>
      <c r="AC17" s="3">
        <f t="shared" si="6"/>
        <v>105</v>
      </c>
      <c r="AD17" s="2" t="s">
        <v>4</v>
      </c>
    </row>
    <row r="18" spans="3:30" x14ac:dyDescent="0.25">
      <c r="C18">
        <v>62</v>
      </c>
      <c r="D18">
        <f t="shared" si="0"/>
        <v>4.2965140697186058E-2</v>
      </c>
      <c r="E18">
        <f t="shared" si="1"/>
        <v>60.300618921308576</v>
      </c>
      <c r="F18">
        <f t="shared" si="2"/>
        <v>0.18767511674449633</v>
      </c>
      <c r="G18">
        <v>100</v>
      </c>
      <c r="R18" s="2"/>
      <c r="S18" s="2" t="s">
        <v>8</v>
      </c>
      <c r="T18" s="4">
        <f t="shared" si="3"/>
        <v>4.2965140697186058E-2</v>
      </c>
      <c r="U18" s="2" t="s">
        <v>3</v>
      </c>
      <c r="V18" s="2" t="s">
        <v>9</v>
      </c>
      <c r="W18" s="3">
        <f t="shared" si="4"/>
        <v>100</v>
      </c>
      <c r="X18" s="2" t="s">
        <v>4</v>
      </c>
      <c r="Y18" s="2" t="s">
        <v>8</v>
      </c>
      <c r="Z18" s="4">
        <f t="shared" si="5"/>
        <v>0.18767511674449633</v>
      </c>
      <c r="AA18" s="2" t="s">
        <v>3</v>
      </c>
      <c r="AB18" s="2" t="s">
        <v>9</v>
      </c>
      <c r="AC18" s="3">
        <f t="shared" si="6"/>
        <v>100</v>
      </c>
      <c r="AD18" s="2" t="s">
        <v>4</v>
      </c>
    </row>
    <row r="19" spans="3:30" x14ac:dyDescent="0.25">
      <c r="C19">
        <v>71</v>
      </c>
      <c r="D19">
        <f t="shared" si="0"/>
        <v>4.9109201425277714E-2</v>
      </c>
      <c r="E19">
        <f t="shared" si="1"/>
        <v>68.78027300748569</v>
      </c>
      <c r="F19">
        <f t="shared" si="2"/>
        <v>0.21236816084377058</v>
      </c>
      <c r="G19">
        <v>95</v>
      </c>
      <c r="R19" s="2"/>
      <c r="S19" s="2" t="s">
        <v>8</v>
      </c>
      <c r="T19" s="4">
        <f t="shared" si="3"/>
        <v>4.9109201425277714E-2</v>
      </c>
      <c r="U19" s="2" t="s">
        <v>3</v>
      </c>
      <c r="V19" s="2" t="s">
        <v>9</v>
      </c>
      <c r="W19" s="3">
        <f t="shared" si="4"/>
        <v>95</v>
      </c>
      <c r="X19" s="2" t="s">
        <v>4</v>
      </c>
      <c r="Y19" s="2" t="s">
        <v>8</v>
      </c>
      <c r="Z19" s="4">
        <f t="shared" si="5"/>
        <v>0.21236816084377058</v>
      </c>
      <c r="AA19" s="2" t="s">
        <v>3</v>
      </c>
      <c r="AB19" s="2" t="s">
        <v>9</v>
      </c>
      <c r="AC19" s="3">
        <f t="shared" si="6"/>
        <v>95</v>
      </c>
      <c r="AD19" s="2" t="s">
        <v>4</v>
      </c>
    </row>
    <row r="20" spans="3:30" x14ac:dyDescent="0.25">
      <c r="C20">
        <v>82</v>
      </c>
      <c r="D20">
        <f t="shared" si="0"/>
        <v>5.6587202007528224E-2</v>
      </c>
      <c r="E20">
        <f t="shared" si="1"/>
        <v>79.053461875547768</v>
      </c>
      <c r="F20">
        <f t="shared" si="2"/>
        <v>0.24176413255360624</v>
      </c>
      <c r="G20">
        <v>90</v>
      </c>
      <c r="R20" s="2"/>
      <c r="S20" s="2" t="s">
        <v>8</v>
      </c>
      <c r="T20" s="4">
        <f t="shared" si="3"/>
        <v>5.6587202007528224E-2</v>
      </c>
      <c r="U20" s="2" t="s">
        <v>3</v>
      </c>
      <c r="V20" s="2" t="s">
        <v>9</v>
      </c>
      <c r="W20" s="3">
        <f t="shared" si="4"/>
        <v>90</v>
      </c>
      <c r="X20" s="2" t="s">
        <v>4</v>
      </c>
      <c r="Y20" s="2" t="s">
        <v>8</v>
      </c>
      <c r="Z20" s="4">
        <f t="shared" si="5"/>
        <v>0.24176413255360624</v>
      </c>
      <c r="AA20" s="2" t="s">
        <v>3</v>
      </c>
      <c r="AB20" s="2" t="s">
        <v>9</v>
      </c>
      <c r="AC20" s="3">
        <f t="shared" si="6"/>
        <v>90</v>
      </c>
      <c r="AD20" s="2" t="s">
        <v>4</v>
      </c>
    </row>
    <row r="21" spans="3:30" x14ac:dyDescent="0.25">
      <c r="C21">
        <v>96</v>
      </c>
      <c r="D21">
        <f t="shared" si="0"/>
        <v>6.6055045871559623E-2</v>
      </c>
      <c r="E21">
        <f t="shared" si="1"/>
        <v>91.986062717770039</v>
      </c>
      <c r="F21">
        <f t="shared" si="2"/>
        <v>0.27798340778557751</v>
      </c>
      <c r="G21">
        <v>85</v>
      </c>
      <c r="R21" s="2"/>
      <c r="S21" s="2" t="s">
        <v>8</v>
      </c>
      <c r="T21" s="4">
        <f t="shared" si="3"/>
        <v>6.6055045871559623E-2</v>
      </c>
      <c r="U21" s="2" t="s">
        <v>3</v>
      </c>
      <c r="V21" s="2" t="s">
        <v>9</v>
      </c>
      <c r="W21" s="3">
        <f t="shared" si="4"/>
        <v>85</v>
      </c>
      <c r="X21" s="2" t="s">
        <v>4</v>
      </c>
      <c r="Y21" s="2" t="s">
        <v>8</v>
      </c>
      <c r="Z21" s="4">
        <f t="shared" si="5"/>
        <v>0.27798340778557751</v>
      </c>
      <c r="AA21" s="2" t="s">
        <v>3</v>
      </c>
      <c r="AB21" s="2" t="s">
        <v>9</v>
      </c>
      <c r="AC21" s="3">
        <f t="shared" si="6"/>
        <v>85</v>
      </c>
      <c r="AD21" s="2" t="s">
        <v>4</v>
      </c>
    </row>
    <row r="22" spans="3:30" x14ac:dyDescent="0.25">
      <c r="C22">
        <v>112</v>
      </c>
      <c r="D22">
        <f t="shared" si="0"/>
        <v>7.680798004987531E-2</v>
      </c>
      <c r="E22">
        <f t="shared" si="1"/>
        <v>106.57439446366782</v>
      </c>
      <c r="F22">
        <f t="shared" si="2"/>
        <v>0.31782363977485922</v>
      </c>
      <c r="G22">
        <v>80</v>
      </c>
      <c r="R22" s="2"/>
      <c r="S22" s="2" t="s">
        <v>8</v>
      </c>
      <c r="T22" s="4">
        <f t="shared" si="3"/>
        <v>7.680798004987531E-2</v>
      </c>
      <c r="U22" s="2" t="s">
        <v>3</v>
      </c>
      <c r="V22" s="2" t="s">
        <v>9</v>
      </c>
      <c r="W22" s="3">
        <f t="shared" si="4"/>
        <v>80</v>
      </c>
      <c r="X22" s="2" t="s">
        <v>4</v>
      </c>
      <c r="Y22" s="2" t="s">
        <v>8</v>
      </c>
      <c r="Z22" s="4">
        <f t="shared" si="5"/>
        <v>0.31782363977485922</v>
      </c>
      <c r="AA22" s="2" t="s">
        <v>3</v>
      </c>
      <c r="AB22" s="2" t="s">
        <v>9</v>
      </c>
      <c r="AC22" s="3">
        <f t="shared" si="6"/>
        <v>80</v>
      </c>
      <c r="AD22" s="2" t="s">
        <v>4</v>
      </c>
    </row>
    <row r="23" spans="3:30" x14ac:dyDescent="0.25">
      <c r="C23">
        <v>131</v>
      </c>
      <c r="D23">
        <f t="shared" si="0"/>
        <v>8.9484578762161038E-2</v>
      </c>
      <c r="E23">
        <f t="shared" si="1"/>
        <v>123.63792363792363</v>
      </c>
      <c r="F23">
        <f t="shared" si="2"/>
        <v>0.36311087354917532</v>
      </c>
      <c r="G23">
        <v>75</v>
      </c>
      <c r="R23" s="2"/>
      <c r="S23" s="2" t="s">
        <v>8</v>
      </c>
      <c r="T23" s="4">
        <f t="shared" si="3"/>
        <v>8.9484578762161038E-2</v>
      </c>
      <c r="U23" s="2" t="s">
        <v>3</v>
      </c>
      <c r="V23" s="2" t="s">
        <v>9</v>
      </c>
      <c r="W23" s="3">
        <f t="shared" si="4"/>
        <v>75</v>
      </c>
      <c r="X23" s="2" t="s">
        <v>4</v>
      </c>
      <c r="Y23" s="2" t="s">
        <v>8</v>
      </c>
      <c r="Z23" s="4">
        <f t="shared" si="5"/>
        <v>0.36311087354917532</v>
      </c>
      <c r="AA23" s="2" t="s">
        <v>3</v>
      </c>
      <c r="AB23" s="2" t="s">
        <v>9</v>
      </c>
      <c r="AC23" s="3">
        <f t="shared" si="6"/>
        <v>75</v>
      </c>
      <c r="AD23" s="2" t="s">
        <v>4</v>
      </c>
    </row>
    <row r="24" spans="3:30" x14ac:dyDescent="0.25">
      <c r="C24">
        <v>155</v>
      </c>
      <c r="D24">
        <f t="shared" si="0"/>
        <v>0.10535530381050463</v>
      </c>
      <c r="E24">
        <f t="shared" si="1"/>
        <v>144.79830148619956</v>
      </c>
      <c r="F24">
        <f t="shared" si="2"/>
        <v>0.41739614243323436</v>
      </c>
      <c r="G24">
        <v>70</v>
      </c>
      <c r="R24" s="2"/>
      <c r="S24" s="2" t="s">
        <v>8</v>
      </c>
      <c r="T24" s="4">
        <f t="shared" si="3"/>
        <v>0.10535530381050463</v>
      </c>
      <c r="U24" s="2" t="s">
        <v>3</v>
      </c>
      <c r="V24" s="2" t="s">
        <v>9</v>
      </c>
      <c r="W24" s="3">
        <f t="shared" si="4"/>
        <v>70</v>
      </c>
      <c r="X24" s="2" t="s">
        <v>4</v>
      </c>
      <c r="Y24" s="2" t="s">
        <v>8</v>
      </c>
      <c r="Z24" s="4">
        <f t="shared" si="5"/>
        <v>0.41739614243323436</v>
      </c>
      <c r="AA24" s="2" t="s">
        <v>3</v>
      </c>
      <c r="AB24" s="2" t="s">
        <v>9</v>
      </c>
      <c r="AC24" s="3">
        <f t="shared" si="6"/>
        <v>70</v>
      </c>
      <c r="AD24" s="2" t="s">
        <v>4</v>
      </c>
    </row>
    <row r="25" spans="3:30" x14ac:dyDescent="0.25">
      <c r="C25">
        <v>184</v>
      </c>
      <c r="D25">
        <f t="shared" si="0"/>
        <v>0.1243243243243243</v>
      </c>
      <c r="E25">
        <f t="shared" si="1"/>
        <v>169.79865771812081</v>
      </c>
      <c r="F25">
        <f t="shared" si="2"/>
        <v>0.4790017211703958</v>
      </c>
      <c r="G25">
        <v>65</v>
      </c>
      <c r="R25" s="2"/>
      <c r="S25" s="2" t="s">
        <v>8</v>
      </c>
      <c r="T25" s="4">
        <f t="shared" si="3"/>
        <v>0.1243243243243243</v>
      </c>
      <c r="U25" s="2" t="s">
        <v>3</v>
      </c>
      <c r="V25" s="2" t="s">
        <v>9</v>
      </c>
      <c r="W25" s="3">
        <f t="shared" si="4"/>
        <v>65</v>
      </c>
      <c r="X25" s="2" t="s">
        <v>4</v>
      </c>
      <c r="Y25" s="2" t="s">
        <v>8</v>
      </c>
      <c r="Z25" s="4">
        <f t="shared" si="5"/>
        <v>0.4790017211703958</v>
      </c>
      <c r="AA25" s="2" t="s">
        <v>3</v>
      </c>
      <c r="AB25" s="2" t="s">
        <v>9</v>
      </c>
      <c r="AC25" s="3">
        <f t="shared" si="6"/>
        <v>65</v>
      </c>
      <c r="AD25" s="2" t="s">
        <v>4</v>
      </c>
    </row>
    <row r="26" spans="3:30" x14ac:dyDescent="0.25">
      <c r="C26">
        <v>221</v>
      </c>
      <c r="D26">
        <f t="shared" si="0"/>
        <v>0.1482015850436903</v>
      </c>
      <c r="E26">
        <f t="shared" si="1"/>
        <v>200.82610491532424</v>
      </c>
      <c r="F26">
        <f t="shared" si="2"/>
        <v>0.55189185470555857</v>
      </c>
      <c r="G26">
        <v>60</v>
      </c>
      <c r="R26" s="2"/>
      <c r="S26" s="2" t="s">
        <v>8</v>
      </c>
      <c r="T26" s="4">
        <f t="shared" si="3"/>
        <v>0.1482015850436903</v>
      </c>
      <c r="U26" s="2" t="s">
        <v>3</v>
      </c>
      <c r="V26" s="2" t="s">
        <v>9</v>
      </c>
      <c r="W26" s="3">
        <f t="shared" si="4"/>
        <v>60</v>
      </c>
      <c r="X26" s="2" t="s">
        <v>4</v>
      </c>
      <c r="Y26" s="2" t="s">
        <v>8</v>
      </c>
      <c r="Z26" s="4">
        <f t="shared" si="5"/>
        <v>0.55189185470555857</v>
      </c>
      <c r="AA26" s="2" t="s">
        <v>3</v>
      </c>
      <c r="AB26" s="2" t="s">
        <v>9</v>
      </c>
      <c r="AC26" s="3">
        <f t="shared" si="6"/>
        <v>60</v>
      </c>
      <c r="AD26" s="2" t="s">
        <v>4</v>
      </c>
    </row>
    <row r="27" spans="3:30" x14ac:dyDescent="0.25">
      <c r="C27">
        <v>266</v>
      </c>
      <c r="D27">
        <f t="shared" si="0"/>
        <v>0.17676198147402336</v>
      </c>
      <c r="E27">
        <f t="shared" si="1"/>
        <v>237.30738037307381</v>
      </c>
      <c r="F27">
        <f t="shared" si="2"/>
        <v>0.63291819611955957</v>
      </c>
      <c r="G27">
        <v>55</v>
      </c>
      <c r="R27" s="2"/>
      <c r="S27" s="2" t="s">
        <v>8</v>
      </c>
      <c r="T27" s="4">
        <f t="shared" si="3"/>
        <v>0.17676198147402336</v>
      </c>
      <c r="U27" s="2" t="s">
        <v>3</v>
      </c>
      <c r="V27" s="2" t="s">
        <v>9</v>
      </c>
      <c r="W27" s="3">
        <f t="shared" si="4"/>
        <v>55</v>
      </c>
      <c r="X27" s="2" t="s">
        <v>4</v>
      </c>
      <c r="Y27" s="2" t="s">
        <v>8</v>
      </c>
      <c r="Z27" s="4">
        <f t="shared" si="5"/>
        <v>0.63291819611955957</v>
      </c>
      <c r="AA27" s="2" t="s">
        <v>3</v>
      </c>
      <c r="AB27" s="2" t="s">
        <v>9</v>
      </c>
      <c r="AC27" s="3">
        <f t="shared" si="6"/>
        <v>55</v>
      </c>
      <c r="AD27" s="2" t="s">
        <v>4</v>
      </c>
    </row>
    <row r="28" spans="3:30" x14ac:dyDescent="0.25">
      <c r="C28">
        <v>322</v>
      </c>
      <c r="D28">
        <f t="shared" si="0"/>
        <v>0.21158900836320188</v>
      </c>
      <c r="E28">
        <f t="shared" si="1"/>
        <v>280.88818398096748</v>
      </c>
      <c r="F28">
        <f t="shared" si="2"/>
        <v>0.72366270430906388</v>
      </c>
      <c r="G28">
        <v>50</v>
      </c>
      <c r="R28" s="2"/>
      <c r="S28" s="2" t="s">
        <v>8</v>
      </c>
      <c r="T28" s="4">
        <f>D28</f>
        <v>0.21158900836320188</v>
      </c>
      <c r="U28" s="2" t="s">
        <v>3</v>
      </c>
      <c r="V28" s="2" t="s">
        <v>9</v>
      </c>
      <c r="W28" s="3">
        <f t="shared" si="4"/>
        <v>50</v>
      </c>
      <c r="X28" s="2" t="s">
        <v>4</v>
      </c>
      <c r="Y28" s="2" t="s">
        <v>8</v>
      </c>
      <c r="Z28" s="4">
        <f t="shared" si="5"/>
        <v>0.72366270430906388</v>
      </c>
      <c r="AA28" s="2" t="s">
        <v>3</v>
      </c>
      <c r="AB28" s="2" t="s">
        <v>9</v>
      </c>
      <c r="AC28" s="3">
        <f t="shared" si="6"/>
        <v>50</v>
      </c>
      <c r="AD28" s="2" t="s">
        <v>4</v>
      </c>
    </row>
    <row r="29" spans="3:30" x14ac:dyDescent="0.25">
      <c r="C29">
        <v>392</v>
      </c>
      <c r="D29">
        <f t="shared" si="0"/>
        <v>0.25404556166535741</v>
      </c>
      <c r="E29">
        <f t="shared" si="1"/>
        <v>332.71604938271605</v>
      </c>
      <c r="F29">
        <f t="shared" si="2"/>
        <v>0.823853635942566</v>
      </c>
      <c r="G29">
        <v>45</v>
      </c>
      <c r="R29" s="2"/>
      <c r="S29" s="2" t="s">
        <v>8</v>
      </c>
      <c r="T29" s="4">
        <f t="shared" si="3"/>
        <v>0.25404556166535741</v>
      </c>
      <c r="U29" s="2" t="s">
        <v>3</v>
      </c>
      <c r="V29" s="2" t="s">
        <v>9</v>
      </c>
      <c r="W29" s="3">
        <f t="shared" si="4"/>
        <v>45</v>
      </c>
      <c r="X29" s="2" t="s">
        <v>4</v>
      </c>
      <c r="Y29" s="2" t="s">
        <v>8</v>
      </c>
      <c r="Z29" s="4">
        <f t="shared" si="5"/>
        <v>0.823853635942566</v>
      </c>
      <c r="AA29" s="2" t="s">
        <v>3</v>
      </c>
      <c r="AB29" s="2" t="s">
        <v>9</v>
      </c>
      <c r="AC29" s="3">
        <f t="shared" si="6"/>
        <v>45</v>
      </c>
      <c r="AD29" s="2" t="s">
        <v>4</v>
      </c>
    </row>
    <row r="30" spans="3:30" x14ac:dyDescent="0.25">
      <c r="C30">
        <v>481</v>
      </c>
      <c r="D30">
        <f t="shared" si="0"/>
        <v>0.30636942675159234</v>
      </c>
      <c r="E30">
        <f t="shared" si="1"/>
        <v>394.70346885490488</v>
      </c>
      <c r="F30">
        <f t="shared" si="2"/>
        <v>0.93390564826700884</v>
      </c>
      <c r="G30">
        <v>40</v>
      </c>
      <c r="R30" s="2"/>
      <c r="S30" s="2" t="s">
        <v>8</v>
      </c>
      <c r="T30" s="4">
        <f t="shared" si="3"/>
        <v>0.30636942675159234</v>
      </c>
      <c r="U30" s="2" t="s">
        <v>3</v>
      </c>
      <c r="V30" s="2" t="s">
        <v>9</v>
      </c>
      <c r="W30" s="3">
        <f t="shared" si="4"/>
        <v>40</v>
      </c>
      <c r="X30" s="2" t="s">
        <v>4</v>
      </c>
      <c r="Y30" s="2" t="s">
        <v>8</v>
      </c>
      <c r="Z30" s="4">
        <f t="shared" si="5"/>
        <v>0.93390564826700884</v>
      </c>
      <c r="AA30" s="2" t="s">
        <v>3</v>
      </c>
      <c r="AB30" s="2" t="s">
        <v>9</v>
      </c>
      <c r="AC30" s="3">
        <f t="shared" si="6"/>
        <v>40</v>
      </c>
      <c r="AD30" s="2" t="s">
        <v>4</v>
      </c>
    </row>
    <row r="31" spans="3:30" x14ac:dyDescent="0.25">
      <c r="C31">
        <v>594</v>
      </c>
      <c r="D31">
        <f t="shared" si="0"/>
        <v>0.37026822818284849</v>
      </c>
      <c r="E31">
        <f t="shared" si="1"/>
        <v>467.71653543307087</v>
      </c>
      <c r="F31">
        <f t="shared" si="2"/>
        <v>1.0516094420600857</v>
      </c>
      <c r="G31">
        <v>35</v>
      </c>
      <c r="R31" s="2"/>
      <c r="S31" s="2" t="s">
        <v>8</v>
      </c>
      <c r="T31" s="4">
        <f t="shared" si="3"/>
        <v>0.37026822818284849</v>
      </c>
      <c r="U31" s="2" t="s">
        <v>3</v>
      </c>
      <c r="V31" s="2" t="s">
        <v>9</v>
      </c>
      <c r="W31" s="3">
        <f t="shared" si="4"/>
        <v>35</v>
      </c>
      <c r="X31" s="2" t="s">
        <v>4</v>
      </c>
      <c r="Y31" s="2" t="s">
        <v>8</v>
      </c>
      <c r="Z31" s="4">
        <f t="shared" si="5"/>
        <v>1.0516094420600857</v>
      </c>
      <c r="AA31" s="2" t="s">
        <v>3</v>
      </c>
      <c r="AB31" s="2" t="s">
        <v>9</v>
      </c>
      <c r="AC31" s="3">
        <f t="shared" si="6"/>
        <v>35</v>
      </c>
      <c r="AD31" s="2" t="s">
        <v>4</v>
      </c>
    </row>
    <row r="32" spans="3:30" x14ac:dyDescent="0.25">
      <c r="C32">
        <v>739</v>
      </c>
      <c r="D32">
        <f t="shared" si="0"/>
        <v>0.4483728626585769</v>
      </c>
      <c r="E32">
        <f t="shared" si="1"/>
        <v>553.18135420210956</v>
      </c>
      <c r="F32">
        <f t="shared" si="2"/>
        <v>1.1753286014721345</v>
      </c>
      <c r="G32">
        <v>30</v>
      </c>
      <c r="R32" s="2"/>
      <c r="S32" s="2" t="s">
        <v>8</v>
      </c>
      <c r="T32" s="4">
        <f t="shared" si="3"/>
        <v>0.4483728626585769</v>
      </c>
      <c r="U32" s="2" t="s">
        <v>3</v>
      </c>
      <c r="V32" s="2" t="s">
        <v>9</v>
      </c>
      <c r="W32" s="3">
        <f t="shared" si="4"/>
        <v>30</v>
      </c>
      <c r="X32" s="2" t="s">
        <v>4</v>
      </c>
      <c r="Y32" s="2" t="s">
        <v>8</v>
      </c>
      <c r="Z32" s="4">
        <f t="shared" si="5"/>
        <v>1.1753286014721345</v>
      </c>
      <c r="AA32" s="2" t="s">
        <v>3</v>
      </c>
      <c r="AB32" s="2" t="s">
        <v>9</v>
      </c>
      <c r="AC32" s="3">
        <f t="shared" si="6"/>
        <v>30</v>
      </c>
      <c r="AD32" s="2" t="s">
        <v>4</v>
      </c>
    </row>
    <row r="33" spans="1:30" x14ac:dyDescent="0.25">
      <c r="C33">
        <v>925</v>
      </c>
      <c r="D33">
        <f t="shared" si="0"/>
        <v>0.54266666666666663</v>
      </c>
      <c r="E33">
        <f t="shared" si="1"/>
        <v>651.20000000000005</v>
      </c>
      <c r="F33">
        <f t="shared" si="2"/>
        <v>1.301453488372093</v>
      </c>
      <c r="G33">
        <v>25</v>
      </c>
      <c r="R33" s="2"/>
      <c r="S33" s="2" t="s">
        <v>8</v>
      </c>
      <c r="T33" s="4">
        <f t="shared" si="3"/>
        <v>0.54266666666666663</v>
      </c>
      <c r="U33" s="2" t="s">
        <v>3</v>
      </c>
      <c r="V33" s="2" t="s">
        <v>9</v>
      </c>
      <c r="W33" s="3">
        <f t="shared" si="4"/>
        <v>25</v>
      </c>
      <c r="X33" s="2" t="s">
        <v>4</v>
      </c>
      <c r="Y33" s="2" t="s">
        <v>8</v>
      </c>
      <c r="Z33" s="4">
        <f t="shared" si="5"/>
        <v>1.301453488372093</v>
      </c>
      <c r="AA33" s="2" t="s">
        <v>3</v>
      </c>
      <c r="AB33" s="2" t="s">
        <v>9</v>
      </c>
      <c r="AC33" s="3">
        <f t="shared" si="6"/>
        <v>25</v>
      </c>
      <c r="AD33" s="2" t="s">
        <v>4</v>
      </c>
    </row>
    <row r="34" spans="1:30" x14ac:dyDescent="0.25">
      <c r="C34">
        <v>1158</v>
      </c>
      <c r="D34">
        <f t="shared" si="0"/>
        <v>0.65233868214407642</v>
      </c>
      <c r="E34">
        <f t="shared" si="1"/>
        <v>758.66587254318051</v>
      </c>
      <c r="F34">
        <f t="shared" si="2"/>
        <v>1.423577621240856</v>
      </c>
      <c r="G34">
        <v>20</v>
      </c>
      <c r="R34" s="2"/>
      <c r="S34" s="2" t="s">
        <v>8</v>
      </c>
      <c r="T34" s="4">
        <f t="shared" si="3"/>
        <v>0.65233868214407642</v>
      </c>
      <c r="U34" s="2" t="s">
        <v>3</v>
      </c>
      <c r="V34" s="2" t="s">
        <v>9</v>
      </c>
      <c r="W34" s="3">
        <f t="shared" si="4"/>
        <v>20</v>
      </c>
      <c r="X34" s="2" t="s">
        <v>4</v>
      </c>
      <c r="Y34" s="2" t="s">
        <v>8</v>
      </c>
      <c r="Z34" s="4">
        <f t="shared" si="5"/>
        <v>1.423577621240856</v>
      </c>
      <c r="AA34" s="2" t="s">
        <v>3</v>
      </c>
      <c r="AB34" s="2" t="s">
        <v>9</v>
      </c>
      <c r="AC34" s="3">
        <f t="shared" si="6"/>
        <v>20</v>
      </c>
      <c r="AD34" s="2" t="s">
        <v>4</v>
      </c>
    </row>
    <row r="35" spans="1:30" x14ac:dyDescent="0.25">
      <c r="C35">
        <v>1496</v>
      </c>
      <c r="D35">
        <f t="shared" si="0"/>
        <v>0.79677211103938028</v>
      </c>
      <c r="E35">
        <f t="shared" si="1"/>
        <v>890.47619047619048</v>
      </c>
      <c r="F35">
        <f t="shared" si="2"/>
        <v>1.5544080604534005</v>
      </c>
      <c r="G35">
        <v>15</v>
      </c>
      <c r="R35" s="2"/>
      <c r="S35" s="2" t="s">
        <v>8</v>
      </c>
      <c r="T35" s="4">
        <f t="shared" si="3"/>
        <v>0.79677211103938028</v>
      </c>
      <c r="U35" s="2" t="s">
        <v>3</v>
      </c>
      <c r="V35" s="2" t="s">
        <v>9</v>
      </c>
      <c r="W35" s="3">
        <f t="shared" si="4"/>
        <v>15</v>
      </c>
      <c r="X35" s="2" t="s">
        <v>4</v>
      </c>
      <c r="Y35" s="2" t="s">
        <v>8</v>
      </c>
      <c r="Z35" s="4">
        <f t="shared" si="5"/>
        <v>1.5544080604534005</v>
      </c>
      <c r="AA35" s="2" t="s">
        <v>3</v>
      </c>
      <c r="AB35" s="2" t="s">
        <v>9</v>
      </c>
      <c r="AC35" s="3">
        <f t="shared" si="6"/>
        <v>15</v>
      </c>
      <c r="AD35" s="2" t="s">
        <v>4</v>
      </c>
    </row>
    <row r="36" spans="1:30" x14ac:dyDescent="0.25">
      <c r="C36">
        <v>1905</v>
      </c>
      <c r="D36">
        <f>($B$2*C36)/($A$2+C36)</f>
        <v>0.95177895533686596</v>
      </c>
      <c r="E36">
        <f t="shared" ref="E36" si="7">C36*$A$6/(C36+$A$6)</f>
        <v>1020.9500609013398</v>
      </c>
      <c r="F36">
        <f t="shared" ref="F36" si="8">($B$2*E36)/($B$6+E36)</f>
        <v>1.6671046287367406</v>
      </c>
      <c r="G36">
        <v>10</v>
      </c>
      <c r="R36" s="2"/>
      <c r="S36" s="2" t="s">
        <v>8</v>
      </c>
      <c r="T36" s="4">
        <f>D36</f>
        <v>0.95177895533686596</v>
      </c>
      <c r="U36" s="2" t="s">
        <v>3</v>
      </c>
      <c r="V36" s="2" t="s">
        <v>9</v>
      </c>
      <c r="W36" s="3">
        <f t="shared" si="4"/>
        <v>10</v>
      </c>
      <c r="X36" s="2" t="s">
        <v>4</v>
      </c>
      <c r="Y36" s="2" t="s">
        <v>8</v>
      </c>
      <c r="Z36" s="4">
        <f t="shared" ref="Z36" si="9">F36</f>
        <v>1.6671046287367406</v>
      </c>
      <c r="AA36" s="2" t="s">
        <v>3</v>
      </c>
      <c r="AB36" s="2" t="s">
        <v>9</v>
      </c>
      <c r="AC36" s="3">
        <f t="shared" ref="AC36" si="10">G36</f>
        <v>10</v>
      </c>
      <c r="AD36" s="2" t="s">
        <v>4</v>
      </c>
    </row>
    <row r="37" spans="1:30" x14ac:dyDescent="0.25">
      <c r="C37">
        <v>2473</v>
      </c>
      <c r="D37">
        <f t="shared" si="0"/>
        <v>1.1377248013383521</v>
      </c>
      <c r="E37">
        <f t="shared" si="1"/>
        <v>1164.2627862187032</v>
      </c>
      <c r="F37">
        <f t="shared" si="2"/>
        <v>1.7752313716184147</v>
      </c>
      <c r="G37">
        <v>5</v>
      </c>
      <c r="R37" s="2"/>
      <c r="S37" s="2" t="s">
        <v>8</v>
      </c>
      <c r="T37" s="4">
        <f t="shared" si="3"/>
        <v>1.1377248013383521</v>
      </c>
      <c r="U37" s="2" t="s">
        <v>3</v>
      </c>
      <c r="V37" s="2" t="s">
        <v>9</v>
      </c>
      <c r="W37" s="3">
        <f t="shared" ref="W37:W46" si="11">G37</f>
        <v>5</v>
      </c>
      <c r="X37" s="2" t="s">
        <v>4</v>
      </c>
      <c r="Y37" s="2" t="s">
        <v>8</v>
      </c>
      <c r="Z37" s="4">
        <f t="shared" si="5"/>
        <v>1.7752313716184147</v>
      </c>
      <c r="AA37" s="2" t="s">
        <v>3</v>
      </c>
      <c r="AB37" s="2" t="s">
        <v>9</v>
      </c>
      <c r="AC37" s="3">
        <f t="shared" si="6"/>
        <v>5</v>
      </c>
      <c r="AD37" s="2" t="s">
        <v>4</v>
      </c>
    </row>
    <row r="38" spans="1:30" x14ac:dyDescent="0.25">
      <c r="C38">
        <v>3240</v>
      </c>
      <c r="D38">
        <f t="shared" si="0"/>
        <v>1.3465994962216625</v>
      </c>
      <c r="E38">
        <f t="shared" si="1"/>
        <v>1310.2941176470588</v>
      </c>
      <c r="F38">
        <f t="shared" si="2"/>
        <v>1.8716104392106938</v>
      </c>
      <c r="G38">
        <v>0</v>
      </c>
      <c r="R38" s="2"/>
      <c r="S38" s="2" t="s">
        <v>8</v>
      </c>
      <c r="T38" s="4">
        <f t="shared" si="3"/>
        <v>1.3465994962216625</v>
      </c>
      <c r="U38" s="2" t="s">
        <v>3</v>
      </c>
      <c r="V38" s="2" t="s">
        <v>9</v>
      </c>
      <c r="W38" s="3">
        <f t="shared" si="11"/>
        <v>0</v>
      </c>
      <c r="X38" s="2" t="s">
        <v>4</v>
      </c>
      <c r="Y38" s="2" t="s">
        <v>8</v>
      </c>
      <c r="Z38" s="4">
        <f t="shared" si="5"/>
        <v>1.8716104392106938</v>
      </c>
      <c r="AA38" s="2" t="s">
        <v>3</v>
      </c>
      <c r="AB38" s="2" t="s">
        <v>9</v>
      </c>
      <c r="AC38" s="3">
        <f t="shared" si="6"/>
        <v>0</v>
      </c>
      <c r="AD38" s="2" t="s">
        <v>4</v>
      </c>
    </row>
    <row r="39" spans="1:30" x14ac:dyDescent="0.25">
      <c r="C39">
        <v>4284</v>
      </c>
      <c r="D39">
        <f t="shared" si="0"/>
        <v>1.5735975066785395</v>
      </c>
      <c r="E39">
        <f t="shared" si="1"/>
        <v>1453.5471930906847</v>
      </c>
      <c r="F39">
        <f t="shared" si="2"/>
        <v>1.9550085487277482</v>
      </c>
      <c r="G39">
        <v>-5</v>
      </c>
      <c r="R39" s="2"/>
      <c r="S39" s="2" t="s">
        <v>8</v>
      </c>
      <c r="T39" s="4">
        <f t="shared" si="3"/>
        <v>1.5735975066785395</v>
      </c>
      <c r="U39" s="2" t="s">
        <v>3</v>
      </c>
      <c r="V39" s="2" t="s">
        <v>9</v>
      </c>
      <c r="W39" s="3">
        <f t="shared" si="11"/>
        <v>-5</v>
      </c>
      <c r="X39" s="2" t="s">
        <v>4</v>
      </c>
      <c r="Y39" s="2" t="s">
        <v>8</v>
      </c>
      <c r="Z39" s="4">
        <f t="shared" si="5"/>
        <v>1.9550085487277482</v>
      </c>
      <c r="AA39" s="2" t="s">
        <v>3</v>
      </c>
      <c r="AB39" s="2" t="s">
        <v>9</v>
      </c>
      <c r="AC39" s="3">
        <f t="shared" si="6"/>
        <v>-5</v>
      </c>
      <c r="AD39" s="2" t="s">
        <v>4</v>
      </c>
    </row>
    <row r="40" spans="1:30" x14ac:dyDescent="0.25">
      <c r="C40">
        <v>5720</v>
      </c>
      <c r="D40">
        <f t="shared" si="0"/>
        <v>1.8115163147792706</v>
      </c>
      <c r="E40">
        <f t="shared" si="1"/>
        <v>1588.8888888888889</v>
      </c>
      <c r="F40">
        <f t="shared" si="2"/>
        <v>2.0253218884120172</v>
      </c>
      <c r="G40">
        <v>-10</v>
      </c>
      <c r="R40" s="2"/>
      <c r="S40" s="2" t="s">
        <v>8</v>
      </c>
      <c r="T40" s="4">
        <f t="shared" si="3"/>
        <v>1.8115163147792706</v>
      </c>
      <c r="U40" s="2" t="s">
        <v>3</v>
      </c>
      <c r="V40" s="2" t="s">
        <v>9</v>
      </c>
      <c r="W40" s="3">
        <f t="shared" si="11"/>
        <v>-10</v>
      </c>
      <c r="X40" s="2" t="s">
        <v>4</v>
      </c>
      <c r="Y40" s="2" t="s">
        <v>8</v>
      </c>
      <c r="Z40" s="4">
        <f t="shared" si="5"/>
        <v>2.0253218884120172</v>
      </c>
      <c r="AA40" s="2" t="s">
        <v>3</v>
      </c>
      <c r="AB40" s="2" t="s">
        <v>9</v>
      </c>
      <c r="AC40" s="3">
        <f t="shared" si="6"/>
        <v>-10</v>
      </c>
      <c r="AD40" s="2" t="s">
        <v>4</v>
      </c>
    </row>
    <row r="41" spans="1:30" x14ac:dyDescent="0.25">
      <c r="C41">
        <v>7721</v>
      </c>
      <c r="D41">
        <f t="shared" si="0"/>
        <v>2.051308268255374</v>
      </c>
      <c r="E41">
        <f t="shared" si="1"/>
        <v>1712.1459530289285</v>
      </c>
      <c r="F41">
        <f t="shared" si="2"/>
        <v>2.0832513230659448</v>
      </c>
      <c r="G41">
        <v>-15</v>
      </c>
      <c r="R41" s="2"/>
      <c r="S41" s="2" t="s">
        <v>8</v>
      </c>
      <c r="T41" s="4">
        <f t="shared" si="3"/>
        <v>2.051308268255374</v>
      </c>
      <c r="U41" s="2" t="s">
        <v>3</v>
      </c>
      <c r="V41" s="2" t="s">
        <v>9</v>
      </c>
      <c r="W41" s="3">
        <f t="shared" si="11"/>
        <v>-15</v>
      </c>
      <c r="X41" s="2" t="s">
        <v>4</v>
      </c>
      <c r="Y41" s="2" t="s">
        <v>8</v>
      </c>
      <c r="Z41" s="4">
        <f t="shared" si="5"/>
        <v>2.0832513230659448</v>
      </c>
      <c r="AA41" s="2" t="s">
        <v>3</v>
      </c>
      <c r="AB41" s="2" t="s">
        <v>9</v>
      </c>
      <c r="AC41" s="3">
        <f t="shared" si="6"/>
        <v>-15</v>
      </c>
      <c r="AD41" s="2" t="s">
        <v>4</v>
      </c>
    </row>
    <row r="42" spans="1:30" x14ac:dyDescent="0.25">
      <c r="C42">
        <v>10540</v>
      </c>
      <c r="D42">
        <f t="shared" si="0"/>
        <v>2.282283464566929</v>
      </c>
      <c r="E42">
        <f t="shared" si="1"/>
        <v>1820.0941915227629</v>
      </c>
      <c r="F42">
        <f t="shared" si="2"/>
        <v>2.1298263193052769</v>
      </c>
      <c r="G42">
        <v>-20</v>
      </c>
      <c r="R42" s="2"/>
      <c r="S42" s="2" t="s">
        <v>8</v>
      </c>
      <c r="T42" s="4">
        <f t="shared" si="3"/>
        <v>2.282283464566929</v>
      </c>
      <c r="U42" s="2" t="s">
        <v>3</v>
      </c>
      <c r="V42" s="2" t="s">
        <v>9</v>
      </c>
      <c r="W42" s="3">
        <f t="shared" si="11"/>
        <v>-20</v>
      </c>
      <c r="X42" s="2" t="s">
        <v>4</v>
      </c>
      <c r="Y42" s="2" t="s">
        <v>8</v>
      </c>
      <c r="Z42" s="4">
        <f t="shared" si="5"/>
        <v>2.1298263193052769</v>
      </c>
      <c r="AA42" s="2" t="s">
        <v>3</v>
      </c>
      <c r="AB42" s="2" t="s">
        <v>9</v>
      </c>
      <c r="AC42" s="3">
        <f t="shared" si="6"/>
        <v>-20</v>
      </c>
      <c r="AD42" s="2" t="s">
        <v>4</v>
      </c>
    </row>
    <row r="43" spans="1:30" x14ac:dyDescent="0.25">
      <c r="C43">
        <v>14127</v>
      </c>
      <c r="D43">
        <f t="shared" si="0"/>
        <v>2.476183141233335</v>
      </c>
      <c r="E43">
        <f t="shared" si="1"/>
        <v>1903.5585226924725</v>
      </c>
      <c r="F43">
        <f t="shared" si="2"/>
        <v>2.1634635829761382</v>
      </c>
      <c r="G43">
        <v>-25</v>
      </c>
      <c r="R43" s="2"/>
      <c r="S43" s="2" t="s">
        <v>8</v>
      </c>
      <c r="T43" s="4">
        <f t="shared" si="3"/>
        <v>2.476183141233335</v>
      </c>
      <c r="U43" s="2" t="s">
        <v>3</v>
      </c>
      <c r="V43" s="2" t="s">
        <v>9</v>
      </c>
      <c r="W43" s="3">
        <f t="shared" si="11"/>
        <v>-25</v>
      </c>
      <c r="X43" s="2" t="s">
        <v>4</v>
      </c>
      <c r="Y43" s="2" t="s">
        <v>8</v>
      </c>
      <c r="Z43" s="4">
        <f t="shared" si="5"/>
        <v>2.1634635829761382</v>
      </c>
      <c r="AA43" s="2" t="s">
        <v>3</v>
      </c>
      <c r="AB43" s="2" t="s">
        <v>9</v>
      </c>
      <c r="AC43" s="3">
        <f t="shared" si="6"/>
        <v>-25</v>
      </c>
      <c r="AD43" s="2" t="s">
        <v>4</v>
      </c>
    </row>
    <row r="44" spans="1:30" x14ac:dyDescent="0.25">
      <c r="C44">
        <v>19149</v>
      </c>
      <c r="D44">
        <f t="shared" si="0"/>
        <v>2.649658266593987</v>
      </c>
      <c r="E44">
        <f t="shared" si="1"/>
        <v>1973.2914890627196</v>
      </c>
      <c r="F44">
        <f t="shared" si="2"/>
        <v>2.190118909585864</v>
      </c>
      <c r="G44">
        <v>-30</v>
      </c>
      <c r="R44" s="2"/>
      <c r="S44" s="2" t="s">
        <v>8</v>
      </c>
      <c r="T44" s="4">
        <f t="shared" si="3"/>
        <v>2.649658266593987</v>
      </c>
      <c r="U44" s="2" t="s">
        <v>3</v>
      </c>
      <c r="V44" s="2" t="s">
        <v>9</v>
      </c>
      <c r="W44" s="3">
        <f t="shared" si="11"/>
        <v>-30</v>
      </c>
      <c r="X44" s="2" t="s">
        <v>4</v>
      </c>
      <c r="Y44" s="2" t="s">
        <v>8</v>
      </c>
      <c r="Z44" s="4">
        <f t="shared" si="5"/>
        <v>2.190118909585864</v>
      </c>
      <c r="AA44" s="2" t="s">
        <v>3</v>
      </c>
      <c r="AB44" s="2" t="s">
        <v>9</v>
      </c>
      <c r="AC44" s="3">
        <f t="shared" si="6"/>
        <v>-30</v>
      </c>
      <c r="AD44" s="2" t="s">
        <v>4</v>
      </c>
    </row>
    <row r="45" spans="1:30" x14ac:dyDescent="0.25">
      <c r="C45">
        <v>26284</v>
      </c>
      <c r="D45">
        <f t="shared" si="0"/>
        <v>2.7994190549961271</v>
      </c>
      <c r="E45">
        <f t="shared" si="1"/>
        <v>2030.0800449375088</v>
      </c>
      <c r="F45">
        <f t="shared" si="2"/>
        <v>2.2109198598520661</v>
      </c>
      <c r="G45">
        <v>-35</v>
      </c>
      <c r="R45" s="2"/>
      <c r="S45" s="2" t="s">
        <v>8</v>
      </c>
      <c r="T45" s="4">
        <f t="shared" si="3"/>
        <v>2.7994190549961271</v>
      </c>
      <c r="U45" s="2" t="s">
        <v>3</v>
      </c>
      <c r="V45" s="2" t="s">
        <v>9</v>
      </c>
      <c r="W45" s="3">
        <f t="shared" si="11"/>
        <v>-35</v>
      </c>
      <c r="X45" s="2" t="s">
        <v>4</v>
      </c>
      <c r="Y45" s="2" t="s">
        <v>8</v>
      </c>
      <c r="Z45" s="4">
        <f t="shared" si="5"/>
        <v>2.2109198598520661</v>
      </c>
      <c r="AA45" s="2" t="s">
        <v>3</v>
      </c>
      <c r="AB45" s="2" t="s">
        <v>9</v>
      </c>
      <c r="AC45" s="3">
        <f t="shared" si="6"/>
        <v>-35</v>
      </c>
      <c r="AD45" s="2" t="s">
        <v>4</v>
      </c>
    </row>
    <row r="46" spans="1:30" x14ac:dyDescent="0.25">
      <c r="C46">
        <v>36563</v>
      </c>
      <c r="D46">
        <f t="shared" si="0"/>
        <v>2.9241184596369627</v>
      </c>
      <c r="E46">
        <f t="shared" si="1"/>
        <v>2075.1386631581663</v>
      </c>
      <c r="F46">
        <f t="shared" si="2"/>
        <v>2.226877659360277</v>
      </c>
      <c r="G46">
        <v>-40</v>
      </c>
      <c r="R46" s="2"/>
      <c r="S46" s="2" t="s">
        <v>8</v>
      </c>
      <c r="T46" s="4">
        <f t="shared" si="3"/>
        <v>2.9241184596369627</v>
      </c>
      <c r="U46" s="2" t="s">
        <v>3</v>
      </c>
      <c r="V46" s="2" t="s">
        <v>9</v>
      </c>
      <c r="W46" s="3">
        <f t="shared" si="11"/>
        <v>-40</v>
      </c>
      <c r="X46" s="2" t="s">
        <v>5</v>
      </c>
      <c r="Y46" s="2" t="s">
        <v>8</v>
      </c>
      <c r="Z46" s="4">
        <f t="shared" si="5"/>
        <v>2.226877659360277</v>
      </c>
      <c r="AA46" s="2" t="s">
        <v>3</v>
      </c>
      <c r="AB46" s="2" t="s">
        <v>9</v>
      </c>
      <c r="AC46" s="3">
        <f t="shared" si="6"/>
        <v>-40</v>
      </c>
      <c r="AD46" s="2" t="s">
        <v>5</v>
      </c>
    </row>
    <row r="47" spans="1:30" x14ac:dyDescent="0.25">
      <c r="R47" s="2"/>
      <c r="S47" s="2" t="s">
        <v>7</v>
      </c>
      <c r="T47" s="4"/>
      <c r="U47" s="2"/>
      <c r="V47" s="2"/>
      <c r="W47" s="3"/>
      <c r="X47" s="2"/>
      <c r="Y47" s="2" t="s">
        <v>7</v>
      </c>
      <c r="Z47" s="4"/>
      <c r="AA47" s="2"/>
      <c r="AB47" s="2"/>
      <c r="AC47" s="3"/>
      <c r="AD47" s="2"/>
    </row>
    <row r="48" spans="1:30" x14ac:dyDescent="0.25">
      <c r="A48" t="s">
        <v>18</v>
      </c>
    </row>
    <row r="49" spans="1:1" x14ac:dyDescent="0.25">
      <c r="A49" s="6" t="s">
        <v>20</v>
      </c>
    </row>
    <row r="73" spans="20:27" x14ac:dyDescent="0.25">
      <c r="T73"/>
      <c r="U73">
        <v>71.900000000000006</v>
      </c>
      <c r="Z73"/>
      <c r="AA73">
        <v>71.900000000000006</v>
      </c>
    </row>
  </sheetData>
  <hyperlinks>
    <hyperlink ref="A49" r:id="rId1" xr:uid="{0191A710-290C-4B3D-8040-19314042A83A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8ED0-64E0-4567-9D45-58470B79DF18}">
  <dimension ref="A1:AD67"/>
  <sheetViews>
    <sheetView topLeftCell="C4" zoomScale="85" zoomScaleNormal="85" workbookViewId="0">
      <selection activeCell="F14" sqref="F14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10.96</v>
      </c>
      <c r="D2">
        <f t="shared" ref="D2:D39" si="0">($B$2*C2)/($A$2+C2)</f>
        <v>7.6774160680625602E-3</v>
      </c>
      <c r="E2">
        <f t="shared" ref="E2:E39" si="1">C2*$A$6/(C2+$A$6)</f>
        <v>10.905669935231757</v>
      </c>
      <c r="F2">
        <f t="shared" ref="F2:F39" si="2">($B$2*E2)/($B$6+E2)</f>
        <v>3.5600463877673745E-2</v>
      </c>
      <c r="G2">
        <v>150</v>
      </c>
      <c r="R2" s="2"/>
      <c r="S2" s="2" t="s">
        <v>8</v>
      </c>
      <c r="T2" s="4">
        <f>D2</f>
        <v>7.6774160680625602E-3</v>
      </c>
      <c r="U2" s="2" t="s">
        <v>3</v>
      </c>
      <c r="V2" s="2" t="s">
        <v>9</v>
      </c>
      <c r="W2" s="3">
        <f>G2</f>
        <v>150</v>
      </c>
      <c r="X2" s="2" t="s">
        <v>4</v>
      </c>
      <c r="Y2" s="2" t="s">
        <v>8</v>
      </c>
      <c r="Z2" s="4">
        <f>F2</f>
        <v>3.5600463877673745E-2</v>
      </c>
      <c r="AA2" s="2" t="s">
        <v>3</v>
      </c>
      <c r="AB2" s="2" t="s">
        <v>9</v>
      </c>
      <c r="AC2" s="3">
        <f>G2</f>
        <v>150</v>
      </c>
      <c r="AD2" s="2" t="s">
        <v>4</v>
      </c>
    </row>
    <row r="3" spans="1:30" x14ac:dyDescent="0.25">
      <c r="C3">
        <v>12.26</v>
      </c>
      <c r="D3">
        <f t="shared" si="0"/>
        <v>8.5856892446511852E-3</v>
      </c>
      <c r="E3">
        <f t="shared" si="1"/>
        <v>12.192056991492862</v>
      </c>
      <c r="F3">
        <f t="shared" si="2"/>
        <v>3.9749163999085395E-2</v>
      </c>
      <c r="G3">
        <v>145</v>
      </c>
      <c r="R3" s="2"/>
      <c r="S3" s="2" t="s">
        <v>8</v>
      </c>
      <c r="T3" s="4">
        <f t="shared" ref="T3:T40" si="3">D3</f>
        <v>8.5856892446511852E-3</v>
      </c>
      <c r="U3" s="2" t="s">
        <v>3</v>
      </c>
      <c r="V3" s="2" t="s">
        <v>9</v>
      </c>
      <c r="W3" s="3">
        <f t="shared" ref="W3:W40" si="4">G3</f>
        <v>145</v>
      </c>
      <c r="X3" s="2" t="s">
        <v>4</v>
      </c>
      <c r="Y3" s="2" t="s">
        <v>8</v>
      </c>
      <c r="Z3" s="4">
        <f t="shared" ref="Z3:Z40" si="5">F3</f>
        <v>3.9749163999085395E-2</v>
      </c>
      <c r="AA3" s="2" t="s">
        <v>3</v>
      </c>
      <c r="AB3" s="2" t="s">
        <v>9</v>
      </c>
      <c r="AC3" s="3">
        <f t="shared" ref="AC3:AC40" si="6">G3</f>
        <v>145</v>
      </c>
      <c r="AD3" s="2" t="s">
        <v>4</v>
      </c>
    </row>
    <row r="4" spans="1:30" x14ac:dyDescent="0.25">
      <c r="A4" t="s">
        <v>13</v>
      </c>
      <c r="C4">
        <v>13.75</v>
      </c>
      <c r="D4">
        <f t="shared" si="0"/>
        <v>9.6260938743038989E-3</v>
      </c>
      <c r="E4">
        <f t="shared" si="1"/>
        <v>13.664596273291925</v>
      </c>
      <c r="F4">
        <f t="shared" si="2"/>
        <v>4.4485294117647053E-2</v>
      </c>
      <c r="G4">
        <v>140</v>
      </c>
      <c r="R4" s="2"/>
      <c r="S4" s="2" t="s">
        <v>8</v>
      </c>
      <c r="T4" s="4">
        <f t="shared" si="3"/>
        <v>9.6260938743038989E-3</v>
      </c>
      <c r="U4" s="2" t="s">
        <v>3</v>
      </c>
      <c r="V4" s="2" t="s">
        <v>9</v>
      </c>
      <c r="W4" s="3">
        <f t="shared" si="4"/>
        <v>140</v>
      </c>
      <c r="X4" s="2" t="s">
        <v>4</v>
      </c>
      <c r="Y4" s="2" t="s">
        <v>8</v>
      </c>
      <c r="Z4" s="4">
        <f t="shared" si="5"/>
        <v>4.4485294117647053E-2</v>
      </c>
      <c r="AA4" s="2" t="s">
        <v>3</v>
      </c>
      <c r="AB4" s="2" t="s">
        <v>9</v>
      </c>
      <c r="AC4" s="3">
        <f t="shared" si="6"/>
        <v>140</v>
      </c>
      <c r="AD4" s="2" t="s">
        <v>4</v>
      </c>
    </row>
    <row r="5" spans="1:30" x14ac:dyDescent="0.25">
      <c r="A5" t="s">
        <v>11</v>
      </c>
      <c r="B5" t="s">
        <v>14</v>
      </c>
      <c r="C5">
        <v>15.46</v>
      </c>
      <c r="D5">
        <f t="shared" si="0"/>
        <v>1.0819305009479457E-2</v>
      </c>
      <c r="E5">
        <f t="shared" si="1"/>
        <v>15.352116490480531</v>
      </c>
      <c r="F5">
        <f t="shared" si="2"/>
        <v>4.9895975588938199E-2</v>
      </c>
      <c r="G5">
        <v>135</v>
      </c>
      <c r="R5" s="2"/>
      <c r="S5" s="2" t="s">
        <v>8</v>
      </c>
      <c r="T5" s="4">
        <f t="shared" si="3"/>
        <v>1.0819305009479457E-2</v>
      </c>
      <c r="U5" s="2" t="s">
        <v>3</v>
      </c>
      <c r="V5" s="2" t="s">
        <v>9</v>
      </c>
      <c r="W5" s="3">
        <f t="shared" si="4"/>
        <v>135</v>
      </c>
      <c r="X5" s="2" t="s">
        <v>4</v>
      </c>
      <c r="Y5" s="2" t="s">
        <v>8</v>
      </c>
      <c r="Z5" s="4">
        <f t="shared" si="5"/>
        <v>4.9895975588938199E-2</v>
      </c>
      <c r="AA5" s="2" t="s">
        <v>3</v>
      </c>
      <c r="AB5" s="2" t="s">
        <v>9</v>
      </c>
      <c r="AC5" s="3">
        <f t="shared" si="6"/>
        <v>135</v>
      </c>
      <c r="AD5" s="2" t="s">
        <v>4</v>
      </c>
    </row>
    <row r="6" spans="1:30" x14ac:dyDescent="0.25">
      <c r="A6">
        <v>2200</v>
      </c>
      <c r="B6">
        <v>1000</v>
      </c>
      <c r="C6">
        <v>17.440000000000001</v>
      </c>
      <c r="D6">
        <f t="shared" si="0"/>
        <v>1.21998371998372E-2</v>
      </c>
      <c r="E6">
        <f t="shared" si="1"/>
        <v>17.302835702431633</v>
      </c>
      <c r="F6">
        <f t="shared" si="2"/>
        <v>5.6128181121797599E-2</v>
      </c>
      <c r="G6">
        <v>130</v>
      </c>
      <c r="R6" s="2"/>
      <c r="S6" s="2" t="s">
        <v>8</v>
      </c>
      <c r="T6" s="4">
        <f t="shared" si="3"/>
        <v>1.21998371998372E-2</v>
      </c>
      <c r="U6" s="2" t="s">
        <v>3</v>
      </c>
      <c r="V6" s="2" t="s">
        <v>9</v>
      </c>
      <c r="W6" s="3">
        <f t="shared" si="4"/>
        <v>130</v>
      </c>
      <c r="X6" s="2" t="s">
        <v>4</v>
      </c>
      <c r="Y6" s="2" t="s">
        <v>8</v>
      </c>
      <c r="Z6" s="4">
        <f t="shared" si="5"/>
        <v>5.6128181121797599E-2</v>
      </c>
      <c r="AA6" s="2" t="s">
        <v>3</v>
      </c>
      <c r="AB6" s="2" t="s">
        <v>9</v>
      </c>
      <c r="AC6" s="3">
        <f t="shared" si="6"/>
        <v>130</v>
      </c>
      <c r="AD6" s="2" t="s">
        <v>4</v>
      </c>
    </row>
    <row r="7" spans="1:30" x14ac:dyDescent="0.25">
      <c r="C7">
        <v>19.75</v>
      </c>
      <c r="D7">
        <f t="shared" si="0"/>
        <v>1.3808994120451295E-2</v>
      </c>
      <c r="E7">
        <f t="shared" si="1"/>
        <v>19.574276382475503</v>
      </c>
      <c r="F7">
        <f t="shared" si="2"/>
        <v>6.3354984093319175E-2</v>
      </c>
      <c r="G7">
        <v>125</v>
      </c>
      <c r="R7" s="2"/>
      <c r="S7" s="2" t="s">
        <v>8</v>
      </c>
      <c r="T7" s="4">
        <f t="shared" si="3"/>
        <v>1.3808994120451295E-2</v>
      </c>
      <c r="U7" s="2" t="s">
        <v>3</v>
      </c>
      <c r="V7" s="2" t="s">
        <v>9</v>
      </c>
      <c r="W7" s="3">
        <f t="shared" si="4"/>
        <v>125</v>
      </c>
      <c r="X7" s="2" t="s">
        <v>4</v>
      </c>
      <c r="Y7" s="2" t="s">
        <v>8</v>
      </c>
      <c r="Z7" s="4">
        <f t="shared" si="5"/>
        <v>6.3354984093319175E-2</v>
      </c>
      <c r="AA7" s="2" t="s">
        <v>3</v>
      </c>
      <c r="AB7" s="2" t="s">
        <v>9</v>
      </c>
      <c r="AC7" s="3">
        <f t="shared" si="6"/>
        <v>125</v>
      </c>
      <c r="AD7" s="2" t="s">
        <v>4</v>
      </c>
    </row>
    <row r="8" spans="1:30" x14ac:dyDescent="0.25">
      <c r="C8">
        <v>22.44</v>
      </c>
      <c r="D8">
        <f t="shared" si="0"/>
        <v>1.5680876834856559E-2</v>
      </c>
      <c r="E8">
        <f t="shared" si="1"/>
        <v>22.213423084537716</v>
      </c>
      <c r="F8">
        <f t="shared" si="2"/>
        <v>7.1711341803532683E-2</v>
      </c>
      <c r="G8">
        <v>120</v>
      </c>
      <c r="R8" s="2"/>
      <c r="S8" s="2" t="s">
        <v>8</v>
      </c>
      <c r="T8" s="4">
        <f t="shared" si="3"/>
        <v>1.5680876834856559E-2</v>
      </c>
      <c r="U8" s="2" t="s">
        <v>3</v>
      </c>
      <c r="V8" s="2" t="s">
        <v>9</v>
      </c>
      <c r="W8" s="3">
        <f t="shared" si="4"/>
        <v>120</v>
      </c>
      <c r="X8" s="2" t="s">
        <v>4</v>
      </c>
      <c r="Y8" s="2" t="s">
        <v>8</v>
      </c>
      <c r="Z8" s="4">
        <f t="shared" si="5"/>
        <v>7.1711341803532683E-2</v>
      </c>
      <c r="AA8" s="2" t="s">
        <v>3</v>
      </c>
      <c r="AB8" s="2" t="s">
        <v>9</v>
      </c>
      <c r="AC8" s="3">
        <f t="shared" si="6"/>
        <v>120</v>
      </c>
      <c r="AD8" s="2" t="s">
        <v>4</v>
      </c>
    </row>
    <row r="9" spans="1:30" x14ac:dyDescent="0.25">
      <c r="C9">
        <v>25.53</v>
      </c>
      <c r="D9">
        <f t="shared" si="0"/>
        <v>1.7828476382543333E-2</v>
      </c>
      <c r="E9">
        <f t="shared" si="1"/>
        <v>25.237134525259151</v>
      </c>
      <c r="F9">
        <f t="shared" si="2"/>
        <v>8.1232469180819888E-2</v>
      </c>
      <c r="G9">
        <v>115</v>
      </c>
      <c r="R9" s="2"/>
      <c r="S9" s="2" t="s">
        <v>8</v>
      </c>
      <c r="T9" s="4">
        <f t="shared" si="3"/>
        <v>1.7828476382543333E-2</v>
      </c>
      <c r="U9" s="2" t="s">
        <v>3</v>
      </c>
      <c r="V9" s="2" t="s">
        <v>9</v>
      </c>
      <c r="W9" s="3">
        <f t="shared" si="4"/>
        <v>115</v>
      </c>
      <c r="X9" s="2" t="s">
        <v>4</v>
      </c>
      <c r="Y9" s="2" t="s">
        <v>8</v>
      </c>
      <c r="Z9" s="4">
        <f t="shared" si="5"/>
        <v>8.1232469180819888E-2</v>
      </c>
      <c r="AA9" s="2" t="s">
        <v>3</v>
      </c>
      <c r="AB9" s="2" t="s">
        <v>9</v>
      </c>
      <c r="AC9" s="3">
        <f t="shared" si="6"/>
        <v>115</v>
      </c>
      <c r="AD9" s="2" t="s">
        <v>4</v>
      </c>
    </row>
    <row r="10" spans="1:30" x14ac:dyDescent="0.25">
      <c r="C10">
        <v>29.12</v>
      </c>
      <c r="D10">
        <f t="shared" si="0"/>
        <v>2.0320059545962041E-2</v>
      </c>
      <c r="E10">
        <f t="shared" si="1"/>
        <v>28.739592305483779</v>
      </c>
      <c r="F10">
        <f t="shared" si="2"/>
        <v>9.2191119421729792E-2</v>
      </c>
      <c r="G10">
        <v>110</v>
      </c>
      <c r="R10" s="2"/>
      <c r="S10" s="2" t="s">
        <v>8</v>
      </c>
      <c r="T10" s="4">
        <f t="shared" si="3"/>
        <v>2.0320059545962041E-2</v>
      </c>
      <c r="U10" s="2" t="s">
        <v>3</v>
      </c>
      <c r="V10" s="2" t="s">
        <v>9</v>
      </c>
      <c r="W10" s="3">
        <f t="shared" si="4"/>
        <v>110</v>
      </c>
      <c r="X10" s="2" t="s">
        <v>4</v>
      </c>
      <c r="Y10" s="2" t="s">
        <v>8</v>
      </c>
      <c r="Z10" s="4">
        <f t="shared" si="5"/>
        <v>9.2191119421729792E-2</v>
      </c>
      <c r="AA10" s="2" t="s">
        <v>3</v>
      </c>
      <c r="AB10" s="2" t="s">
        <v>9</v>
      </c>
      <c r="AC10" s="3">
        <f t="shared" si="6"/>
        <v>110</v>
      </c>
      <c r="AD10" s="2" t="s">
        <v>4</v>
      </c>
    </row>
    <row r="11" spans="1:30" x14ac:dyDescent="0.25">
      <c r="C11">
        <v>33.4</v>
      </c>
      <c r="D11">
        <f t="shared" si="0"/>
        <v>2.3285587526936238E-2</v>
      </c>
      <c r="E11">
        <f t="shared" si="1"/>
        <v>32.900510432524399</v>
      </c>
      <c r="F11">
        <f t="shared" si="2"/>
        <v>0.10511339991677068</v>
      </c>
      <c r="G11">
        <v>105</v>
      </c>
      <c r="R11" s="2"/>
      <c r="S11" s="2" t="s">
        <v>8</v>
      </c>
      <c r="T11" s="4">
        <f t="shared" si="3"/>
        <v>2.3285587526936238E-2</v>
      </c>
      <c r="U11" s="2" t="s">
        <v>3</v>
      </c>
      <c r="V11" s="2" t="s">
        <v>9</v>
      </c>
      <c r="W11" s="3">
        <f t="shared" si="4"/>
        <v>105</v>
      </c>
      <c r="X11" s="2" t="s">
        <v>4</v>
      </c>
      <c r="Y11" s="2" t="s">
        <v>8</v>
      </c>
      <c r="Z11" s="4">
        <f t="shared" si="5"/>
        <v>0.10511339991677068</v>
      </c>
      <c r="AA11" s="2" t="s">
        <v>3</v>
      </c>
      <c r="AB11" s="2" t="s">
        <v>9</v>
      </c>
      <c r="AC11" s="3">
        <f t="shared" si="6"/>
        <v>105</v>
      </c>
      <c r="AD11" s="2" t="s">
        <v>4</v>
      </c>
    </row>
    <row r="12" spans="1:30" x14ac:dyDescent="0.25">
      <c r="C12">
        <v>38.47</v>
      </c>
      <c r="D12">
        <f t="shared" si="0"/>
        <v>2.6791559300786961E-2</v>
      </c>
      <c r="E12">
        <f t="shared" si="1"/>
        <v>37.808860516334825</v>
      </c>
      <c r="F12">
        <f t="shared" si="2"/>
        <v>0.1202237179222282</v>
      </c>
      <c r="G12">
        <v>100</v>
      </c>
      <c r="R12" s="2"/>
      <c r="S12" s="2" t="s">
        <v>8</v>
      </c>
      <c r="T12" s="4">
        <f t="shared" si="3"/>
        <v>2.6791559300786961E-2</v>
      </c>
      <c r="U12" s="2" t="s">
        <v>3</v>
      </c>
      <c r="V12" s="2" t="s">
        <v>9</v>
      </c>
      <c r="W12" s="3">
        <f t="shared" si="4"/>
        <v>100</v>
      </c>
      <c r="X12" s="2" t="s">
        <v>4</v>
      </c>
      <c r="Y12" s="2" t="s">
        <v>8</v>
      </c>
      <c r="Z12" s="4">
        <f t="shared" si="5"/>
        <v>0.1202237179222282</v>
      </c>
      <c r="AA12" s="2" t="s">
        <v>3</v>
      </c>
      <c r="AB12" s="2" t="s">
        <v>9</v>
      </c>
      <c r="AC12" s="3">
        <f t="shared" si="6"/>
        <v>100</v>
      </c>
      <c r="AD12" s="2" t="s">
        <v>4</v>
      </c>
    </row>
    <row r="13" spans="1:30" x14ac:dyDescent="0.25">
      <c r="C13">
        <v>44.32</v>
      </c>
      <c r="D13">
        <f t="shared" si="0"/>
        <v>3.0827600161877786E-2</v>
      </c>
      <c r="E13">
        <f t="shared" si="1"/>
        <v>43.444785057389318</v>
      </c>
      <c r="F13">
        <f t="shared" si="2"/>
        <v>0.1373985406247438</v>
      </c>
      <c r="G13">
        <v>95</v>
      </c>
      <c r="R13" s="2"/>
      <c r="S13" s="2" t="s">
        <v>8</v>
      </c>
      <c r="T13" s="4">
        <f t="shared" si="3"/>
        <v>3.0827600161877786E-2</v>
      </c>
      <c r="U13" s="2" t="s">
        <v>3</v>
      </c>
      <c r="V13" s="2" t="s">
        <v>9</v>
      </c>
      <c r="W13" s="3">
        <f t="shared" si="4"/>
        <v>95</v>
      </c>
      <c r="X13" s="2" t="s">
        <v>4</v>
      </c>
      <c r="Y13" s="2" t="s">
        <v>8</v>
      </c>
      <c r="Z13" s="4">
        <f t="shared" si="5"/>
        <v>0.1373985406247438</v>
      </c>
      <c r="AA13" s="2" t="s">
        <v>3</v>
      </c>
      <c r="AB13" s="2" t="s">
        <v>9</v>
      </c>
      <c r="AC13" s="3">
        <f t="shared" si="6"/>
        <v>95</v>
      </c>
      <c r="AD13" s="2" t="s">
        <v>4</v>
      </c>
    </row>
    <row r="14" spans="1:30" x14ac:dyDescent="0.25">
      <c r="C14">
        <v>51.21</v>
      </c>
      <c r="D14">
        <f t="shared" si="0"/>
        <v>3.5568413098978999E-2</v>
      </c>
      <c r="E14">
        <f t="shared" si="1"/>
        <v>50.045086864397369</v>
      </c>
      <c r="F14">
        <f t="shared" si="2"/>
        <v>0.15727780522803267</v>
      </c>
      <c r="G14">
        <v>90</v>
      </c>
      <c r="R14" s="2"/>
      <c r="S14" s="2" t="s">
        <v>8</v>
      </c>
      <c r="T14" s="4">
        <f t="shared" si="3"/>
        <v>3.5568413098978999E-2</v>
      </c>
      <c r="U14" s="2" t="s">
        <v>3</v>
      </c>
      <c r="V14" s="2" t="s">
        <v>9</v>
      </c>
      <c r="W14" s="3">
        <f t="shared" si="4"/>
        <v>90</v>
      </c>
      <c r="X14" s="2" t="s">
        <v>4</v>
      </c>
      <c r="Y14" s="2" t="s">
        <v>8</v>
      </c>
      <c r="Z14" s="4">
        <f t="shared" si="5"/>
        <v>0.15727780522803267</v>
      </c>
      <c r="AA14" s="2" t="s">
        <v>3</v>
      </c>
      <c r="AB14" s="2" t="s">
        <v>9</v>
      </c>
      <c r="AC14" s="3">
        <f t="shared" si="6"/>
        <v>90</v>
      </c>
      <c r="AD14" s="2" t="s">
        <v>4</v>
      </c>
    </row>
    <row r="15" spans="1:30" x14ac:dyDescent="0.25">
      <c r="C15">
        <v>59.73</v>
      </c>
      <c r="D15">
        <f t="shared" si="0"/>
        <v>4.1411802770325204E-2</v>
      </c>
      <c r="E15">
        <f t="shared" si="1"/>
        <v>58.151195054276393</v>
      </c>
      <c r="F15">
        <f t="shared" si="2"/>
        <v>0.18135304725452672</v>
      </c>
      <c r="G15">
        <v>85</v>
      </c>
      <c r="R15" s="2"/>
      <c r="S15" s="2" t="s">
        <v>8</v>
      </c>
      <c r="T15" s="4">
        <f t="shared" si="3"/>
        <v>4.1411802770325204E-2</v>
      </c>
      <c r="U15" s="2" t="s">
        <v>3</v>
      </c>
      <c r="V15" s="2" t="s">
        <v>9</v>
      </c>
      <c r="W15" s="3">
        <f t="shared" si="4"/>
        <v>85</v>
      </c>
      <c r="X15" s="2" t="s">
        <v>4</v>
      </c>
      <c r="Y15" s="2" t="s">
        <v>8</v>
      </c>
      <c r="Z15" s="4">
        <f t="shared" si="5"/>
        <v>0.18135304725452672</v>
      </c>
      <c r="AA15" s="2" t="s">
        <v>3</v>
      </c>
      <c r="AB15" s="2" t="s">
        <v>9</v>
      </c>
      <c r="AC15" s="3">
        <f t="shared" si="6"/>
        <v>85</v>
      </c>
      <c r="AD15" s="2" t="s">
        <v>4</v>
      </c>
    </row>
    <row r="16" spans="1:30" x14ac:dyDescent="0.25">
      <c r="C16">
        <v>70.12</v>
      </c>
      <c r="D16">
        <f t="shared" si="0"/>
        <v>4.8509471459837493E-2</v>
      </c>
      <c r="E16">
        <f t="shared" si="1"/>
        <v>67.954116962979938</v>
      </c>
      <c r="F16">
        <f t="shared" si="2"/>
        <v>0.20997960719094005</v>
      </c>
      <c r="G16">
        <v>80</v>
      </c>
      <c r="R16" s="2"/>
      <c r="S16" s="2" t="s">
        <v>8</v>
      </c>
      <c r="T16" s="4">
        <f t="shared" si="3"/>
        <v>4.8509471459837493E-2</v>
      </c>
      <c r="U16" s="2" t="s">
        <v>3</v>
      </c>
      <c r="V16" s="2" t="s">
        <v>9</v>
      </c>
      <c r="W16" s="3">
        <f t="shared" si="4"/>
        <v>80</v>
      </c>
      <c r="X16" s="2" t="s">
        <v>4</v>
      </c>
      <c r="Y16" s="2" t="s">
        <v>8</v>
      </c>
      <c r="Z16" s="4">
        <f t="shared" si="5"/>
        <v>0.20997960719094005</v>
      </c>
      <c r="AA16" s="2" t="s">
        <v>3</v>
      </c>
      <c r="AB16" s="2" t="s">
        <v>9</v>
      </c>
      <c r="AC16" s="3">
        <f t="shared" si="6"/>
        <v>80</v>
      </c>
      <c r="AD16" s="2" t="s">
        <v>4</v>
      </c>
    </row>
    <row r="17" spans="3:30" x14ac:dyDescent="0.25">
      <c r="C17">
        <v>82.36</v>
      </c>
      <c r="D17">
        <f t="shared" si="0"/>
        <v>5.6831355230471989E-2</v>
      </c>
      <c r="E17">
        <f t="shared" si="1"/>
        <v>79.388001892777652</v>
      </c>
      <c r="F17">
        <f t="shared" si="2"/>
        <v>0.24271198659496535</v>
      </c>
      <c r="G17">
        <v>75</v>
      </c>
      <c r="R17" s="2"/>
      <c r="S17" s="2" t="s">
        <v>8</v>
      </c>
      <c r="T17" s="4">
        <f t="shared" si="3"/>
        <v>5.6831355230471989E-2</v>
      </c>
      <c r="U17" s="2" t="s">
        <v>3</v>
      </c>
      <c r="V17" s="2" t="s">
        <v>9</v>
      </c>
      <c r="W17" s="3">
        <f t="shared" si="4"/>
        <v>75</v>
      </c>
      <c r="X17" s="2" t="s">
        <v>4</v>
      </c>
      <c r="Y17" s="2" t="s">
        <v>8</v>
      </c>
      <c r="Z17" s="4">
        <f t="shared" si="5"/>
        <v>0.24271198659496535</v>
      </c>
      <c r="AA17" s="2" t="s">
        <v>3</v>
      </c>
      <c r="AB17" s="2" t="s">
        <v>9</v>
      </c>
      <c r="AC17" s="3">
        <f t="shared" si="6"/>
        <v>75</v>
      </c>
      <c r="AD17" s="2" t="s">
        <v>4</v>
      </c>
    </row>
    <row r="18" spans="3:30" x14ac:dyDescent="0.25">
      <c r="C18">
        <v>97.05</v>
      </c>
      <c r="D18">
        <f t="shared" si="0"/>
        <v>6.6762906369539604E-2</v>
      </c>
      <c r="E18">
        <f t="shared" si="1"/>
        <v>92.949652815567788</v>
      </c>
      <c r="F18">
        <f t="shared" si="2"/>
        <v>0.28064774392964115</v>
      </c>
      <c r="G18">
        <v>70</v>
      </c>
      <c r="R18" s="2"/>
      <c r="S18" s="2" t="s">
        <v>8</v>
      </c>
      <c r="T18" s="4">
        <f t="shared" si="3"/>
        <v>6.6762906369539604E-2</v>
      </c>
      <c r="U18" s="2" t="s">
        <v>3</v>
      </c>
      <c r="V18" s="2" t="s">
        <v>9</v>
      </c>
      <c r="W18" s="3">
        <f t="shared" si="4"/>
        <v>70</v>
      </c>
      <c r="X18" s="2" t="s">
        <v>4</v>
      </c>
      <c r="Y18" s="2" t="s">
        <v>8</v>
      </c>
      <c r="Z18" s="4">
        <f t="shared" si="5"/>
        <v>0.28064774392964115</v>
      </c>
      <c r="AA18" s="2" t="s">
        <v>3</v>
      </c>
      <c r="AB18" s="2" t="s">
        <v>9</v>
      </c>
      <c r="AC18" s="3">
        <f t="shared" si="6"/>
        <v>70</v>
      </c>
      <c r="AD18" s="2" t="s">
        <v>4</v>
      </c>
    </row>
    <row r="19" spans="3:30" x14ac:dyDescent="0.25">
      <c r="C19">
        <v>113.96</v>
      </c>
      <c r="D19">
        <f t="shared" si="0"/>
        <v>7.8120300127130254E-2</v>
      </c>
      <c r="E19">
        <f t="shared" si="1"/>
        <v>108.34759459973378</v>
      </c>
      <c r="F19">
        <f t="shared" si="2"/>
        <v>0.32259470216854236</v>
      </c>
      <c r="G19">
        <v>65</v>
      </c>
      <c r="R19" s="2"/>
      <c r="S19" s="2" t="s">
        <v>8</v>
      </c>
      <c r="T19" s="4">
        <f t="shared" si="3"/>
        <v>7.8120300127130254E-2</v>
      </c>
      <c r="U19" s="2" t="s">
        <v>3</v>
      </c>
      <c r="V19" s="2" t="s">
        <v>9</v>
      </c>
      <c r="W19" s="3">
        <f t="shared" si="4"/>
        <v>65</v>
      </c>
      <c r="X19" s="2" t="s">
        <v>4</v>
      </c>
      <c r="Y19" s="2" t="s">
        <v>8</v>
      </c>
      <c r="Z19" s="4">
        <f t="shared" si="5"/>
        <v>0.32259470216854236</v>
      </c>
      <c r="AA19" s="2" t="s">
        <v>3</v>
      </c>
      <c r="AB19" s="2" t="s">
        <v>9</v>
      </c>
      <c r="AC19" s="3">
        <f t="shared" si="6"/>
        <v>65</v>
      </c>
      <c r="AD19" s="2" t="s">
        <v>4</v>
      </c>
    </row>
    <row r="20" spans="3:30" x14ac:dyDescent="0.25">
      <c r="C20">
        <v>134</v>
      </c>
      <c r="D20">
        <f t="shared" si="0"/>
        <v>9.1477037649979318E-2</v>
      </c>
      <c r="E20">
        <f t="shared" si="1"/>
        <v>126.30676949443016</v>
      </c>
      <c r="F20">
        <f t="shared" si="2"/>
        <v>0.3700699939135727</v>
      </c>
      <c r="G20">
        <v>60</v>
      </c>
      <c r="R20" s="2"/>
      <c r="S20" s="2" t="s">
        <v>8</v>
      </c>
      <c r="T20" s="4">
        <f t="shared" si="3"/>
        <v>9.1477037649979318E-2</v>
      </c>
      <c r="U20" s="2" t="s">
        <v>3</v>
      </c>
      <c r="V20" s="2" t="s">
        <v>9</v>
      </c>
      <c r="W20" s="3">
        <f t="shared" si="4"/>
        <v>60</v>
      </c>
      <c r="X20" s="2" t="s">
        <v>4</v>
      </c>
      <c r="Y20" s="2" t="s">
        <v>8</v>
      </c>
      <c r="Z20" s="4">
        <f t="shared" si="5"/>
        <v>0.3700699939135727</v>
      </c>
      <c r="AA20" s="2" t="s">
        <v>3</v>
      </c>
      <c r="AB20" s="2" t="s">
        <v>9</v>
      </c>
      <c r="AC20" s="3">
        <f t="shared" si="6"/>
        <v>60</v>
      </c>
      <c r="AD20" s="2" t="s">
        <v>4</v>
      </c>
    </row>
    <row r="21" spans="3:30" x14ac:dyDescent="0.25">
      <c r="C21">
        <v>161.46</v>
      </c>
      <c r="D21">
        <f t="shared" si="0"/>
        <v>0.10960040810785238</v>
      </c>
      <c r="E21">
        <f t="shared" si="1"/>
        <v>150.42050257044372</v>
      </c>
      <c r="F21">
        <f t="shared" si="2"/>
        <v>0.43148366825292123</v>
      </c>
      <c r="G21">
        <v>55</v>
      </c>
      <c r="R21" s="2"/>
      <c r="S21" s="2" t="s">
        <v>8</v>
      </c>
      <c r="T21" s="4">
        <f t="shared" si="3"/>
        <v>0.10960040810785238</v>
      </c>
      <c r="U21" s="2" t="s">
        <v>3</v>
      </c>
      <c r="V21" s="2" t="s">
        <v>9</v>
      </c>
      <c r="W21" s="3">
        <f t="shared" si="4"/>
        <v>55</v>
      </c>
      <c r="X21" s="2" t="s">
        <v>4</v>
      </c>
      <c r="Y21" s="2" t="s">
        <v>8</v>
      </c>
      <c r="Z21" s="4">
        <f t="shared" si="5"/>
        <v>0.43148366825292123</v>
      </c>
      <c r="AA21" s="2" t="s">
        <v>3</v>
      </c>
      <c r="AB21" s="2" t="s">
        <v>9</v>
      </c>
      <c r="AC21" s="3">
        <f t="shared" si="6"/>
        <v>55</v>
      </c>
      <c r="AD21" s="2" t="s">
        <v>4</v>
      </c>
    </row>
    <row r="22" spans="3:30" x14ac:dyDescent="0.25">
      <c r="C22">
        <v>197.29</v>
      </c>
      <c r="D22">
        <f t="shared" si="0"/>
        <v>0.13294230074183883</v>
      </c>
      <c r="E22">
        <f t="shared" si="1"/>
        <v>181.05360636385251</v>
      </c>
      <c r="F22">
        <f t="shared" si="2"/>
        <v>0.50588465907164415</v>
      </c>
      <c r="G22">
        <v>50</v>
      </c>
      <c r="R22" s="2"/>
      <c r="S22" s="2" t="s">
        <v>8</v>
      </c>
      <c r="T22" s="4">
        <f t="shared" si="3"/>
        <v>0.13294230074183883</v>
      </c>
      <c r="U22" s="2" t="s">
        <v>3</v>
      </c>
      <c r="V22" s="2" t="s">
        <v>9</v>
      </c>
      <c r="W22" s="3">
        <f t="shared" si="4"/>
        <v>50</v>
      </c>
      <c r="X22" s="2" t="s">
        <v>4</v>
      </c>
      <c r="Y22" s="2" t="s">
        <v>8</v>
      </c>
      <c r="Z22" s="4">
        <f t="shared" si="5"/>
        <v>0.50588465907164415</v>
      </c>
      <c r="AA22" s="2" t="s">
        <v>3</v>
      </c>
      <c r="AB22" s="2" t="s">
        <v>9</v>
      </c>
      <c r="AC22" s="3">
        <f t="shared" si="6"/>
        <v>50</v>
      </c>
      <c r="AD22" s="2" t="s">
        <v>4</v>
      </c>
    </row>
    <row r="23" spans="3:30" x14ac:dyDescent="0.25">
      <c r="C23">
        <v>239.56</v>
      </c>
      <c r="D23">
        <f t="shared" si="0"/>
        <v>0.16004421446444622</v>
      </c>
      <c r="E23">
        <f t="shared" si="1"/>
        <v>216.03567856498714</v>
      </c>
      <c r="F23">
        <f t="shared" si="2"/>
        <v>0.58626383405604809</v>
      </c>
      <c r="G23">
        <v>45</v>
      </c>
      <c r="R23" s="2"/>
      <c r="S23" s="2" t="s">
        <v>8</v>
      </c>
      <c r="T23" s="4">
        <f t="shared" si="3"/>
        <v>0.16004421446444622</v>
      </c>
      <c r="U23" s="2" t="s">
        <v>3</v>
      </c>
      <c r="V23" s="2" t="s">
        <v>9</v>
      </c>
      <c r="W23" s="3">
        <f t="shared" si="4"/>
        <v>45</v>
      </c>
      <c r="X23" s="2" t="s">
        <v>4</v>
      </c>
      <c r="Y23" s="2" t="s">
        <v>8</v>
      </c>
      <c r="Z23" s="4">
        <f t="shared" si="5"/>
        <v>0.58626383405604809</v>
      </c>
      <c r="AA23" s="2" t="s">
        <v>3</v>
      </c>
      <c r="AB23" s="2" t="s">
        <v>9</v>
      </c>
      <c r="AC23" s="3">
        <f t="shared" si="6"/>
        <v>45</v>
      </c>
      <c r="AD23" s="2" t="s">
        <v>4</v>
      </c>
    </row>
    <row r="24" spans="3:30" x14ac:dyDescent="0.25">
      <c r="C24">
        <v>291.45999999999998</v>
      </c>
      <c r="D24">
        <f t="shared" si="0"/>
        <v>0.19269271916433264</v>
      </c>
      <c r="E24">
        <f t="shared" si="1"/>
        <v>257.36395527120646</v>
      </c>
      <c r="F24">
        <f t="shared" si="2"/>
        <v>0.6754615867859769</v>
      </c>
      <c r="G24">
        <v>40</v>
      </c>
      <c r="R24" s="2"/>
      <c r="S24" s="2" t="s">
        <v>8</v>
      </c>
      <c r="T24" s="4">
        <f t="shared" si="3"/>
        <v>0.19269271916433264</v>
      </c>
      <c r="U24" s="2" t="s">
        <v>3</v>
      </c>
      <c r="V24" s="2" t="s">
        <v>9</v>
      </c>
      <c r="W24" s="3">
        <f t="shared" si="4"/>
        <v>40</v>
      </c>
      <c r="X24" s="2" t="s">
        <v>4</v>
      </c>
      <c r="Y24" s="2" t="s">
        <v>8</v>
      </c>
      <c r="Z24" s="4">
        <f t="shared" si="5"/>
        <v>0.6754615867859769</v>
      </c>
      <c r="AA24" s="2" t="s">
        <v>3</v>
      </c>
      <c r="AB24" s="2" t="s">
        <v>9</v>
      </c>
      <c r="AC24" s="3">
        <f t="shared" si="6"/>
        <v>40</v>
      </c>
      <c r="AD24" s="2" t="s">
        <v>4</v>
      </c>
    </row>
    <row r="25" spans="3:30" x14ac:dyDescent="0.25">
      <c r="C25">
        <v>356.64</v>
      </c>
      <c r="D25">
        <f t="shared" si="0"/>
        <v>0.23274585495506891</v>
      </c>
      <c r="E25">
        <f t="shared" si="1"/>
        <v>306.8902935102322</v>
      </c>
      <c r="F25">
        <f t="shared" si="2"/>
        <v>0.77492194533300141</v>
      </c>
      <c r="G25">
        <v>35</v>
      </c>
      <c r="R25" s="2"/>
      <c r="S25" s="2" t="s">
        <v>8</v>
      </c>
      <c r="T25" s="4">
        <f t="shared" si="3"/>
        <v>0.23274585495506891</v>
      </c>
      <c r="U25" s="2" t="s">
        <v>3</v>
      </c>
      <c r="V25" s="2" t="s">
        <v>9</v>
      </c>
      <c r="W25" s="3">
        <f t="shared" si="4"/>
        <v>35</v>
      </c>
      <c r="X25" s="2" t="s">
        <v>4</v>
      </c>
      <c r="Y25" s="2" t="s">
        <v>8</v>
      </c>
      <c r="Z25" s="4">
        <f t="shared" si="5"/>
        <v>0.77492194533300141</v>
      </c>
      <c r="AA25" s="2" t="s">
        <v>3</v>
      </c>
      <c r="AB25" s="2" t="s">
        <v>9</v>
      </c>
      <c r="AC25" s="3">
        <f t="shared" si="6"/>
        <v>35</v>
      </c>
      <c r="AD25" s="2" t="s">
        <v>4</v>
      </c>
    </row>
    <row r="26" spans="3:30" x14ac:dyDescent="0.25">
      <c r="C26">
        <v>439.29</v>
      </c>
      <c r="D26">
        <f t="shared" si="0"/>
        <v>0.28207339924386443</v>
      </c>
      <c r="E26">
        <f t="shared" si="1"/>
        <v>366.17347847337732</v>
      </c>
      <c r="F26">
        <f t="shared" si="2"/>
        <v>0.88449417149601961</v>
      </c>
      <c r="G26">
        <v>30</v>
      </c>
      <c r="R26" s="2"/>
      <c r="S26" s="2" t="s">
        <v>8</v>
      </c>
      <c r="T26" s="4">
        <f t="shared" si="3"/>
        <v>0.28207339924386443</v>
      </c>
      <c r="U26" s="2" t="s">
        <v>3</v>
      </c>
      <c r="V26" s="2" t="s">
        <v>9</v>
      </c>
      <c r="W26" s="3">
        <f t="shared" si="4"/>
        <v>30</v>
      </c>
      <c r="X26" s="2" t="s">
        <v>4</v>
      </c>
      <c r="Y26" s="2" t="s">
        <v>8</v>
      </c>
      <c r="Z26" s="4">
        <f t="shared" si="5"/>
        <v>0.88449417149601961</v>
      </c>
      <c r="AA26" s="2" t="s">
        <v>3</v>
      </c>
      <c r="AB26" s="2" t="s">
        <v>9</v>
      </c>
      <c r="AC26" s="3">
        <f t="shared" si="6"/>
        <v>30</v>
      </c>
      <c r="AD26" s="2" t="s">
        <v>4</v>
      </c>
    </row>
    <row r="27" spans="3:30" x14ac:dyDescent="0.25">
      <c r="C27">
        <v>543.54</v>
      </c>
      <c r="D27">
        <f t="shared" si="0"/>
        <v>0.34207462897203028</v>
      </c>
      <c r="E27">
        <f t="shared" si="1"/>
        <v>435.85586505026356</v>
      </c>
      <c r="F27">
        <f t="shared" si="2"/>
        <v>1.0017191764686768</v>
      </c>
      <c r="G27">
        <v>25</v>
      </c>
      <c r="R27" s="2"/>
      <c r="S27" s="2" t="s">
        <v>8</v>
      </c>
      <c r="T27" s="4">
        <f t="shared" si="3"/>
        <v>0.34207462897203028</v>
      </c>
      <c r="U27" s="2" t="s">
        <v>3</v>
      </c>
      <c r="V27" s="2" t="s">
        <v>9</v>
      </c>
      <c r="W27" s="3">
        <f t="shared" si="4"/>
        <v>25</v>
      </c>
      <c r="X27" s="2" t="s">
        <v>4</v>
      </c>
      <c r="Y27" s="2" t="s">
        <v>8</v>
      </c>
      <c r="Z27" s="4">
        <f t="shared" si="5"/>
        <v>1.0017191764686768</v>
      </c>
      <c r="AA27" s="2" t="s">
        <v>3</v>
      </c>
      <c r="AB27" s="2" t="s">
        <v>9</v>
      </c>
      <c r="AC27" s="3">
        <f t="shared" si="6"/>
        <v>25</v>
      </c>
      <c r="AD27" s="2" t="s">
        <v>4</v>
      </c>
    </row>
    <row r="28" spans="3:30" x14ac:dyDescent="0.25">
      <c r="C28">
        <v>676.95</v>
      </c>
      <c r="D28">
        <f t="shared" si="0"/>
        <v>0.41546508708468555</v>
      </c>
      <c r="E28">
        <f t="shared" si="1"/>
        <v>517.66280262083114</v>
      </c>
      <c r="F28">
        <f t="shared" si="2"/>
        <v>1.1256039521418886</v>
      </c>
      <c r="G28">
        <v>20</v>
      </c>
      <c r="R28" s="2"/>
      <c r="S28" s="2" t="s">
        <v>8</v>
      </c>
      <c r="T28" s="4">
        <f t="shared" si="3"/>
        <v>0.41546508708468555</v>
      </c>
      <c r="U28" s="2" t="s">
        <v>3</v>
      </c>
      <c r="V28" s="2" t="s">
        <v>9</v>
      </c>
      <c r="W28" s="3">
        <f t="shared" si="4"/>
        <v>20</v>
      </c>
      <c r="X28" s="2" t="s">
        <v>4</v>
      </c>
      <c r="Y28" s="2" t="s">
        <v>8</v>
      </c>
      <c r="Z28" s="4">
        <f t="shared" si="5"/>
        <v>1.1256039521418886</v>
      </c>
      <c r="AA28" s="2" t="s">
        <v>3</v>
      </c>
      <c r="AB28" s="2" t="s">
        <v>9</v>
      </c>
      <c r="AC28" s="3">
        <f t="shared" si="6"/>
        <v>20</v>
      </c>
      <c r="AD28" s="2" t="s">
        <v>4</v>
      </c>
    </row>
    <row r="29" spans="3:30" x14ac:dyDescent="0.25">
      <c r="C29">
        <v>850.09</v>
      </c>
      <c r="D29">
        <f t="shared" si="0"/>
        <v>0.50545072242071754</v>
      </c>
      <c r="E29">
        <f t="shared" si="1"/>
        <v>613.16157883865719</v>
      </c>
      <c r="F29">
        <f t="shared" si="2"/>
        <v>1.254327673502039</v>
      </c>
      <c r="G29">
        <v>15</v>
      </c>
      <c r="R29" s="2"/>
      <c r="S29" s="2" t="s">
        <v>8</v>
      </c>
      <c r="T29" s="4">
        <f t="shared" si="3"/>
        <v>0.50545072242071754</v>
      </c>
      <c r="U29" s="2" t="s">
        <v>3</v>
      </c>
      <c r="V29" s="2" t="s">
        <v>9</v>
      </c>
      <c r="W29" s="3">
        <f t="shared" si="4"/>
        <v>15</v>
      </c>
      <c r="X29" s="2" t="s">
        <v>4</v>
      </c>
      <c r="Y29" s="2" t="s">
        <v>8</v>
      </c>
      <c r="Z29" s="4">
        <f t="shared" si="5"/>
        <v>1.254327673502039</v>
      </c>
      <c r="AA29" s="2" t="s">
        <v>3</v>
      </c>
      <c r="AB29" s="2" t="s">
        <v>9</v>
      </c>
      <c r="AC29" s="3">
        <f t="shared" si="6"/>
        <v>15</v>
      </c>
      <c r="AD29" s="2" t="s">
        <v>4</v>
      </c>
    </row>
    <row r="30" spans="3:30" x14ac:dyDescent="0.25">
      <c r="C30">
        <v>1075</v>
      </c>
      <c r="D30">
        <f t="shared" si="0"/>
        <v>0.61428571428571432</v>
      </c>
      <c r="E30">
        <f t="shared" si="1"/>
        <v>722.13740458015263</v>
      </c>
      <c r="F30">
        <f t="shared" si="2"/>
        <v>1.3837765957446806</v>
      </c>
      <c r="G30">
        <v>10</v>
      </c>
      <c r="R30" s="2"/>
      <c r="S30" s="2" t="s">
        <v>8</v>
      </c>
      <c r="T30" s="4">
        <f t="shared" si="3"/>
        <v>0.61428571428571432</v>
      </c>
      <c r="U30" s="2" t="s">
        <v>3</v>
      </c>
      <c r="V30" s="2" t="s">
        <v>9</v>
      </c>
      <c r="W30" s="3">
        <f t="shared" si="4"/>
        <v>10</v>
      </c>
      <c r="X30" s="2" t="s">
        <v>4</v>
      </c>
      <c r="Y30" s="2" t="s">
        <v>8</v>
      </c>
      <c r="Z30" s="4">
        <f t="shared" si="5"/>
        <v>1.3837765957446806</v>
      </c>
      <c r="AA30" s="2" t="s">
        <v>3</v>
      </c>
      <c r="AB30" s="2" t="s">
        <v>9</v>
      </c>
      <c r="AC30" s="3">
        <f t="shared" si="6"/>
        <v>10</v>
      </c>
      <c r="AD30" s="2" t="s">
        <v>4</v>
      </c>
    </row>
    <row r="31" spans="3:30" x14ac:dyDescent="0.25">
      <c r="C31">
        <v>1364</v>
      </c>
      <c r="D31">
        <f t="shared" si="0"/>
        <v>0.74228232189973609</v>
      </c>
      <c r="E31">
        <f t="shared" si="1"/>
        <v>841.97530864197529</v>
      </c>
      <c r="F31">
        <f t="shared" si="2"/>
        <v>1.5084450402144771</v>
      </c>
      <c r="G31">
        <v>5</v>
      </c>
      <c r="R31" s="2"/>
      <c r="S31" s="2" t="s">
        <v>8</v>
      </c>
      <c r="T31" s="4">
        <f t="shared" si="3"/>
        <v>0.74228232189973609</v>
      </c>
      <c r="U31" s="2" t="s">
        <v>3</v>
      </c>
      <c r="V31" s="2" t="s">
        <v>9</v>
      </c>
      <c r="W31" s="3">
        <f t="shared" si="4"/>
        <v>5</v>
      </c>
      <c r="X31" s="2" t="s">
        <v>4</v>
      </c>
      <c r="Y31" s="2" t="s">
        <v>8</v>
      </c>
      <c r="Z31" s="4">
        <f t="shared" si="5"/>
        <v>1.5084450402144771</v>
      </c>
      <c r="AA31" s="2" t="s">
        <v>3</v>
      </c>
      <c r="AB31" s="2" t="s">
        <v>9</v>
      </c>
      <c r="AC31" s="3">
        <f t="shared" si="6"/>
        <v>5</v>
      </c>
      <c r="AD31" s="2" t="s">
        <v>4</v>
      </c>
    </row>
    <row r="32" spans="3:30" x14ac:dyDescent="0.25">
      <c r="C32">
        <v>1743</v>
      </c>
      <c r="D32">
        <f t="shared" si="0"/>
        <v>0.8927363029644575</v>
      </c>
      <c r="E32">
        <f t="shared" si="1"/>
        <v>972.50824245498347</v>
      </c>
      <c r="F32">
        <f t="shared" si="2"/>
        <v>1.6270031886443119</v>
      </c>
      <c r="G32">
        <v>0</v>
      </c>
      <c r="R32" s="2"/>
      <c r="S32" s="2" t="s">
        <v>8</v>
      </c>
      <c r="T32" s="4">
        <f t="shared" si="3"/>
        <v>0.8927363029644575</v>
      </c>
      <c r="U32" s="2" t="s">
        <v>3</v>
      </c>
      <c r="V32" s="2" t="s">
        <v>9</v>
      </c>
      <c r="W32" s="3">
        <f t="shared" si="4"/>
        <v>0</v>
      </c>
      <c r="X32" s="2" t="s">
        <v>4</v>
      </c>
      <c r="Y32" s="2" t="s">
        <v>8</v>
      </c>
      <c r="Z32" s="4">
        <f t="shared" si="5"/>
        <v>1.6270031886443119</v>
      </c>
      <c r="AA32" s="2" t="s">
        <v>3</v>
      </c>
      <c r="AB32" s="2" t="s">
        <v>9</v>
      </c>
      <c r="AC32" s="3">
        <f t="shared" si="6"/>
        <v>0</v>
      </c>
      <c r="AD32" s="2" t="s">
        <v>4</v>
      </c>
    </row>
    <row r="33" spans="1:30" x14ac:dyDescent="0.25">
      <c r="C33">
        <v>2249</v>
      </c>
      <c r="D33">
        <f t="shared" si="0"/>
        <v>1.0680241761404519</v>
      </c>
      <c r="E33">
        <f t="shared" si="1"/>
        <v>1112.115082040908</v>
      </c>
      <c r="F33">
        <f t="shared" si="2"/>
        <v>1.7375851353652305</v>
      </c>
      <c r="G33">
        <v>-5</v>
      </c>
      <c r="R33" s="2"/>
      <c r="S33" s="2" t="s">
        <v>8</v>
      </c>
      <c r="T33" s="4">
        <f t="shared" si="3"/>
        <v>1.0680241761404519</v>
      </c>
      <c r="U33" s="2" t="s">
        <v>3</v>
      </c>
      <c r="V33" s="2" t="s">
        <v>9</v>
      </c>
      <c r="W33" s="3">
        <f t="shared" si="4"/>
        <v>-5</v>
      </c>
      <c r="X33" s="2" t="s">
        <v>4</v>
      </c>
      <c r="Y33" s="2" t="s">
        <v>8</v>
      </c>
      <c r="Z33" s="4">
        <f t="shared" si="5"/>
        <v>1.7375851353652305</v>
      </c>
      <c r="AA33" s="2" t="s">
        <v>3</v>
      </c>
      <c r="AB33" s="2" t="s">
        <v>9</v>
      </c>
      <c r="AC33" s="3">
        <f t="shared" si="6"/>
        <v>-5</v>
      </c>
      <c r="AD33" s="2" t="s">
        <v>4</v>
      </c>
    </row>
    <row r="34" spans="1:30" x14ac:dyDescent="0.25">
      <c r="C34">
        <v>2929</v>
      </c>
      <c r="D34">
        <f t="shared" si="0"/>
        <v>1.2669681478568617</v>
      </c>
      <c r="E34">
        <f t="shared" si="1"/>
        <v>1256.3462663287191</v>
      </c>
      <c r="F34">
        <f t="shared" si="2"/>
        <v>1.8374585234342597</v>
      </c>
      <c r="G34">
        <v>-10</v>
      </c>
      <c r="R34" s="2"/>
      <c r="S34" s="2" t="s">
        <v>8</v>
      </c>
      <c r="T34" s="4">
        <f t="shared" si="3"/>
        <v>1.2669681478568617</v>
      </c>
      <c r="U34" s="2" t="s">
        <v>3</v>
      </c>
      <c r="V34" s="2" t="s">
        <v>9</v>
      </c>
      <c r="W34" s="3">
        <f t="shared" si="4"/>
        <v>-10</v>
      </c>
      <c r="X34" s="2" t="s">
        <v>4</v>
      </c>
      <c r="Y34" s="2" t="s">
        <v>8</v>
      </c>
      <c r="Z34" s="4">
        <f t="shared" si="5"/>
        <v>1.8374585234342597</v>
      </c>
      <c r="AA34" s="2" t="s">
        <v>3</v>
      </c>
      <c r="AB34" s="2" t="s">
        <v>9</v>
      </c>
      <c r="AC34" s="3">
        <f t="shared" si="6"/>
        <v>-10</v>
      </c>
      <c r="AD34" s="2" t="s">
        <v>4</v>
      </c>
    </row>
    <row r="35" spans="1:30" x14ac:dyDescent="0.25">
      <c r="C35">
        <v>3833</v>
      </c>
      <c r="D35">
        <f t="shared" si="0"/>
        <v>1.4823508730809798</v>
      </c>
      <c r="E35">
        <f t="shared" si="1"/>
        <v>1397.7457318083873</v>
      </c>
      <c r="F35">
        <f t="shared" si="2"/>
        <v>1.9237072779559783</v>
      </c>
      <c r="G35">
        <v>-15</v>
      </c>
      <c r="R35" s="2"/>
      <c r="S35" s="2" t="s">
        <v>8</v>
      </c>
      <c r="T35" s="4">
        <f t="shared" si="3"/>
        <v>1.4823508730809798</v>
      </c>
      <c r="U35" s="2" t="s">
        <v>3</v>
      </c>
      <c r="V35" s="2" t="s">
        <v>9</v>
      </c>
      <c r="W35" s="3">
        <f t="shared" si="4"/>
        <v>-15</v>
      </c>
      <c r="X35" s="2" t="s">
        <v>4</v>
      </c>
      <c r="Y35" s="2" t="s">
        <v>8</v>
      </c>
      <c r="Z35" s="4">
        <f t="shared" si="5"/>
        <v>1.9237072779559783</v>
      </c>
      <c r="AA35" s="2" t="s">
        <v>3</v>
      </c>
      <c r="AB35" s="2" t="s">
        <v>9</v>
      </c>
      <c r="AC35" s="3">
        <f t="shared" si="6"/>
        <v>-15</v>
      </c>
      <c r="AD35" s="2" t="s">
        <v>4</v>
      </c>
    </row>
    <row r="36" spans="1:30" x14ac:dyDescent="0.25">
      <c r="C36">
        <v>5067</v>
      </c>
      <c r="D36">
        <f t="shared" si="0"/>
        <v>1.7119995904576635</v>
      </c>
      <c r="E36">
        <f t="shared" si="1"/>
        <v>1533.9755057107473</v>
      </c>
      <c r="F36">
        <f t="shared" si="2"/>
        <v>1.9976985402728298</v>
      </c>
      <c r="G36">
        <v>-20</v>
      </c>
      <c r="R36" s="2"/>
      <c r="S36" s="2" t="s">
        <v>8</v>
      </c>
      <c r="T36" s="4">
        <f t="shared" si="3"/>
        <v>1.7119995904576635</v>
      </c>
      <c r="U36" s="2" t="s">
        <v>3</v>
      </c>
      <c r="V36" s="2" t="s">
        <v>9</v>
      </c>
      <c r="W36" s="3">
        <f t="shared" si="4"/>
        <v>-20</v>
      </c>
      <c r="X36" s="2" t="s">
        <v>4</v>
      </c>
      <c r="Y36" s="2" t="s">
        <v>8</v>
      </c>
      <c r="Z36" s="4">
        <f t="shared" si="5"/>
        <v>1.9976985402728298</v>
      </c>
      <c r="AA36" s="2" t="s">
        <v>3</v>
      </c>
      <c r="AB36" s="2" t="s">
        <v>9</v>
      </c>
      <c r="AC36" s="3">
        <f t="shared" si="6"/>
        <v>-20</v>
      </c>
      <c r="AD36" s="2" t="s">
        <v>4</v>
      </c>
    </row>
    <row r="37" spans="1:30" x14ac:dyDescent="0.25">
      <c r="C37">
        <v>6764</v>
      </c>
      <c r="D37">
        <f t="shared" si="0"/>
        <v>1.9470690858339146</v>
      </c>
      <c r="E37">
        <f t="shared" si="1"/>
        <v>1660.0624721106649</v>
      </c>
      <c r="F37">
        <f t="shared" si="2"/>
        <v>2.0594276320203981</v>
      </c>
      <c r="G37">
        <v>-25</v>
      </c>
      <c r="R37" s="2"/>
      <c r="S37" s="2" t="s">
        <v>8</v>
      </c>
      <c r="T37" s="4">
        <f t="shared" si="3"/>
        <v>1.9470690858339146</v>
      </c>
      <c r="U37" s="2" t="s">
        <v>3</v>
      </c>
      <c r="V37" s="2" t="s">
        <v>9</v>
      </c>
      <c r="W37" s="3">
        <f t="shared" si="4"/>
        <v>-25</v>
      </c>
      <c r="X37" s="2" t="s">
        <v>4</v>
      </c>
      <c r="Y37" s="2" t="s">
        <v>8</v>
      </c>
      <c r="Z37" s="4">
        <f t="shared" si="5"/>
        <v>2.0594276320203981</v>
      </c>
      <c r="AA37" s="2" t="s">
        <v>3</v>
      </c>
      <c r="AB37" s="2" t="s">
        <v>9</v>
      </c>
      <c r="AC37" s="3">
        <f t="shared" si="6"/>
        <v>-25</v>
      </c>
      <c r="AD37" s="2" t="s">
        <v>4</v>
      </c>
    </row>
    <row r="38" spans="1:30" x14ac:dyDescent="0.25">
      <c r="C38">
        <v>9134</v>
      </c>
      <c r="D38">
        <f t="shared" si="0"/>
        <v>2.1788492120861642</v>
      </c>
      <c r="E38">
        <f t="shared" si="1"/>
        <v>1772.9662961002293</v>
      </c>
      <c r="F38">
        <f t="shared" si="2"/>
        <v>2.1099386549915997</v>
      </c>
      <c r="G38">
        <v>-30</v>
      </c>
      <c r="R38" s="2"/>
      <c r="S38" s="2" t="s">
        <v>8</v>
      </c>
      <c r="T38" s="4">
        <f t="shared" si="3"/>
        <v>2.1788492120861642</v>
      </c>
      <c r="U38" s="2" t="s">
        <v>3</v>
      </c>
      <c r="V38" s="2" t="s">
        <v>9</v>
      </c>
      <c r="W38" s="3">
        <f t="shared" si="4"/>
        <v>-30</v>
      </c>
      <c r="X38" s="2" t="s">
        <v>4</v>
      </c>
      <c r="Y38" s="2" t="s">
        <v>8</v>
      </c>
      <c r="Z38" s="4">
        <f t="shared" si="5"/>
        <v>2.1099386549915997</v>
      </c>
      <c r="AA38" s="2" t="s">
        <v>3</v>
      </c>
      <c r="AB38" s="2" t="s">
        <v>9</v>
      </c>
      <c r="AC38" s="3">
        <f t="shared" si="6"/>
        <v>-30</v>
      </c>
      <c r="AD38" s="2" t="s">
        <v>4</v>
      </c>
    </row>
    <row r="39" spans="1:30" x14ac:dyDescent="0.25">
      <c r="C39">
        <v>12439</v>
      </c>
      <c r="D39">
        <f t="shared" si="0"/>
        <v>2.3950463854367232</v>
      </c>
      <c r="E39">
        <f t="shared" si="1"/>
        <v>1869.376323519366</v>
      </c>
      <c r="F39">
        <f t="shared" si="2"/>
        <v>2.1499242943663579</v>
      </c>
      <c r="G39">
        <v>-35</v>
      </c>
      <c r="R39" s="2"/>
      <c r="S39" s="2" t="s">
        <v>8</v>
      </c>
      <c r="T39" s="4">
        <f t="shared" si="3"/>
        <v>2.3950463854367232</v>
      </c>
      <c r="U39" s="2" t="s">
        <v>3</v>
      </c>
      <c r="V39" s="2" t="s">
        <v>9</v>
      </c>
      <c r="W39" s="3">
        <f t="shared" si="4"/>
        <v>-35</v>
      </c>
      <c r="X39" s="2" t="s">
        <v>4</v>
      </c>
      <c r="Y39" s="2" t="s">
        <v>8</v>
      </c>
      <c r="Z39" s="4">
        <f t="shared" si="5"/>
        <v>2.1499242943663579</v>
      </c>
      <c r="AA39" s="2" t="s">
        <v>3</v>
      </c>
      <c r="AB39" s="2" t="s">
        <v>9</v>
      </c>
      <c r="AC39" s="3">
        <f t="shared" si="6"/>
        <v>-35</v>
      </c>
      <c r="AD39" s="2" t="s">
        <v>4</v>
      </c>
    </row>
    <row r="40" spans="1:30" x14ac:dyDescent="0.25">
      <c r="C40">
        <v>17162</v>
      </c>
      <c r="D40">
        <f t="shared" ref="D40" si="7">($B$2*C40)/($A$2+C40)</f>
        <v>2.590549812459976</v>
      </c>
      <c r="E40">
        <f t="shared" ref="E40" si="8">C40*$A$6/(C40+$A$6)</f>
        <v>1950.0258237785354</v>
      </c>
      <c r="F40">
        <f t="shared" ref="F40" si="9">($B$2*E40)/($B$6+E40)</f>
        <v>2.1813657245300986</v>
      </c>
      <c r="G40">
        <v>-40</v>
      </c>
      <c r="R40" s="2"/>
      <c r="S40" s="2" t="s">
        <v>8</v>
      </c>
      <c r="T40" s="4">
        <f t="shared" si="3"/>
        <v>2.590549812459976</v>
      </c>
      <c r="U40" s="2" t="s">
        <v>3</v>
      </c>
      <c r="V40" s="2" t="s">
        <v>9</v>
      </c>
      <c r="W40" s="3">
        <f t="shared" si="4"/>
        <v>-40</v>
      </c>
      <c r="X40" s="2" t="s">
        <v>5</v>
      </c>
      <c r="Y40" s="2" t="s">
        <v>8</v>
      </c>
      <c r="Z40" s="4">
        <f t="shared" si="5"/>
        <v>2.1813657245300986</v>
      </c>
      <c r="AA40" s="2" t="s">
        <v>3</v>
      </c>
      <c r="AB40" s="2" t="s">
        <v>9</v>
      </c>
      <c r="AC40" s="3">
        <f t="shared" si="6"/>
        <v>-40</v>
      </c>
      <c r="AD40" s="2" t="s">
        <v>5</v>
      </c>
    </row>
    <row r="41" spans="1:30" x14ac:dyDescent="0.25">
      <c r="R41" s="2"/>
      <c r="S41" s="2" t="s">
        <v>7</v>
      </c>
      <c r="T41" s="4"/>
      <c r="U41" s="2"/>
      <c r="V41" s="2"/>
      <c r="W41" s="3"/>
      <c r="X41" s="2"/>
      <c r="Y41" s="2" t="s">
        <v>7</v>
      </c>
      <c r="Z41" s="4"/>
      <c r="AA41" s="2"/>
      <c r="AB41" s="2"/>
      <c r="AC41" s="3"/>
      <c r="AD41" s="2"/>
    </row>
    <row r="45" spans="1:30" x14ac:dyDescent="0.25">
      <c r="A45" t="s">
        <v>18</v>
      </c>
    </row>
    <row r="46" spans="1:30" x14ac:dyDescent="0.25">
      <c r="A46" s="6" t="s">
        <v>19</v>
      </c>
    </row>
    <row r="67" spans="20:27" x14ac:dyDescent="0.25">
      <c r="T67"/>
      <c r="U67">
        <v>71.900000000000006</v>
      </c>
      <c r="Z67"/>
      <c r="AA67">
        <v>71.900000000000006</v>
      </c>
    </row>
  </sheetData>
  <hyperlinks>
    <hyperlink ref="A46" r:id="rId1" xr:uid="{3340CB2D-23BC-44AA-B2C7-E19B7F0D602F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139F-BBA8-45E6-8ABD-24B09CD87AA1}">
  <dimension ref="A1:AD54"/>
  <sheetViews>
    <sheetView topLeftCell="C1" zoomScale="85" zoomScaleNormal="85" workbookViewId="0">
      <selection activeCell="G2" sqref="G2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22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120</v>
      </c>
      <c r="B2">
        <v>3.3</v>
      </c>
      <c r="C2">
        <f>-0.3682*G2^2 + 36.465*G2 + 10.648</f>
        <v>10.648</v>
      </c>
      <c r="D2">
        <f t="shared" ref="D2:D27" si="0">($B$2*C2)/($A$2+C2)</f>
        <v>0.26895474863756047</v>
      </c>
      <c r="E2">
        <f t="shared" ref="E2:E27" si="1">C2*$A$6/(C2+$A$6)</f>
        <v>10.59671191433462</v>
      </c>
      <c r="F2">
        <f t="shared" ref="F2:F27" si="2">($B$2*E2)/($B$6+E2)</f>
        <v>0.26776439318198442</v>
      </c>
      <c r="G2">
        <v>0</v>
      </c>
      <c r="R2" s="2"/>
      <c r="S2" s="2" t="s">
        <v>8</v>
      </c>
      <c r="T2" s="4">
        <f>D2</f>
        <v>0.26895474863756047</v>
      </c>
      <c r="U2" s="2" t="s">
        <v>3</v>
      </c>
      <c r="V2" s="2" t="s">
        <v>9</v>
      </c>
      <c r="W2" s="3">
        <f>G2</f>
        <v>0</v>
      </c>
      <c r="X2" s="2" t="s">
        <v>4</v>
      </c>
      <c r="Y2" s="2" t="s">
        <v>8</v>
      </c>
      <c r="Z2" s="4">
        <f>F2</f>
        <v>0.26776439318198442</v>
      </c>
      <c r="AA2" s="2" t="s">
        <v>3</v>
      </c>
      <c r="AB2" s="2" t="s">
        <v>9</v>
      </c>
      <c r="AC2" s="3">
        <f>G2</f>
        <v>0</v>
      </c>
      <c r="AD2" s="2" t="s">
        <v>4</v>
      </c>
    </row>
    <row r="3" spans="1:30" x14ac:dyDescent="0.25">
      <c r="C3">
        <f t="shared" ref="C3:C27" si="3">-0.3682*G3^2 + 36.465*G3 + 10.648</f>
        <v>17.926272000000001</v>
      </c>
      <c r="D3">
        <f t="shared" si="0"/>
        <v>0.42890086668912503</v>
      </c>
      <c r="E3">
        <f t="shared" si="1"/>
        <v>17.781383852961547</v>
      </c>
      <c r="F3">
        <f t="shared" si="2"/>
        <v>0.42588167627488838</v>
      </c>
      <c r="G3">
        <v>0.2</v>
      </c>
      <c r="R3" s="2"/>
      <c r="S3" s="2" t="s">
        <v>8</v>
      </c>
      <c r="T3" s="4">
        <f t="shared" ref="T3:T27" si="4">D3</f>
        <v>0.42890086668912503</v>
      </c>
      <c r="U3" s="2" t="s">
        <v>3</v>
      </c>
      <c r="V3" s="2" t="s">
        <v>9</v>
      </c>
      <c r="W3" s="3">
        <f t="shared" ref="W3:W27" si="5">G3</f>
        <v>0.2</v>
      </c>
      <c r="X3" s="2" t="s">
        <v>4</v>
      </c>
      <c r="Y3" s="2" t="s">
        <v>8</v>
      </c>
      <c r="Z3" s="4">
        <f t="shared" ref="Z3:Z27" si="6">F3</f>
        <v>0.42588167627488838</v>
      </c>
      <c r="AA3" s="2" t="s">
        <v>3</v>
      </c>
      <c r="AB3" s="2" t="s">
        <v>9</v>
      </c>
      <c r="AC3" s="3">
        <f t="shared" ref="AC3:AC27" si="7">G3</f>
        <v>0.2</v>
      </c>
      <c r="AD3" s="2" t="s">
        <v>4</v>
      </c>
    </row>
    <row r="4" spans="1:30" x14ac:dyDescent="0.25">
      <c r="A4" t="s">
        <v>13</v>
      </c>
      <c r="C4">
        <f t="shared" si="3"/>
        <v>25.175088000000002</v>
      </c>
      <c r="D4">
        <f t="shared" si="0"/>
        <v>0.57225927357454043</v>
      </c>
      <c r="E4">
        <f t="shared" si="1"/>
        <v>24.890263197122405</v>
      </c>
      <c r="F4">
        <f t="shared" si="2"/>
        <v>0.566897089825531</v>
      </c>
      <c r="G4">
        <v>0.4</v>
      </c>
      <c r="R4" s="2"/>
      <c r="S4" s="2" t="s">
        <v>8</v>
      </c>
      <c r="T4" s="4">
        <f t="shared" si="4"/>
        <v>0.57225927357454043</v>
      </c>
      <c r="U4" s="2" t="s">
        <v>3</v>
      </c>
      <c r="V4" s="2" t="s">
        <v>9</v>
      </c>
      <c r="W4" s="3">
        <f t="shared" si="5"/>
        <v>0.4</v>
      </c>
      <c r="X4" s="2" t="s">
        <v>4</v>
      </c>
      <c r="Y4" s="2" t="s">
        <v>8</v>
      </c>
      <c r="Z4" s="4">
        <f t="shared" si="6"/>
        <v>0.566897089825531</v>
      </c>
      <c r="AA4" s="2" t="s">
        <v>3</v>
      </c>
      <c r="AB4" s="2" t="s">
        <v>9</v>
      </c>
      <c r="AC4" s="3">
        <f t="shared" si="7"/>
        <v>0.4</v>
      </c>
      <c r="AD4" s="2" t="s">
        <v>4</v>
      </c>
    </row>
    <row r="5" spans="1:30" x14ac:dyDescent="0.25">
      <c r="A5" t="s">
        <v>11</v>
      </c>
      <c r="B5" t="s">
        <v>14</v>
      </c>
      <c r="C5">
        <f t="shared" si="3"/>
        <v>32.394447999999997</v>
      </c>
      <c r="D5">
        <f t="shared" si="0"/>
        <v>0.7014801379115857</v>
      </c>
      <c r="E5">
        <f t="shared" si="1"/>
        <v>31.924369666771359</v>
      </c>
      <c r="F5">
        <f t="shared" si="2"/>
        <v>0.69343990125757649</v>
      </c>
      <c r="G5">
        <v>0.6</v>
      </c>
      <c r="R5" s="2"/>
      <c r="S5" s="2" t="s">
        <v>8</v>
      </c>
      <c r="T5" s="4">
        <f t="shared" si="4"/>
        <v>0.7014801379115857</v>
      </c>
      <c r="U5" s="2" t="s">
        <v>3</v>
      </c>
      <c r="V5" s="2" t="s">
        <v>9</v>
      </c>
      <c r="W5" s="3">
        <f t="shared" si="5"/>
        <v>0.6</v>
      </c>
      <c r="X5" s="2" t="s">
        <v>4</v>
      </c>
      <c r="Y5" s="2" t="s">
        <v>8</v>
      </c>
      <c r="Z5" s="4">
        <f t="shared" si="6"/>
        <v>0.69343990125757649</v>
      </c>
      <c r="AA5" s="2" t="s">
        <v>3</v>
      </c>
      <c r="AB5" s="2" t="s">
        <v>9</v>
      </c>
      <c r="AC5" s="3">
        <f t="shared" si="7"/>
        <v>0.6</v>
      </c>
      <c r="AD5" s="2" t="s">
        <v>4</v>
      </c>
    </row>
    <row r="6" spans="1:30" x14ac:dyDescent="0.25">
      <c r="A6">
        <v>2200</v>
      </c>
      <c r="B6">
        <v>120</v>
      </c>
      <c r="C6">
        <f t="shared" si="3"/>
        <v>39.584352000000003</v>
      </c>
      <c r="D6">
        <f t="shared" si="0"/>
        <v>0.8185536987987394</v>
      </c>
      <c r="E6">
        <f t="shared" si="1"/>
        <v>38.884703905986221</v>
      </c>
      <c r="F6">
        <f t="shared" si="2"/>
        <v>0.80762666093825219</v>
      </c>
      <c r="G6">
        <v>0.8</v>
      </c>
      <c r="R6" s="2"/>
      <c r="S6" s="2" t="s">
        <v>8</v>
      </c>
      <c r="T6" s="4">
        <f t="shared" si="4"/>
        <v>0.8185536987987394</v>
      </c>
      <c r="U6" s="2" t="s">
        <v>3</v>
      </c>
      <c r="V6" s="2" t="s">
        <v>9</v>
      </c>
      <c r="W6" s="3">
        <f t="shared" si="5"/>
        <v>0.8</v>
      </c>
      <c r="X6" s="2" t="s">
        <v>4</v>
      </c>
      <c r="Y6" s="2" t="s">
        <v>8</v>
      </c>
      <c r="Z6" s="4">
        <f t="shared" si="6"/>
        <v>0.80762666093825219</v>
      </c>
      <c r="AA6" s="2" t="s">
        <v>3</v>
      </c>
      <c r="AB6" s="2" t="s">
        <v>9</v>
      </c>
      <c r="AC6" s="3">
        <f t="shared" si="7"/>
        <v>0.8</v>
      </c>
      <c r="AD6" s="2" t="s">
        <v>4</v>
      </c>
    </row>
    <row r="7" spans="1:30" x14ac:dyDescent="0.25">
      <c r="C7">
        <f t="shared" si="3"/>
        <v>46.744799999999998</v>
      </c>
      <c r="D7">
        <f t="shared" si="0"/>
        <v>0.92511334686299052</v>
      </c>
      <c r="E7">
        <f t="shared" si="1"/>
        <v>45.772247920636111</v>
      </c>
      <c r="F7">
        <f t="shared" si="2"/>
        <v>0.91118036965037696</v>
      </c>
      <c r="G7">
        <v>1</v>
      </c>
      <c r="R7" s="2"/>
      <c r="S7" s="2" t="s">
        <v>8</v>
      </c>
      <c r="T7" s="4">
        <f t="shared" si="4"/>
        <v>0.92511334686299052</v>
      </c>
      <c r="U7" s="2" t="s">
        <v>3</v>
      </c>
      <c r="V7" s="2" t="s">
        <v>9</v>
      </c>
      <c r="W7" s="3">
        <f t="shared" si="5"/>
        <v>1</v>
      </c>
      <c r="X7" s="2" t="s">
        <v>4</v>
      </c>
      <c r="Y7" s="2" t="s">
        <v>8</v>
      </c>
      <c r="Z7" s="4">
        <f t="shared" si="6"/>
        <v>0.91118036965037696</v>
      </c>
      <c r="AA7" s="2" t="s">
        <v>3</v>
      </c>
      <c r="AB7" s="2" t="s">
        <v>9</v>
      </c>
      <c r="AC7" s="3">
        <f t="shared" si="7"/>
        <v>1</v>
      </c>
      <c r="AD7" s="2" t="s">
        <v>4</v>
      </c>
    </row>
    <row r="8" spans="1:30" x14ac:dyDescent="0.25">
      <c r="C8">
        <f t="shared" si="3"/>
        <v>53.875792000000004</v>
      </c>
      <c r="D8">
        <f t="shared" si="0"/>
        <v>1.0225121712170262</v>
      </c>
      <c r="E8">
        <f t="shared" si="1"/>
        <v>52.587965504001481</v>
      </c>
      <c r="F8">
        <f t="shared" si="2"/>
        <v>1.0055178856557141</v>
      </c>
      <c r="G8">
        <v>1.2</v>
      </c>
      <c r="R8" s="2"/>
      <c r="S8" s="2" t="s">
        <v>8</v>
      </c>
      <c r="T8" s="4">
        <f t="shared" si="4"/>
        <v>1.0225121712170262</v>
      </c>
      <c r="U8" s="2" t="s">
        <v>3</v>
      </c>
      <c r="V8" s="2" t="s">
        <v>9</v>
      </c>
      <c r="W8" s="3">
        <f t="shared" si="5"/>
        <v>1.2</v>
      </c>
      <c r="X8" s="2" t="s">
        <v>4</v>
      </c>
      <c r="Y8" s="2" t="s">
        <v>8</v>
      </c>
      <c r="Z8" s="4">
        <f t="shared" si="6"/>
        <v>1.0055178856557141</v>
      </c>
      <c r="AA8" s="2" t="s">
        <v>3</v>
      </c>
      <c r="AB8" s="2" t="s">
        <v>9</v>
      </c>
      <c r="AC8" s="3">
        <f t="shared" si="7"/>
        <v>1.2</v>
      </c>
      <c r="AD8" s="2" t="s">
        <v>4</v>
      </c>
    </row>
    <row r="9" spans="1:30" x14ac:dyDescent="0.25">
      <c r="C9">
        <f t="shared" si="3"/>
        <v>60.977328</v>
      </c>
      <c r="D9">
        <f t="shared" si="0"/>
        <v>1.1118806130235275</v>
      </c>
      <c r="E9">
        <f t="shared" si="1"/>
        <v>59.332802650730521</v>
      </c>
      <c r="F9">
        <f t="shared" si="2"/>
        <v>1.0918150268846707</v>
      </c>
      <c r="G9">
        <v>1.4</v>
      </c>
      <c r="R9" s="2"/>
      <c r="S9" s="2" t="s">
        <v>8</v>
      </c>
      <c r="T9" s="4">
        <f t="shared" si="4"/>
        <v>1.1118806130235275</v>
      </c>
      <c r="U9" s="2" t="s">
        <v>3</v>
      </c>
      <c r="V9" s="2" t="s">
        <v>9</v>
      </c>
      <c r="W9" s="3">
        <f t="shared" si="5"/>
        <v>1.4</v>
      </c>
      <c r="X9" s="2" t="s">
        <v>4</v>
      </c>
      <c r="Y9" s="2" t="s">
        <v>8</v>
      </c>
      <c r="Z9" s="4">
        <f t="shared" si="6"/>
        <v>1.0918150268846707</v>
      </c>
      <c r="AA9" s="2" t="s">
        <v>3</v>
      </c>
      <c r="AB9" s="2" t="s">
        <v>9</v>
      </c>
      <c r="AC9" s="3">
        <f t="shared" si="7"/>
        <v>1.4</v>
      </c>
      <c r="AD9" s="2" t="s">
        <v>4</v>
      </c>
    </row>
    <row r="10" spans="1:30" x14ac:dyDescent="0.25">
      <c r="C10">
        <f t="shared" si="3"/>
        <v>68.049408000000014</v>
      </c>
      <c r="D10">
        <f t="shared" si="0"/>
        <v>1.194170451203973</v>
      </c>
      <c r="E10">
        <f t="shared" si="1"/>
        <v>66.007687959503244</v>
      </c>
      <c r="F10">
        <f t="shared" si="2"/>
        <v>1.1710557378347966</v>
      </c>
      <c r="G10">
        <v>1.6</v>
      </c>
      <c r="R10" s="2"/>
      <c r="S10" s="2" t="s">
        <v>8</v>
      </c>
      <c r="T10" s="4">
        <f t="shared" si="4"/>
        <v>1.194170451203973</v>
      </c>
      <c r="U10" s="2" t="s">
        <v>3</v>
      </c>
      <c r="V10" s="2" t="s">
        <v>9</v>
      </c>
      <c r="W10" s="3">
        <f t="shared" si="5"/>
        <v>1.6</v>
      </c>
      <c r="X10" s="2" t="s">
        <v>4</v>
      </c>
      <c r="Y10" s="2" t="s">
        <v>8</v>
      </c>
      <c r="Z10" s="4">
        <f t="shared" si="6"/>
        <v>1.1710557378347966</v>
      </c>
      <c r="AA10" s="2" t="s">
        <v>3</v>
      </c>
      <c r="AB10" s="2" t="s">
        <v>9</v>
      </c>
      <c r="AC10" s="3">
        <f t="shared" si="7"/>
        <v>1.6</v>
      </c>
      <c r="AD10" s="2" t="s">
        <v>4</v>
      </c>
    </row>
    <row r="11" spans="1:30" x14ac:dyDescent="0.25">
      <c r="C11">
        <f t="shared" si="3"/>
        <v>75.092032000000017</v>
      </c>
      <c r="D11">
        <f t="shared" si="0"/>
        <v>1.2701887568632226</v>
      </c>
      <c r="E11">
        <f t="shared" si="1"/>
        <v>72.613533024759874</v>
      </c>
      <c r="F11">
        <f t="shared" si="2"/>
        <v>1.2440696934358426</v>
      </c>
      <c r="G11">
        <v>1.8</v>
      </c>
      <c r="R11" s="2"/>
      <c r="S11" s="2" t="s">
        <v>8</v>
      </c>
      <c r="T11" s="4">
        <f t="shared" si="4"/>
        <v>1.2701887568632226</v>
      </c>
      <c r="U11" s="2" t="s">
        <v>3</v>
      </c>
      <c r="V11" s="2" t="s">
        <v>9</v>
      </c>
      <c r="W11" s="3">
        <f t="shared" si="5"/>
        <v>1.8</v>
      </c>
      <c r="X11" s="2" t="s">
        <v>4</v>
      </c>
      <c r="Y11" s="2" t="s">
        <v>8</v>
      </c>
      <c r="Z11" s="4">
        <f t="shared" si="6"/>
        <v>1.2440696934358426</v>
      </c>
      <c r="AA11" s="2" t="s">
        <v>3</v>
      </c>
      <c r="AB11" s="2" t="s">
        <v>9</v>
      </c>
      <c r="AC11" s="3">
        <f t="shared" si="7"/>
        <v>1.8</v>
      </c>
      <c r="AD11" s="2" t="s">
        <v>4</v>
      </c>
    </row>
    <row r="12" spans="1:30" x14ac:dyDescent="0.25">
      <c r="C12">
        <f t="shared" si="3"/>
        <v>82.105199999999996</v>
      </c>
      <c r="D12">
        <f t="shared" si="0"/>
        <v>1.3406243876951212</v>
      </c>
      <c r="E12">
        <f t="shared" si="1"/>
        <v>79.151232817838547</v>
      </c>
      <c r="F12">
        <f t="shared" si="2"/>
        <v>1.3115613928324668</v>
      </c>
      <c r="G12">
        <v>2</v>
      </c>
      <c r="R12" s="2"/>
      <c r="S12" s="2" t="s">
        <v>8</v>
      </c>
      <c r="T12" s="4">
        <f t="shared" si="4"/>
        <v>1.3406243876951212</v>
      </c>
      <c r="U12" s="2" t="s">
        <v>3</v>
      </c>
      <c r="V12" s="2" t="s">
        <v>9</v>
      </c>
      <c r="W12" s="3">
        <f t="shared" si="5"/>
        <v>2</v>
      </c>
      <c r="X12" s="2" t="s">
        <v>4</v>
      </c>
      <c r="Y12" s="2" t="s">
        <v>8</v>
      </c>
      <c r="Z12" s="4">
        <f t="shared" si="6"/>
        <v>1.3115613928324668</v>
      </c>
      <c r="AA12" s="2" t="s">
        <v>3</v>
      </c>
      <c r="AB12" s="2" t="s">
        <v>9</v>
      </c>
      <c r="AC12" s="3">
        <f t="shared" si="7"/>
        <v>2</v>
      </c>
      <c r="AD12" s="2" t="s">
        <v>4</v>
      </c>
    </row>
    <row r="13" spans="1:30" x14ac:dyDescent="0.25">
      <c r="C13">
        <f t="shared" si="3"/>
        <v>89.088912000000008</v>
      </c>
      <c r="D13">
        <f t="shared" si="0"/>
        <v>1.4060688670090742</v>
      </c>
      <c r="E13">
        <f t="shared" si="1"/>
        <v>85.621666057853858</v>
      </c>
      <c r="F13">
        <f t="shared" si="2"/>
        <v>1.3741329083065537</v>
      </c>
      <c r="G13">
        <v>2.2000000000000002</v>
      </c>
      <c r="R13" s="2"/>
      <c r="S13" s="2" t="s">
        <v>8</v>
      </c>
      <c r="T13" s="4">
        <f t="shared" si="4"/>
        <v>1.4060688670090742</v>
      </c>
      <c r="U13" s="2" t="s">
        <v>3</v>
      </c>
      <c r="V13" s="2" t="s">
        <v>9</v>
      </c>
      <c r="W13" s="3">
        <f t="shared" si="5"/>
        <v>2.2000000000000002</v>
      </c>
      <c r="X13" s="2" t="s">
        <v>4</v>
      </c>
      <c r="Y13" s="2" t="s">
        <v>8</v>
      </c>
      <c r="Z13" s="4">
        <f t="shared" si="6"/>
        <v>1.3741329083065537</v>
      </c>
      <c r="AA13" s="2" t="s">
        <v>3</v>
      </c>
      <c r="AB13" s="2" t="s">
        <v>9</v>
      </c>
      <c r="AC13" s="3">
        <f t="shared" si="7"/>
        <v>2.2000000000000002</v>
      </c>
      <c r="AD13" s="2" t="s">
        <v>4</v>
      </c>
    </row>
    <row r="14" spans="1:30" x14ac:dyDescent="0.25">
      <c r="C14">
        <f t="shared" si="3"/>
        <v>96.043168000000009</v>
      </c>
      <c r="D14">
        <f t="shared" si="0"/>
        <v>1.4670329885182947</v>
      </c>
      <c r="E14">
        <f t="shared" si="1"/>
        <v>92.02569557263655</v>
      </c>
      <c r="F14">
        <f t="shared" si="2"/>
        <v>1.4323018470450584</v>
      </c>
      <c r="G14">
        <v>2.4</v>
      </c>
      <c r="R14" s="2"/>
      <c r="S14" s="2" t="s">
        <v>8</v>
      </c>
      <c r="T14" s="4">
        <f t="shared" si="4"/>
        <v>1.4670329885182947</v>
      </c>
      <c r="U14" s="2" t="s">
        <v>3</v>
      </c>
      <c r="V14" s="2" t="s">
        <v>9</v>
      </c>
      <c r="W14" s="3">
        <f t="shared" si="5"/>
        <v>2.4</v>
      </c>
      <c r="X14" s="2" t="s">
        <v>4</v>
      </c>
      <c r="Y14" s="2" t="s">
        <v>8</v>
      </c>
      <c r="Z14" s="4">
        <f t="shared" si="6"/>
        <v>1.4323018470450584</v>
      </c>
      <c r="AA14" s="2" t="s">
        <v>3</v>
      </c>
      <c r="AB14" s="2" t="s">
        <v>9</v>
      </c>
      <c r="AC14" s="3">
        <f t="shared" si="7"/>
        <v>2.4</v>
      </c>
      <c r="AD14" s="2" t="s">
        <v>4</v>
      </c>
    </row>
    <row r="15" spans="1:30" x14ac:dyDescent="0.25">
      <c r="C15">
        <f t="shared" si="3"/>
        <v>102.96796800000001</v>
      </c>
      <c r="D15">
        <f t="shared" si="0"/>
        <v>1.5239601340404196</v>
      </c>
      <c r="E15">
        <f t="shared" si="1"/>
        <v>98.364168650043524</v>
      </c>
      <c r="F15">
        <f t="shared" si="2"/>
        <v>1.486515661208865</v>
      </c>
      <c r="G15">
        <v>2.6</v>
      </c>
      <c r="R15" s="2"/>
      <c r="S15" s="2" t="s">
        <v>8</v>
      </c>
      <c r="T15" s="4">
        <f t="shared" si="4"/>
        <v>1.5239601340404196</v>
      </c>
      <c r="U15" s="2" t="s">
        <v>3</v>
      </c>
      <c r="V15" s="2" t="s">
        <v>9</v>
      </c>
      <c r="W15" s="3">
        <f t="shared" si="5"/>
        <v>2.6</v>
      </c>
      <c r="X15" s="2" t="s">
        <v>4</v>
      </c>
      <c r="Y15" s="2" t="s">
        <v>8</v>
      </c>
      <c r="Z15" s="4">
        <f t="shared" si="6"/>
        <v>1.486515661208865</v>
      </c>
      <c r="AA15" s="2" t="s">
        <v>3</v>
      </c>
      <c r="AB15" s="2" t="s">
        <v>9</v>
      </c>
      <c r="AC15" s="3">
        <f t="shared" si="7"/>
        <v>2.6</v>
      </c>
      <c r="AD15" s="2" t="s">
        <v>4</v>
      </c>
    </row>
    <row r="16" spans="1:30" x14ac:dyDescent="0.25">
      <c r="C16">
        <f t="shared" si="3"/>
        <v>109.86331199999999</v>
      </c>
      <c r="D16">
        <f t="shared" si="0"/>
        <v>1.577237039027785</v>
      </c>
      <c r="E16">
        <f t="shared" si="1"/>
        <v>104.63791737993542</v>
      </c>
      <c r="F16">
        <f t="shared" si="2"/>
        <v>1.5371631440553475</v>
      </c>
      <c r="G16">
        <v>2.8</v>
      </c>
      <c r="R16" s="2"/>
      <c r="S16" s="2" t="s">
        <v>8</v>
      </c>
      <c r="T16" s="4">
        <f t="shared" si="4"/>
        <v>1.577237039027785</v>
      </c>
      <c r="U16" s="2" t="s">
        <v>3</v>
      </c>
      <c r="V16" s="2" t="s">
        <v>9</v>
      </c>
      <c r="W16" s="3">
        <f t="shared" si="5"/>
        <v>2.8</v>
      </c>
      <c r="X16" s="2" t="s">
        <v>4</v>
      </c>
      <c r="Y16" s="2" t="s">
        <v>8</v>
      </c>
      <c r="Z16" s="4">
        <f t="shared" si="6"/>
        <v>1.5371631440553475</v>
      </c>
      <c r="AA16" s="2" t="s">
        <v>3</v>
      </c>
      <c r="AB16" s="2" t="s">
        <v>9</v>
      </c>
      <c r="AC16" s="3">
        <f t="shared" si="7"/>
        <v>2.8</v>
      </c>
      <c r="AD16" s="2" t="s">
        <v>4</v>
      </c>
    </row>
    <row r="17" spans="1:30" x14ac:dyDescent="0.25">
      <c r="C17">
        <f t="shared" si="3"/>
        <v>116.72920000000001</v>
      </c>
      <c r="D17">
        <f t="shared" si="0"/>
        <v>1.6272025588731767</v>
      </c>
      <c r="E17">
        <f t="shared" si="1"/>
        <v>110.84775898710993</v>
      </c>
      <c r="F17">
        <f t="shared" si="2"/>
        <v>1.5845837371888376</v>
      </c>
      <c r="G17">
        <v>3</v>
      </c>
      <c r="R17" s="2"/>
      <c r="S17" s="2" t="s">
        <v>8</v>
      </c>
      <c r="T17" s="4">
        <f t="shared" si="4"/>
        <v>1.6272025588731767</v>
      </c>
      <c r="U17" s="2" t="s">
        <v>3</v>
      </c>
      <c r="V17" s="2" t="s">
        <v>9</v>
      </c>
      <c r="W17" s="3">
        <f t="shared" si="5"/>
        <v>3</v>
      </c>
      <c r="X17" s="2" t="s">
        <v>4</v>
      </c>
      <c r="Y17" s="2" t="s">
        <v>8</v>
      </c>
      <c r="Z17" s="4">
        <f t="shared" si="6"/>
        <v>1.5845837371888376</v>
      </c>
      <c r="AA17" s="2" t="s">
        <v>3</v>
      </c>
      <c r="AB17" s="2" t="s">
        <v>9</v>
      </c>
      <c r="AC17" s="3">
        <f t="shared" si="7"/>
        <v>3</v>
      </c>
      <c r="AD17" s="2" t="s">
        <v>4</v>
      </c>
    </row>
    <row r="18" spans="1:30" x14ac:dyDescent="0.25">
      <c r="C18">
        <f t="shared" si="3"/>
        <v>123.56563200000001</v>
      </c>
      <c r="D18">
        <f t="shared" si="0"/>
        <v>1.6741548561333974</v>
      </c>
      <c r="E18">
        <f t="shared" si="1"/>
        <v>116.99449615546735</v>
      </c>
      <c r="F18">
        <f t="shared" si="2"/>
        <v>1.6290751202077463</v>
      </c>
      <c r="G18">
        <v>3.2</v>
      </c>
      <c r="R18" s="2"/>
      <c r="S18" s="2" t="s">
        <v>8</v>
      </c>
      <c r="T18" s="4">
        <f t="shared" si="4"/>
        <v>1.6741548561333974</v>
      </c>
      <c r="U18" s="2" t="s">
        <v>3</v>
      </c>
      <c r="V18" s="2" t="s">
        <v>9</v>
      </c>
      <c r="W18" s="3">
        <f t="shared" si="5"/>
        <v>3.2</v>
      </c>
      <c r="X18" s="2" t="s">
        <v>4</v>
      </c>
      <c r="Y18" s="2" t="s">
        <v>8</v>
      </c>
      <c r="Z18" s="4">
        <f t="shared" si="6"/>
        <v>1.6290751202077463</v>
      </c>
      <c r="AA18" s="2" t="s">
        <v>3</v>
      </c>
      <c r="AB18" s="2" t="s">
        <v>9</v>
      </c>
      <c r="AC18" s="3">
        <f t="shared" si="7"/>
        <v>3.2</v>
      </c>
      <c r="AD18" s="2" t="s">
        <v>4</v>
      </c>
    </row>
    <row r="19" spans="1:30" x14ac:dyDescent="0.25">
      <c r="C19">
        <f t="shared" si="3"/>
        <v>130.37260800000001</v>
      </c>
      <c r="D19">
        <f t="shared" si="0"/>
        <v>1.7183573308466715</v>
      </c>
      <c r="E19">
        <f t="shared" si="1"/>
        <v>123.07891734367658</v>
      </c>
      <c r="F19">
        <f t="shared" si="2"/>
        <v>1.6708994415171088</v>
      </c>
      <c r="G19">
        <v>3.4</v>
      </c>
      <c r="R19" s="2"/>
      <c r="S19" s="2" t="s">
        <v>8</v>
      </c>
      <c r="T19" s="4">
        <f t="shared" si="4"/>
        <v>1.7183573308466715</v>
      </c>
      <c r="U19" s="2" t="s">
        <v>3</v>
      </c>
      <c r="V19" s="2" t="s">
        <v>9</v>
      </c>
      <c r="W19" s="3">
        <f t="shared" si="5"/>
        <v>3.4</v>
      </c>
      <c r="X19" s="2" t="s">
        <v>4</v>
      </c>
      <c r="Y19" s="2" t="s">
        <v>8</v>
      </c>
      <c r="Z19" s="4">
        <f t="shared" si="6"/>
        <v>1.6708994415171088</v>
      </c>
      <c r="AA19" s="2" t="s">
        <v>3</v>
      </c>
      <c r="AB19" s="2" t="s">
        <v>9</v>
      </c>
      <c r="AC19" s="3">
        <f t="shared" si="7"/>
        <v>3.4</v>
      </c>
      <c r="AD19" s="2" t="s">
        <v>4</v>
      </c>
    </row>
    <row r="20" spans="1:30" x14ac:dyDescent="0.25">
      <c r="C20">
        <f t="shared" si="3"/>
        <v>137.15012800000002</v>
      </c>
      <c r="D20">
        <f t="shared" si="0"/>
        <v>1.7600435431243497</v>
      </c>
      <c r="E20">
        <f t="shared" si="1"/>
        <v>129.10179709259995</v>
      </c>
      <c r="F20">
        <f t="shared" si="2"/>
        <v>1.7102884659126212</v>
      </c>
      <c r="G20">
        <v>3.6</v>
      </c>
      <c r="R20" s="2"/>
      <c r="S20" s="2" t="s">
        <v>8</v>
      </c>
      <c r="T20" s="4">
        <f t="shared" si="4"/>
        <v>1.7600435431243497</v>
      </c>
      <c r="U20" s="2" t="s">
        <v>3</v>
      </c>
      <c r="V20" s="2" t="s">
        <v>9</v>
      </c>
      <c r="W20" s="3">
        <f t="shared" si="5"/>
        <v>3.6</v>
      </c>
      <c r="X20" s="2" t="s">
        <v>4</v>
      </c>
      <c r="Y20" s="2" t="s">
        <v>8</v>
      </c>
      <c r="Z20" s="4">
        <f t="shared" si="6"/>
        <v>1.7102884659126212</v>
      </c>
      <c r="AA20" s="2" t="s">
        <v>3</v>
      </c>
      <c r="AB20" s="2" t="s">
        <v>9</v>
      </c>
      <c r="AC20" s="3">
        <f t="shared" si="7"/>
        <v>3.6</v>
      </c>
      <c r="AD20" s="2" t="s">
        <v>4</v>
      </c>
    </row>
    <row r="21" spans="1:30" x14ac:dyDescent="0.25">
      <c r="C21">
        <f t="shared" si="3"/>
        <v>143.89819199999999</v>
      </c>
      <c r="D21">
        <f t="shared" si="0"/>
        <v>1.7994213222953797</v>
      </c>
      <c r="E21">
        <f t="shared" si="1"/>
        <v>135.0638963247257</v>
      </c>
      <c r="F21">
        <f t="shared" si="2"/>
        <v>1.7474478524555805</v>
      </c>
      <c r="G21">
        <v>3.8</v>
      </c>
      <c r="R21" s="2"/>
      <c r="S21" s="2" t="s">
        <v>8</v>
      </c>
      <c r="T21" s="4">
        <f t="shared" si="4"/>
        <v>1.7994213222953797</v>
      </c>
      <c r="U21" s="2" t="s">
        <v>3</v>
      </c>
      <c r="V21" s="2" t="s">
        <v>9</v>
      </c>
      <c r="W21" s="3">
        <f t="shared" si="5"/>
        <v>3.8</v>
      </c>
      <c r="X21" s="2" t="s">
        <v>4</v>
      </c>
      <c r="Y21" s="2" t="s">
        <v>8</v>
      </c>
      <c r="Z21" s="4">
        <f t="shared" si="6"/>
        <v>1.7474478524555805</v>
      </c>
      <c r="AA21" s="2" t="s">
        <v>3</v>
      </c>
      <c r="AB21" s="2" t="s">
        <v>9</v>
      </c>
      <c r="AC21" s="3">
        <f t="shared" si="7"/>
        <v>3.8</v>
      </c>
      <c r="AD21" s="2" t="s">
        <v>4</v>
      </c>
    </row>
    <row r="22" spans="1:30" x14ac:dyDescent="0.25">
      <c r="C22">
        <f t="shared" si="3"/>
        <v>150.61680000000001</v>
      </c>
      <c r="D22">
        <f t="shared" si="0"/>
        <v>1.8366762152238885</v>
      </c>
      <c r="E22">
        <f t="shared" si="1"/>
        <v>140.96596263584948</v>
      </c>
      <c r="F22">
        <f t="shared" si="2"/>
        <v>1.782560729375362</v>
      </c>
      <c r="G22">
        <v>4</v>
      </c>
      <c r="R22" s="2"/>
      <c r="S22" s="2" t="s">
        <v>8</v>
      </c>
      <c r="T22" s="4">
        <f t="shared" si="4"/>
        <v>1.8366762152238885</v>
      </c>
      <c r="U22" s="2" t="s">
        <v>3</v>
      </c>
      <c r="V22" s="2" t="s">
        <v>9</v>
      </c>
      <c r="W22" s="3">
        <f t="shared" si="5"/>
        <v>4</v>
      </c>
      <c r="X22" s="2" t="s">
        <v>4</v>
      </c>
      <c r="Y22" s="2" t="s">
        <v>8</v>
      </c>
      <c r="Z22" s="4">
        <f t="shared" si="6"/>
        <v>1.782560729375362</v>
      </c>
      <c r="AA22" s="2" t="s">
        <v>3</v>
      </c>
      <c r="AB22" s="2" t="s">
        <v>9</v>
      </c>
      <c r="AC22" s="3">
        <f t="shared" si="7"/>
        <v>4</v>
      </c>
      <c r="AD22" s="2" t="s">
        <v>4</v>
      </c>
    </row>
    <row r="23" spans="1:30" x14ac:dyDescent="0.25">
      <c r="C23">
        <f t="shared" si="3"/>
        <v>157.30595200000002</v>
      </c>
      <c r="D23">
        <f t="shared" si="0"/>
        <v>1.8719743945488769</v>
      </c>
      <c r="E23">
        <f t="shared" si="1"/>
        <v>146.80873057923711</v>
      </c>
      <c r="F23">
        <f t="shared" si="2"/>
        <v>1.8157906971773714</v>
      </c>
      <c r="G23">
        <v>4.2</v>
      </c>
      <c r="R23" s="2"/>
      <c r="S23" s="2" t="s">
        <v>8</v>
      </c>
      <c r="T23" s="4">
        <f t="shared" si="4"/>
        <v>1.8719743945488769</v>
      </c>
      <c r="U23" s="2" t="s">
        <v>3</v>
      </c>
      <c r="V23" s="2" t="s">
        <v>9</v>
      </c>
      <c r="W23" s="3">
        <f t="shared" si="5"/>
        <v>4.2</v>
      </c>
      <c r="X23" s="2" t="s">
        <v>4</v>
      </c>
      <c r="Y23" s="2" t="s">
        <v>8</v>
      </c>
      <c r="Z23" s="4">
        <f t="shared" si="6"/>
        <v>1.8157906971773714</v>
      </c>
      <c r="AA23" s="2" t="s">
        <v>3</v>
      </c>
      <c r="AB23" s="2" t="s">
        <v>9</v>
      </c>
      <c r="AC23" s="3">
        <f t="shared" si="7"/>
        <v>4.2</v>
      </c>
      <c r="AD23" s="2" t="s">
        <v>4</v>
      </c>
    </row>
    <row r="24" spans="1:30" x14ac:dyDescent="0.25">
      <c r="C24">
        <f t="shared" si="3"/>
        <v>163.96564800000002</v>
      </c>
      <c r="D24">
        <f t="shared" si="0"/>
        <v>1.9054651230207957</v>
      </c>
      <c r="E24">
        <f t="shared" si="1"/>
        <v>152.59292194249349</v>
      </c>
      <c r="F24">
        <f t="shared" si="2"/>
        <v>1.8472843638854988</v>
      </c>
      <c r="G24">
        <v>4.4000000000000004</v>
      </c>
      <c r="R24" s="2"/>
      <c r="S24" s="2" t="s">
        <v>8</v>
      </c>
      <c r="T24" s="4">
        <f t="shared" si="4"/>
        <v>1.9054651230207957</v>
      </c>
      <c r="U24" s="2" t="s">
        <v>3</v>
      </c>
      <c r="V24" s="2" t="s">
        <v>9</v>
      </c>
      <c r="W24" s="3">
        <f t="shared" si="5"/>
        <v>4.4000000000000004</v>
      </c>
      <c r="X24" s="2" t="s">
        <v>4</v>
      </c>
      <c r="Y24" s="2" t="s">
        <v>8</v>
      </c>
      <c r="Z24" s="4">
        <f t="shared" si="6"/>
        <v>1.8472843638854988</v>
      </c>
      <c r="AA24" s="2" t="s">
        <v>3</v>
      </c>
      <c r="AB24" s="2" t="s">
        <v>9</v>
      </c>
      <c r="AC24" s="3">
        <f t="shared" si="7"/>
        <v>4.4000000000000004</v>
      </c>
      <c r="AD24" s="2" t="s">
        <v>4</v>
      </c>
    </row>
    <row r="25" spans="1:30" x14ac:dyDescent="0.25">
      <c r="C25">
        <f t="shared" si="3"/>
        <v>170.595888</v>
      </c>
      <c r="D25">
        <f t="shared" si="0"/>
        <v>1.9372828510223101</v>
      </c>
      <c r="E25">
        <f t="shared" si="1"/>
        <v>158.31924601735412</v>
      </c>
      <c r="F25">
        <f t="shared" si="2"/>
        <v>1.8771734953057899</v>
      </c>
      <c r="G25">
        <v>4.5999999999999996</v>
      </c>
      <c r="R25" s="2"/>
      <c r="S25" s="2" t="s">
        <v>8</v>
      </c>
      <c r="T25" s="4">
        <f t="shared" si="4"/>
        <v>1.9372828510223101</v>
      </c>
      <c r="U25" s="2" t="s">
        <v>3</v>
      </c>
      <c r="V25" s="2" t="s">
        <v>9</v>
      </c>
      <c r="W25" s="3">
        <f t="shared" si="5"/>
        <v>4.5999999999999996</v>
      </c>
      <c r="X25" s="2" t="s">
        <v>4</v>
      </c>
      <c r="Y25" s="2" t="s">
        <v>8</v>
      </c>
      <c r="Z25" s="4">
        <f t="shared" si="6"/>
        <v>1.8771734953057899</v>
      </c>
      <c r="AA25" s="2" t="s">
        <v>3</v>
      </c>
      <c r="AB25" s="2" t="s">
        <v>9</v>
      </c>
      <c r="AC25" s="3">
        <f t="shared" si="7"/>
        <v>4.5999999999999996</v>
      </c>
      <c r="AD25" s="2" t="s">
        <v>4</v>
      </c>
    </row>
    <row r="26" spans="1:30" x14ac:dyDescent="0.25">
      <c r="C26">
        <f t="shared" si="3"/>
        <v>177.19667200000001</v>
      </c>
      <c r="D26">
        <f t="shared" si="0"/>
        <v>1.967549009431707</v>
      </c>
      <c r="E26">
        <f t="shared" si="1"/>
        <v>163.98839986260927</v>
      </c>
      <c r="F26">
        <f t="shared" si="2"/>
        <v>1.9055768468304308</v>
      </c>
      <c r="G26">
        <v>4.8</v>
      </c>
      <c r="R26" s="2"/>
      <c r="S26" s="2" t="s">
        <v>8</v>
      </c>
      <c r="T26" s="4">
        <f t="shared" si="4"/>
        <v>1.967549009431707</v>
      </c>
      <c r="U26" s="2" t="s">
        <v>3</v>
      </c>
      <c r="V26" s="2" t="s">
        <v>9</v>
      </c>
      <c r="W26" s="3">
        <f t="shared" si="5"/>
        <v>4.8</v>
      </c>
      <c r="X26" s="2" t="s">
        <v>4</v>
      </c>
      <c r="Y26" s="2" t="s">
        <v>8</v>
      </c>
      <c r="Z26" s="4">
        <f t="shared" si="6"/>
        <v>1.9055768468304308</v>
      </c>
      <c r="AA26" s="2" t="s">
        <v>3</v>
      </c>
      <c r="AB26" s="2" t="s">
        <v>9</v>
      </c>
      <c r="AC26" s="3">
        <f t="shared" si="7"/>
        <v>4.8</v>
      </c>
      <c r="AD26" s="2" t="s">
        <v>4</v>
      </c>
    </row>
    <row r="27" spans="1:30" x14ac:dyDescent="0.25">
      <c r="C27">
        <f t="shared" si="3"/>
        <v>183.768</v>
      </c>
      <c r="D27">
        <f t="shared" si="0"/>
        <v>1.9963735482341785</v>
      </c>
      <c r="E27">
        <f t="shared" si="1"/>
        <v>169.60106856036325</v>
      </c>
      <c r="F27">
        <f t="shared" si="2"/>
        <v>1.9326017304820151</v>
      </c>
      <c r="G27">
        <v>5</v>
      </c>
      <c r="R27" s="2"/>
      <c r="S27" s="2" t="s">
        <v>8</v>
      </c>
      <c r="T27" s="4">
        <f t="shared" si="4"/>
        <v>1.9963735482341785</v>
      </c>
      <c r="U27" s="2" t="s">
        <v>3</v>
      </c>
      <c r="V27" s="2" t="s">
        <v>9</v>
      </c>
      <c r="W27" s="3">
        <f t="shared" si="5"/>
        <v>5</v>
      </c>
      <c r="X27" s="2" t="s">
        <v>5</v>
      </c>
      <c r="Y27" s="2" t="s">
        <v>8</v>
      </c>
      <c r="Z27" s="4">
        <f t="shared" si="6"/>
        <v>1.9326017304820151</v>
      </c>
      <c r="AA27" s="2" t="s">
        <v>3</v>
      </c>
      <c r="AB27" s="2" t="s">
        <v>9</v>
      </c>
      <c r="AC27" s="3">
        <f t="shared" si="7"/>
        <v>5</v>
      </c>
      <c r="AD27" s="2" t="s">
        <v>5</v>
      </c>
    </row>
    <row r="28" spans="1:30" x14ac:dyDescent="0.25">
      <c r="R28" s="2"/>
      <c r="S28" s="2" t="s">
        <v>7</v>
      </c>
      <c r="T28" s="4"/>
      <c r="U28" s="2"/>
      <c r="V28" s="2"/>
      <c r="W28" s="3"/>
      <c r="X28" s="2"/>
      <c r="Y28" s="2" t="s">
        <v>7</v>
      </c>
      <c r="Z28" s="4"/>
      <c r="AA28" s="2"/>
      <c r="AB28" s="2"/>
      <c r="AC28" s="3"/>
      <c r="AD28" s="2"/>
    </row>
    <row r="32" spans="1:30" x14ac:dyDescent="0.25">
      <c r="A32" t="s">
        <v>18</v>
      </c>
    </row>
    <row r="33" spans="1:1" x14ac:dyDescent="0.25">
      <c r="A33" s="6" t="s">
        <v>21</v>
      </c>
    </row>
    <row r="54" spans="20:27" x14ac:dyDescent="0.25">
      <c r="T54"/>
      <c r="U54">
        <v>71.900000000000006</v>
      </c>
      <c r="Z54"/>
      <c r="AA54">
        <v>71.900000000000006</v>
      </c>
    </row>
  </sheetData>
  <hyperlinks>
    <hyperlink ref="A33" r:id="rId1" xr:uid="{1F01AA02-3B52-4737-9968-98661771F6C4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Bosch 0261230340 oil + press</vt:lpstr>
      <vt:lpstr>Bosch 0280130026 oil temp</vt:lpstr>
      <vt:lpstr>Bosch 0280130023 oil temp</vt:lpstr>
      <vt:lpstr>VDO A2C1755410001 oil temp</vt:lpstr>
      <vt:lpstr>VDO 323-801-001-00 coolant temp</vt:lpstr>
      <vt:lpstr>VDO 360-081-029-001K 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 Kemppainen</dc:creator>
  <cp:lastModifiedBy>sorek</cp:lastModifiedBy>
  <dcterms:created xsi:type="dcterms:W3CDTF">2022-01-13T11:53:22Z</dcterms:created>
  <dcterms:modified xsi:type="dcterms:W3CDTF">2022-07-09T19:03:47Z</dcterms:modified>
</cp:coreProperties>
</file>