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<sst xmlns="http://schemas.openxmlformats.org/spreadsheetml/2006/main" count="32" uniqueCount="9">
  <si>
    <t>FWD</t>
  </si>
  <si>
    <t>BWD</t>
  </si>
  <si>
    <t>*16</t>
  </si>
  <si>
    <t>*32</t>
  </si>
  <si>
    <t>Br</t>
  </si>
  <si>
    <t>Bc</t>
  </si>
  <si>
    <t>d</t>
  </si>
  <si>
    <t>sz&lt;=32768</t>
  </si>
  <si>
    <t>Sz&lt;=32768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</si>
</sst>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7"/>
  <sheetViews>
    <sheetView tabSelected="1" zoomScale="190" zoomScaleNormal="190" workbookViewId="0">
      <selection activeCell="D8" sqref="D8"/>
    </sheetView>
  </sheetViews>
  <sheetFormatPr defaultColWidth="9" defaultRowHeight="13.5"/>
  <sheetData>
    <row r="2" spans="1:6">
      <c r="A2" t="s">
        <v>0</v>
      </c>
      <c r="F2" t="s">
        <v>1</v>
      </c>
    </row>
    <row r="3" spans="1:8">
      <c r="A3" t="s">
        <v>2</v>
      </c>
      <c r="B3" t="s">
        <v>3</v>
      </c>
      <c r="C3" t="s">
        <v>3</v>
      </c>
      <c r="F3" t="s">
        <v>2</v>
      </c>
      <c r="G3" t="s">
        <v>3</v>
      </c>
      <c r="H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F4" t="s">
        <v>4</v>
      </c>
      <c r="G4" t="s">
        <v>5</v>
      </c>
      <c r="H4" t="s">
        <v>6</v>
      </c>
      <c r="I4" t="s">
        <v>8</v>
      </c>
    </row>
    <row r="5" spans="1:9">
      <c r="A5">
        <v>64</v>
      </c>
      <c r="B5">
        <v>256</v>
      </c>
      <c r="C5">
        <v>64</v>
      </c>
      <c r="D5">
        <f>A5*B5+(A5*C5)</f>
        <v>20480</v>
      </c>
      <c r="F5">
        <v>256</v>
      </c>
      <c r="G5">
        <v>64</v>
      </c>
      <c r="H5">
        <v>64</v>
      </c>
      <c r="I5">
        <f>2*(F5*G5)</f>
        <v>32768</v>
      </c>
    </row>
    <row r="6" spans="1:9">
      <c r="A6">
        <v>64</v>
      </c>
      <c r="B6">
        <v>256</v>
      </c>
      <c r="C6">
        <v>128</v>
      </c>
      <c r="D6">
        <f t="shared" ref="D6:D14" si="0">A6*B6+(A6*C6)</f>
        <v>24576</v>
      </c>
      <c r="F6">
        <v>256</v>
      </c>
      <c r="G6">
        <v>64</v>
      </c>
      <c r="H6">
        <v>128</v>
      </c>
      <c r="I6">
        <f t="shared" ref="I6:I14" si="1">2*(F6*G6)</f>
        <v>32768</v>
      </c>
    </row>
    <row r="7" spans="1:9">
      <c r="A7">
        <v>64</v>
      </c>
      <c r="B7">
        <v>256</v>
      </c>
      <c r="C7">
        <f>64*3</f>
        <v>192</v>
      </c>
      <c r="D7">
        <f t="shared" si="0"/>
        <v>28672</v>
      </c>
      <c r="F7">
        <v>256</v>
      </c>
      <c r="G7">
        <v>64</v>
      </c>
      <c r="H7">
        <v>192</v>
      </c>
      <c r="I7">
        <f t="shared" si="1"/>
        <v>32768</v>
      </c>
    </row>
    <row r="8" spans="1:9">
      <c r="A8">
        <v>64</v>
      </c>
      <c r="B8">
        <v>256</v>
      </c>
      <c r="C8">
        <f>64*4</f>
        <v>256</v>
      </c>
      <c r="D8">
        <f t="shared" si="0"/>
        <v>32768</v>
      </c>
      <c r="F8">
        <v>256</v>
      </c>
      <c r="G8">
        <v>64</v>
      </c>
      <c r="H8">
        <v>256</v>
      </c>
      <c r="I8">
        <f t="shared" si="1"/>
        <v>32768</v>
      </c>
    </row>
    <row r="9" spans="1:9">
      <c r="A9">
        <v>64</v>
      </c>
      <c r="B9">
        <v>128</v>
      </c>
      <c r="C9">
        <f>64*5</f>
        <v>320</v>
      </c>
      <c r="D9">
        <f t="shared" si="0"/>
        <v>28672</v>
      </c>
      <c r="F9">
        <v>256</v>
      </c>
      <c r="G9">
        <v>64</v>
      </c>
      <c r="H9">
        <v>320</v>
      </c>
      <c r="I9">
        <f t="shared" si="1"/>
        <v>32768</v>
      </c>
    </row>
    <row r="10" spans="1:9">
      <c r="A10">
        <v>64</v>
      </c>
      <c r="B10">
        <v>128</v>
      </c>
      <c r="C10">
        <f>64*6</f>
        <v>384</v>
      </c>
      <c r="D10">
        <f t="shared" si="0"/>
        <v>32768</v>
      </c>
      <c r="F10">
        <v>256</v>
      </c>
      <c r="G10">
        <v>64</v>
      </c>
      <c r="H10">
        <v>384</v>
      </c>
      <c r="I10">
        <f t="shared" si="1"/>
        <v>32768</v>
      </c>
    </row>
    <row r="11" spans="1:9">
      <c r="A11">
        <v>32</v>
      </c>
      <c r="B11">
        <v>512</v>
      </c>
      <c r="C11">
        <f>64*7</f>
        <v>448</v>
      </c>
      <c r="D11">
        <f t="shared" si="0"/>
        <v>30720</v>
      </c>
      <c r="F11">
        <v>256</v>
      </c>
      <c r="G11">
        <v>64</v>
      </c>
      <c r="H11">
        <v>448</v>
      </c>
      <c r="I11">
        <f t="shared" si="1"/>
        <v>32768</v>
      </c>
    </row>
    <row r="12" spans="1:9">
      <c r="A12">
        <v>32</v>
      </c>
      <c r="B12">
        <v>512</v>
      </c>
      <c r="C12">
        <f>64*8</f>
        <v>512</v>
      </c>
      <c r="D12">
        <f t="shared" si="0"/>
        <v>32768</v>
      </c>
      <c r="F12">
        <v>256</v>
      </c>
      <c r="G12">
        <v>64</v>
      </c>
      <c r="H12">
        <v>512</v>
      </c>
      <c r="I12">
        <f t="shared" si="1"/>
        <v>32768</v>
      </c>
    </row>
    <row r="13" spans="1:9">
      <c r="A13">
        <v>32</v>
      </c>
      <c r="B13">
        <v>256</v>
      </c>
      <c r="C13">
        <f>64*9</f>
        <v>576</v>
      </c>
      <c r="D13">
        <f t="shared" si="0"/>
        <v>26624</v>
      </c>
      <c r="F13">
        <v>256</v>
      </c>
      <c r="G13">
        <v>64</v>
      </c>
      <c r="H13">
        <v>576</v>
      </c>
      <c r="I13">
        <f t="shared" si="1"/>
        <v>32768</v>
      </c>
    </row>
    <row r="14" spans="1:9">
      <c r="A14">
        <v>32</v>
      </c>
      <c r="B14">
        <v>256</v>
      </c>
      <c r="C14">
        <v>640</v>
      </c>
      <c r="D14">
        <f t="shared" si="0"/>
        <v>28672</v>
      </c>
      <c r="F14">
        <v>256</v>
      </c>
      <c r="G14">
        <v>64</v>
      </c>
      <c r="H14">
        <v>640</v>
      </c>
      <c r="I14">
        <f t="shared" si="1"/>
        <v>32768</v>
      </c>
    </row>
    <row r="25" spans="1:6">
      <c r="A25" t="s">
        <v>0</v>
      </c>
      <c r="F25" t="s">
        <v>1</v>
      </c>
    </row>
    <row r="26" spans="1:8">
      <c r="A26" t="s">
        <v>2</v>
      </c>
      <c r="B26" t="s">
        <v>3</v>
      </c>
      <c r="C26" t="s">
        <v>3</v>
      </c>
      <c r="F26" t="s">
        <v>2</v>
      </c>
      <c r="G26" t="s">
        <v>3</v>
      </c>
      <c r="H26" t="s">
        <v>3</v>
      </c>
    </row>
    <row r="27" spans="1:9">
      <c r="A27" t="s">
        <v>4</v>
      </c>
      <c r="B27" t="s">
        <v>5</v>
      </c>
      <c r="C27" t="s">
        <v>6</v>
      </c>
      <c r="D27" t="s">
        <v>7</v>
      </c>
      <c r="F27" t="s">
        <v>4</v>
      </c>
      <c r="G27" t="s">
        <v>5</v>
      </c>
      <c r="H27" t="s">
        <v>6</v>
      </c>
      <c r="I27" t="s">
        <v>8</v>
      </c>
    </row>
    <row r="28" spans="1:9">
      <c r="A28">
        <v>64</v>
      </c>
      <c r="B28">
        <v>256</v>
      </c>
      <c r="C28">
        <v>64</v>
      </c>
      <c r="D28">
        <f>A28*B28+2*(A28*C28)</f>
        <v>24576</v>
      </c>
      <c r="F28">
        <f>16*14</f>
        <v>224</v>
      </c>
      <c r="G28">
        <v>64</v>
      </c>
      <c r="H28">
        <v>64</v>
      </c>
      <c r="I28">
        <f>2*(F28*G28)+G28*H28</f>
        <v>32768</v>
      </c>
    </row>
    <row r="29" spans="1:9">
      <c r="A29">
        <v>64</v>
      </c>
      <c r="B29">
        <v>256</v>
      </c>
      <c r="C29">
        <v>96</v>
      </c>
      <c r="D29">
        <f t="shared" ref="D29:D37" si="2">A29*B29+2*(A29*C29)</f>
        <v>28672</v>
      </c>
      <c r="F29">
        <v>128</v>
      </c>
      <c r="G29">
        <v>64</v>
      </c>
      <c r="H29">
        <v>128</v>
      </c>
      <c r="I29">
        <f t="shared" ref="I29:I37" si="3">2*(F29*G29)+G29*H29</f>
        <v>24576</v>
      </c>
    </row>
    <row r="30" spans="1:9">
      <c r="A30">
        <v>64</v>
      </c>
      <c r="B30">
        <v>128</v>
      </c>
      <c r="C30">
        <f>64*3</f>
        <v>192</v>
      </c>
      <c r="D30">
        <f t="shared" si="2"/>
        <v>32768</v>
      </c>
      <c r="F30">
        <v>128</v>
      </c>
      <c r="G30">
        <v>64</v>
      </c>
      <c r="H30">
        <v>192</v>
      </c>
      <c r="I30">
        <f t="shared" si="3"/>
        <v>28672</v>
      </c>
    </row>
    <row r="31" spans="1:9">
      <c r="A31">
        <v>48</v>
      </c>
      <c r="B31">
        <v>128</v>
      </c>
      <c r="C31">
        <f>64*4</f>
        <v>256</v>
      </c>
      <c r="D31">
        <f t="shared" si="2"/>
        <v>30720</v>
      </c>
      <c r="F31">
        <v>128</v>
      </c>
      <c r="G31">
        <v>64</v>
      </c>
      <c r="H31">
        <v>256</v>
      </c>
      <c r="I31">
        <f t="shared" si="3"/>
        <v>32768</v>
      </c>
    </row>
    <row r="32" spans="1:9">
      <c r="A32">
        <v>32</v>
      </c>
      <c r="B32">
        <v>256</v>
      </c>
      <c r="C32">
        <f>64*5</f>
        <v>320</v>
      </c>
      <c r="D32">
        <f t="shared" si="2"/>
        <v>28672</v>
      </c>
      <c r="F32">
        <v>256</v>
      </c>
      <c r="G32">
        <v>32</v>
      </c>
      <c r="H32">
        <v>320</v>
      </c>
      <c r="I32">
        <f t="shared" si="3"/>
        <v>26624</v>
      </c>
    </row>
    <row r="33" spans="1:9">
      <c r="A33">
        <v>32</v>
      </c>
      <c r="B33">
        <v>128</v>
      </c>
      <c r="C33">
        <f>64*6</f>
        <v>384</v>
      </c>
      <c r="D33">
        <f t="shared" si="2"/>
        <v>28672</v>
      </c>
      <c r="F33">
        <v>256</v>
      </c>
      <c r="G33">
        <v>32</v>
      </c>
      <c r="H33">
        <v>384</v>
      </c>
      <c r="I33">
        <f t="shared" si="3"/>
        <v>28672</v>
      </c>
    </row>
    <row r="34" spans="1:9">
      <c r="A34">
        <v>32</v>
      </c>
      <c r="B34">
        <v>64</v>
      </c>
      <c r="C34">
        <f>64*7</f>
        <v>448</v>
      </c>
      <c r="D34">
        <f t="shared" si="2"/>
        <v>30720</v>
      </c>
      <c r="F34">
        <v>256</v>
      </c>
      <c r="G34">
        <v>32</v>
      </c>
      <c r="H34">
        <v>448</v>
      </c>
      <c r="I34">
        <f t="shared" si="3"/>
        <v>30720</v>
      </c>
    </row>
    <row r="35" spans="1:9">
      <c r="A35">
        <v>16</v>
      </c>
      <c r="B35">
        <v>512</v>
      </c>
      <c r="C35">
        <f>64*8</f>
        <v>512</v>
      </c>
      <c r="D35">
        <f t="shared" si="2"/>
        <v>24576</v>
      </c>
      <c r="F35">
        <v>256</v>
      </c>
      <c r="G35">
        <v>32</v>
      </c>
      <c r="H35">
        <v>512</v>
      </c>
      <c r="I35">
        <f t="shared" si="3"/>
        <v>32768</v>
      </c>
    </row>
    <row r="36" spans="1:9">
      <c r="A36">
        <v>16</v>
      </c>
      <c r="B36">
        <v>256</v>
      </c>
      <c r="C36">
        <f>64*9</f>
        <v>576</v>
      </c>
      <c r="D36">
        <f t="shared" si="2"/>
        <v>22528</v>
      </c>
      <c r="F36">
        <v>128</v>
      </c>
      <c r="G36">
        <v>32</v>
      </c>
      <c r="H36">
        <v>576</v>
      </c>
      <c r="I36">
        <f t="shared" si="3"/>
        <v>26624</v>
      </c>
    </row>
    <row r="37" spans="1:9">
      <c r="A37">
        <v>16</v>
      </c>
      <c r="B37">
        <v>512</v>
      </c>
      <c r="C37">
        <v>640</v>
      </c>
      <c r="D37">
        <f t="shared" si="2"/>
        <v>28672</v>
      </c>
      <c r="F37">
        <v>128</v>
      </c>
      <c r="G37">
        <v>32</v>
      </c>
      <c r="H37">
        <v>640</v>
      </c>
      <c r="I37">
        <f t="shared" si="3"/>
        <v>28672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潮州市直及下属单位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14408</dc:creator>
  <cp:lastModifiedBy>14408</cp:lastModifiedBy>
  <dcterms:created xsi:type="dcterms:W3CDTF">2024-07-20T23:29:00Z</dcterms:created>
  <dcterms:modified xsi:type="dcterms:W3CDTF">2024-07-26T20:59:17Z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