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>
    <definedName hidden="1" localSheetId="0" name="_xlnm._FilterDatabase">'Hoja 1'!$A$1:$AA$1000</definedName>
  </definedNames>
  <calcPr/>
</workbook>
</file>

<file path=xl/sharedStrings.xml><?xml version="1.0" encoding="utf-8"?>
<sst xmlns="http://schemas.openxmlformats.org/spreadsheetml/2006/main" count="167" uniqueCount="167">
  <si>
    <t>rut</t>
  </si>
  <si>
    <t>nombre</t>
  </si>
  <si>
    <t>correo</t>
  </si>
  <si>
    <t>telefono</t>
  </si>
  <si>
    <t>rol</t>
  </si>
  <si>
    <t>empresa</t>
  </si>
  <si>
    <t>fecha creacion</t>
  </si>
  <si>
    <t>13155811-2</t>
  </si>
  <si>
    <t>adelardo linares pina</t>
  </si>
  <si>
    <t>933662161</t>
  </si>
  <si>
    <t>9557194-8</t>
  </si>
  <si>
    <t>agueda boix luz</t>
  </si>
  <si>
    <t>918415720</t>
  </si>
  <si>
    <t>11099974-7</t>
  </si>
  <si>
    <t>aitor valentin angel</t>
  </si>
  <si>
    <t>910402371</t>
  </si>
  <si>
    <t>22838951-k</t>
  </si>
  <si>
    <t>amada saenz barranco</t>
  </si>
  <si>
    <t>956262188</t>
  </si>
  <si>
    <t>7094964-4</t>
  </si>
  <si>
    <t>amado lucena solis</t>
  </si>
  <si>
    <t>945384440</t>
  </si>
  <si>
    <t>14888047-6</t>
  </si>
  <si>
    <t>america brigida barragan</t>
  </si>
  <si>
    <t>918835102</t>
  </si>
  <si>
    <t>11704098-4</t>
  </si>
  <si>
    <t>aranzazu lucena vizcaino</t>
  </si>
  <si>
    <t>904350077</t>
  </si>
  <si>
    <t>12342781-5</t>
  </si>
  <si>
    <t>arcelia martinez rossello</t>
  </si>
  <si>
    <t>959167361</t>
  </si>
  <si>
    <t>8783899-4</t>
  </si>
  <si>
    <t>aristides fortuny pozo</t>
  </si>
  <si>
    <t>929359280</t>
  </si>
  <si>
    <t>15586230-0</t>
  </si>
  <si>
    <t>aurea riquelme gomis</t>
  </si>
  <si>
    <t>971854899</t>
  </si>
  <si>
    <t>20854705-4</t>
  </si>
  <si>
    <t>casandra palomares-folch andrade</t>
  </si>
  <si>
    <t>912269611</t>
  </si>
  <si>
    <t>23827119-3</t>
  </si>
  <si>
    <t>chus de palma</t>
  </si>
  <si>
    <t>973860118</t>
  </si>
  <si>
    <t>20404014-1</t>
  </si>
  <si>
    <t>cleto agusti roman</t>
  </si>
  <si>
    <t>961317886</t>
  </si>
  <si>
    <t>6843510-2</t>
  </si>
  <si>
    <t>cosme feliu clemente</t>
  </si>
  <si>
    <t>935619309</t>
  </si>
  <si>
    <t>5502325-5</t>
  </si>
  <si>
    <t>daniela torrents alarcon</t>
  </si>
  <si>
    <t>966034177</t>
  </si>
  <si>
    <t>17264567-4</t>
  </si>
  <si>
    <t>emiliana corominas grande</t>
  </si>
  <si>
    <t>930812962</t>
  </si>
  <si>
    <t>23288618-8</t>
  </si>
  <si>
    <t>faustino martin lumbreras</t>
  </si>
  <si>
    <t>946546715</t>
  </si>
  <si>
    <t>24814475-0</t>
  </si>
  <si>
    <t>federico cuenca-hernandez palma</t>
  </si>
  <si>
    <t>971435180</t>
  </si>
  <si>
    <t>22316059-k</t>
  </si>
  <si>
    <t>fito javi bayon</t>
  </si>
  <si>
    <t>997007137</t>
  </si>
  <si>
    <t>24168165-3</t>
  </si>
  <si>
    <t>flavia mateo chacon</t>
  </si>
  <si>
    <t>961293529</t>
  </si>
  <si>
    <t>19925685-8</t>
  </si>
  <si>
    <t>francisco javier ortuño</t>
  </si>
  <si>
    <t>999208609</t>
  </si>
  <si>
    <t>7649360-k</t>
  </si>
  <si>
    <t>francisco pazos-peña vidal</t>
  </si>
  <si>
    <t>935318400</t>
  </si>
  <si>
    <t>11937133-3</t>
  </si>
  <si>
    <t>fulgencio peinado cisneros</t>
  </si>
  <si>
    <t>906224400</t>
  </si>
  <si>
    <t>14314886-6</t>
  </si>
  <si>
    <t>hilario esteban miro</t>
  </si>
  <si>
    <t>973667023</t>
  </si>
  <si>
    <t>22007021-2</t>
  </si>
  <si>
    <t>iban villanueva gaya</t>
  </si>
  <si>
    <t>908309835</t>
  </si>
  <si>
    <t>7892094-7</t>
  </si>
  <si>
    <t>isidoro torrijos ayala</t>
  </si>
  <si>
    <t>923990021</t>
  </si>
  <si>
    <t>7141511-2</t>
  </si>
  <si>
    <t>jacinto blasco calatayud</t>
  </si>
  <si>
    <t>914047806</t>
  </si>
  <si>
    <t>21899480-6</t>
  </si>
  <si>
    <t>jafet del izaguirre</t>
  </si>
  <si>
    <t>991664125</t>
  </si>
  <si>
    <t>21313021-8</t>
  </si>
  <si>
    <t>jesusa cortes-bejarano solis</t>
  </si>
  <si>
    <t>919796172</t>
  </si>
  <si>
    <t>22537935-1</t>
  </si>
  <si>
    <t>juan antonio cortes-vergara</t>
  </si>
  <si>
    <t>994018768</t>
  </si>
  <si>
    <t>23509369-3</t>
  </si>
  <si>
    <t>lola camara rossello</t>
  </si>
  <si>
    <t>937507655</t>
  </si>
  <si>
    <t>22615548-1</t>
  </si>
  <si>
    <t>marco alfonso rius</t>
  </si>
  <si>
    <t>928582123</t>
  </si>
  <si>
    <t>10425328-8</t>
  </si>
  <si>
    <t>maria del camacho</t>
  </si>
  <si>
    <t>981039662</t>
  </si>
  <si>
    <t>7297115-9</t>
  </si>
  <si>
    <t>maria pilar alfaro</t>
  </si>
  <si>
    <t>999871654</t>
  </si>
  <si>
    <t>10299976-2</t>
  </si>
  <si>
    <t>maricruz escolano vidal</t>
  </si>
  <si>
    <t>973042743</t>
  </si>
  <si>
    <t>11401919-4</t>
  </si>
  <si>
    <t>martin de olivera</t>
  </si>
  <si>
    <t>986328728</t>
  </si>
  <si>
    <t>6361027-5</t>
  </si>
  <si>
    <t>natalio losada artigas</t>
  </si>
  <si>
    <t>901470156</t>
  </si>
  <si>
    <t>19451030-6</t>
  </si>
  <si>
    <t>olivia peñas guerrero</t>
  </si>
  <si>
    <t>986863993</t>
  </si>
  <si>
    <t>7991718-4</t>
  </si>
  <si>
    <t>plinio jove barbera</t>
  </si>
  <si>
    <t>914065787</t>
  </si>
  <si>
    <t>14349818-2</t>
  </si>
  <si>
    <t>ramiro mariño pozo</t>
  </si>
  <si>
    <t>938317294</t>
  </si>
  <si>
    <t>8668030-0</t>
  </si>
  <si>
    <t>rodrigo asenjo redondo</t>
  </si>
  <si>
    <t>995087591</t>
  </si>
  <si>
    <t>8234214-1</t>
  </si>
  <si>
    <t>rogelio español caceres</t>
  </si>
  <si>
    <t>920158346</t>
  </si>
  <si>
    <t>11515373-0</t>
  </si>
  <si>
    <t>roque oliveras toledo</t>
  </si>
  <si>
    <t>900299120</t>
  </si>
  <si>
    <t>9501888-2</t>
  </si>
  <si>
    <t>ruth jordan pacheco</t>
  </si>
  <si>
    <t>963589283</t>
  </si>
  <si>
    <t>11546531-7</t>
  </si>
  <si>
    <t>salomon bernardo cobos</t>
  </si>
  <si>
    <t>940332347</t>
  </si>
  <si>
    <t>18863125-8</t>
  </si>
  <si>
    <t>samuel serna jurado</t>
  </si>
  <si>
    <t>975465988</t>
  </si>
  <si>
    <t>19545422-1</t>
  </si>
  <si>
    <t>severo murcia llorente</t>
  </si>
  <si>
    <t>904228262</t>
  </si>
  <si>
    <t>13656607-5</t>
  </si>
  <si>
    <t>tomasa criado castell</t>
  </si>
  <si>
    <t>972984726</t>
  </si>
  <si>
    <t>7347506-6</t>
  </si>
  <si>
    <t>viviana donaire busquets</t>
  </si>
  <si>
    <t>955799228</t>
  </si>
  <si>
    <t>11901999-0</t>
  </si>
  <si>
    <t>xiomara de coello</t>
  </si>
  <si>
    <t>969996442</t>
  </si>
  <si>
    <t>6737982-9 apple</t>
  </si>
  <si>
    <t>12039291-3 saudi aramco</t>
  </si>
  <si>
    <t>10882185-k softbank group</t>
  </si>
  <si>
    <t>24566099-5 industrial &amp; commercial bank of china</t>
  </si>
  <si>
    <t>14305598-1 microsoft</t>
  </si>
  <si>
    <t>23690053-3 berkshire hathaway</t>
  </si>
  <si>
    <t>11578774-8 alphabet</t>
  </si>
  <si>
    <t>12043514-0 china construction bank</t>
  </si>
  <si>
    <t>22724464-k agricultural bank of china</t>
  </si>
  <si>
    <t>6409492-0 facebook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</si>
</sst>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43"/>
    <col customWidth="1" min="3" max="3" width="44.0"/>
    <col customWidth="1" min="4" max="4" width="17.86"/>
    <col customWidth="1" min="6" max="6" width="44.57"/>
    <col customWidth="1" min="7" max="7" width="18.43"/>
    <col customWidth="1" min="10" max="10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 t="s">
        <v>8</v>
      </c>
      <c r="C2" s="5" t="str">
        <f>IFERROR(__xludf.DUMMYFUNCTION("CONCAT(JOIN(""."",SPLIT(B2,"" "")),CHOOSE(RANDBETWEEN(1, 3), ""@gmail.com"", ""@hotmail.com"", ""@yahoo.es""))"),"adelardo.linares.pina@hotmail.com")</f>
        <v>adelardo.linares.pina@hotmail.com</v>
      </c>
      <c r="D2" s="6" t="s">
        <v>9</v>
      </c>
      <c r="E2" s="5" t="str">
        <f t="shared" ref="E2:E51" si="1">CHOOSE(RANDBETWEEN(1,4),"Encargado","Gestor","Operador","Ejecutivo", "")</f>
        <v>Ejecutivo</v>
      </c>
      <c r="F2" s="5" t="str">
        <f t="shared" ref="F2:F51" si="2">CONCATENATE(CHOOSE(RANDBETWEEN(1,10),"6737982-9 Apple","12039291-3 Saudi Aramco","10882185-k SoftBank Group","24566099-5 Industrial &amp; Commercial Bank of China","14305598-1 Microsoft","23690053-3 Berkshire Hathaway","11578774-8 Alphabet","12043514-0 China Construction Bank","22724464-k Agricultural Bank of China","6409492-0 Facebook"))</f>
        <v>11578774-8 Alphabet</v>
      </c>
      <c r="G2" s="7">
        <f t="shared" ref="G2:G51" si="3">DATE(2021,1,1) + RANDBETWEEN(1, 300)</f>
        <v>44377</v>
      </c>
      <c r="J2" s="3"/>
    </row>
    <row r="3">
      <c r="A3" s="3" t="s">
        <v>10</v>
      </c>
      <c r="B3" s="8" t="s">
        <v>11</v>
      </c>
      <c r="C3" s="5" t="str">
        <f>IFERROR(__xludf.DUMMYFUNCTION("CONCAT(JOIN(""."",SPLIT(B3,"" "")),CHOOSE(RANDBETWEEN(1, 3), ""@gmail.com"", ""@hotmail.com"", ""@yahoo.es""))"),"agueda.boix.luz@hotmail.com")</f>
        <v>agueda.boix.luz@hotmail.com</v>
      </c>
      <c r="D3" s="6" t="s">
        <v>12</v>
      </c>
      <c r="E3" s="5" t="str">
        <f t="shared" si="1"/>
        <v>Operador</v>
      </c>
      <c r="F3" s="5" t="str">
        <f t="shared" si="2"/>
        <v>11578774-8 Alphabet</v>
      </c>
      <c r="G3" s="7">
        <f t="shared" si="3"/>
        <v>44391</v>
      </c>
      <c r="J3" s="3"/>
    </row>
    <row r="4">
      <c r="A4" s="3" t="s">
        <v>13</v>
      </c>
      <c r="B4" s="8" t="s">
        <v>14</v>
      </c>
      <c r="C4" s="5" t="str">
        <f>IFERROR(__xludf.DUMMYFUNCTION("CONCAT(JOIN(""."",SPLIT(B4,"" "")),CHOOSE(RANDBETWEEN(1, 3), ""@gmail.com"", ""@hotmail.com"", ""@yahoo.es""))"),"aitor.valentin.angel@gmail.com")</f>
        <v>aitor.valentin.angel@gmail.com</v>
      </c>
      <c r="D4" s="6" t="s">
        <v>15</v>
      </c>
      <c r="E4" s="5" t="str">
        <f t="shared" si="1"/>
        <v>Ejecutivo</v>
      </c>
      <c r="F4" s="5" t="str">
        <f t="shared" si="2"/>
        <v>12039291-3 Saudi Aramco</v>
      </c>
      <c r="G4" s="7">
        <f t="shared" si="3"/>
        <v>44313</v>
      </c>
      <c r="J4" s="3"/>
    </row>
    <row r="5">
      <c r="A5" s="3" t="s">
        <v>16</v>
      </c>
      <c r="B5" s="8" t="s">
        <v>17</v>
      </c>
      <c r="C5" s="5" t="str">
        <f>IFERROR(__xludf.DUMMYFUNCTION("CONCAT(JOIN(""."",SPLIT(B5,"" "")),CHOOSE(RANDBETWEEN(1, 3), ""@gmail.com"", ""@hotmail.com"", ""@yahoo.es""))"),"amada.saenz.barranco@hotmail.com")</f>
        <v>amada.saenz.barranco@hotmail.com</v>
      </c>
      <c r="D5" s="6" t="s">
        <v>18</v>
      </c>
      <c r="E5" s="5" t="str">
        <f t="shared" si="1"/>
        <v>Gestor</v>
      </c>
      <c r="F5" s="5" t="str">
        <f t="shared" si="2"/>
        <v>24566099-5 Industrial &amp; Commercial Bank of China</v>
      </c>
      <c r="G5" s="7">
        <f t="shared" si="3"/>
        <v>44492</v>
      </c>
      <c r="J5" s="3"/>
    </row>
    <row r="6">
      <c r="A6" s="3" t="s">
        <v>19</v>
      </c>
      <c r="B6" s="8" t="s">
        <v>20</v>
      </c>
      <c r="C6" s="5" t="str">
        <f>IFERROR(__xludf.DUMMYFUNCTION("CONCAT(JOIN(""."",SPLIT(B6,"" "")),CHOOSE(RANDBETWEEN(1, 3), ""@gmail.com"", ""@hotmail.com"", ""@yahoo.es""))"),"amado.lucena.solis@yahoo.es")</f>
        <v>amado.lucena.solis@yahoo.es</v>
      </c>
      <c r="D6" s="6" t="s">
        <v>21</v>
      </c>
      <c r="E6" s="5" t="str">
        <f t="shared" si="1"/>
        <v>Encargado</v>
      </c>
      <c r="F6" s="5" t="str">
        <f t="shared" si="2"/>
        <v>12043514-0 China Construction Bank</v>
      </c>
      <c r="G6" s="7">
        <f t="shared" si="3"/>
        <v>44414</v>
      </c>
      <c r="J6" s="3"/>
    </row>
    <row r="7">
      <c r="A7" s="3" t="s">
        <v>22</v>
      </c>
      <c r="B7" s="8" t="s">
        <v>23</v>
      </c>
      <c r="C7" s="5" t="str">
        <f>IFERROR(__xludf.DUMMYFUNCTION("CONCAT(JOIN(""."",SPLIT(B7,"" "")),CHOOSE(RANDBETWEEN(1, 3), ""@gmail.com"", ""@hotmail.com"", ""@yahoo.es""))"),"america.brigida.barragan@yahoo.es")</f>
        <v>america.brigida.barragan@yahoo.es</v>
      </c>
      <c r="D7" s="6" t="s">
        <v>24</v>
      </c>
      <c r="E7" s="5" t="str">
        <f t="shared" si="1"/>
        <v>Gestor</v>
      </c>
      <c r="F7" s="5" t="str">
        <f t="shared" si="2"/>
        <v>22724464-k Agricultural Bank of China</v>
      </c>
      <c r="G7" s="7">
        <f t="shared" si="3"/>
        <v>44425</v>
      </c>
      <c r="J7" s="3"/>
    </row>
    <row r="8">
      <c r="A8" s="3" t="s">
        <v>25</v>
      </c>
      <c r="B8" s="8" t="s">
        <v>26</v>
      </c>
      <c r="C8" s="5" t="str">
        <f>IFERROR(__xludf.DUMMYFUNCTION("CONCAT(JOIN(""."",SPLIT(B8,"" "")),CHOOSE(RANDBETWEEN(1, 3), ""@gmail.com"", ""@hotmail.com"", ""@yahoo.es""))"),"aranzazu.lucena.vizcaino@yahoo.es")</f>
        <v>aranzazu.lucena.vizcaino@yahoo.es</v>
      </c>
      <c r="D8" s="6" t="s">
        <v>27</v>
      </c>
      <c r="E8" s="5" t="str">
        <f t="shared" si="1"/>
        <v>Gestor</v>
      </c>
      <c r="F8" s="5" t="str">
        <f t="shared" si="2"/>
        <v>12043514-0 China Construction Bank</v>
      </c>
      <c r="G8" s="7">
        <f t="shared" si="3"/>
        <v>44360</v>
      </c>
      <c r="J8" s="3"/>
    </row>
    <row r="9">
      <c r="A9" s="3" t="s">
        <v>28</v>
      </c>
      <c r="B9" s="8" t="s">
        <v>29</v>
      </c>
      <c r="C9" s="5" t="str">
        <f>IFERROR(__xludf.DUMMYFUNCTION("CONCAT(JOIN(""."",SPLIT(B9,"" "")),CHOOSE(RANDBETWEEN(1, 3), ""@gmail.com"", ""@hotmail.com"", ""@yahoo.es""))"),"arcelia.martinez.rossello@gmail.com")</f>
        <v>arcelia.martinez.rossello@gmail.com</v>
      </c>
      <c r="D9" s="6" t="s">
        <v>30</v>
      </c>
      <c r="E9" s="5" t="str">
        <f t="shared" si="1"/>
        <v>Gestor</v>
      </c>
      <c r="F9" s="5" t="str">
        <f t="shared" si="2"/>
        <v>6409492-0 Facebook</v>
      </c>
      <c r="G9" s="7">
        <f t="shared" si="3"/>
        <v>44325</v>
      </c>
      <c r="J9" s="3"/>
    </row>
    <row r="10">
      <c r="A10" s="3" t="s">
        <v>31</v>
      </c>
      <c r="B10" s="8" t="s">
        <v>32</v>
      </c>
      <c r="C10" s="5" t="str">
        <f>IFERROR(__xludf.DUMMYFUNCTION("CONCAT(JOIN(""."",SPLIT(B10,"" "")),CHOOSE(RANDBETWEEN(1, 3), ""@gmail.com"", ""@hotmail.com"", ""@yahoo.es""))"),"aristides.fortuny.pozo@gmail.com")</f>
        <v>aristides.fortuny.pozo@gmail.com</v>
      </c>
      <c r="D10" s="6" t="s">
        <v>33</v>
      </c>
      <c r="E10" s="5" t="str">
        <f t="shared" si="1"/>
        <v>Operador</v>
      </c>
      <c r="F10" s="5" t="str">
        <f t="shared" si="2"/>
        <v>11578774-8 Alphabet</v>
      </c>
      <c r="G10" s="7">
        <f t="shared" si="3"/>
        <v>44408</v>
      </c>
      <c r="J10" s="3"/>
    </row>
    <row r="11">
      <c r="A11" s="3" t="s">
        <v>34</v>
      </c>
      <c r="B11" s="8" t="s">
        <v>35</v>
      </c>
      <c r="C11" s="5" t="str">
        <f>IFERROR(__xludf.DUMMYFUNCTION("CONCAT(JOIN(""."",SPLIT(B11,"" "")),CHOOSE(RANDBETWEEN(1, 3), ""@gmail.com"", ""@hotmail.com"", ""@yahoo.es""))"),"aurea.riquelme.gomis@hotmail.com")</f>
        <v>aurea.riquelme.gomis@hotmail.com</v>
      </c>
      <c r="D11" s="6" t="s">
        <v>36</v>
      </c>
      <c r="E11" s="5" t="str">
        <f t="shared" si="1"/>
        <v>Gestor</v>
      </c>
      <c r="F11" s="5" t="str">
        <f t="shared" si="2"/>
        <v>6409492-0 Facebook</v>
      </c>
      <c r="G11" s="7">
        <f t="shared" si="3"/>
        <v>44219</v>
      </c>
      <c r="J11" s="3"/>
    </row>
    <row r="12">
      <c r="A12" s="3" t="s">
        <v>37</v>
      </c>
      <c r="B12" s="8" t="s">
        <v>38</v>
      </c>
      <c r="C12" s="5" t="str">
        <f>IFERROR(__xludf.DUMMYFUNCTION("CONCAT(JOIN(""."",SPLIT(B12,"" "")),CHOOSE(RANDBETWEEN(1, 3), ""@gmail.com"", ""@hotmail.com"", ""@yahoo.es""))"),"casandra.palomares-folch.andrade@gmail.com")</f>
        <v>casandra.palomares-folch.andrade@gmail.com</v>
      </c>
      <c r="D12" s="6" t="s">
        <v>39</v>
      </c>
      <c r="E12" s="5" t="str">
        <f t="shared" si="1"/>
        <v>Ejecutivo</v>
      </c>
      <c r="F12" s="5" t="str">
        <f t="shared" si="2"/>
        <v>11578774-8 Alphabet</v>
      </c>
      <c r="G12" s="7">
        <f t="shared" si="3"/>
        <v>44332</v>
      </c>
      <c r="J12" s="3"/>
    </row>
    <row r="13">
      <c r="A13" s="3" t="s">
        <v>40</v>
      </c>
      <c r="B13" s="4" t="s">
        <v>41</v>
      </c>
      <c r="C13" s="5" t="str">
        <f>IFERROR(__xludf.DUMMYFUNCTION("CONCAT(JOIN(""."",SPLIT(B13,"" "")),CHOOSE(RANDBETWEEN(1, 3), ""@gmail.com"", ""@hotmail.com"", ""@yahoo.es""))"),"chus.de.palma@yahoo.es")</f>
        <v>chus.de.palma@yahoo.es</v>
      </c>
      <c r="D13" s="6" t="s">
        <v>42</v>
      </c>
      <c r="E13" s="5" t="str">
        <f t="shared" si="1"/>
        <v>Encargado</v>
      </c>
      <c r="F13" s="5" t="str">
        <f t="shared" si="2"/>
        <v>6737982-9 Apple</v>
      </c>
      <c r="G13" s="7">
        <f t="shared" si="3"/>
        <v>44366</v>
      </c>
      <c r="J13" s="3"/>
    </row>
    <row r="14">
      <c r="A14" s="3" t="s">
        <v>43</v>
      </c>
      <c r="B14" s="8" t="s">
        <v>44</v>
      </c>
      <c r="C14" s="5" t="str">
        <f>IFERROR(__xludf.DUMMYFUNCTION("CONCAT(JOIN(""."",SPLIT(B14,"" "")),CHOOSE(RANDBETWEEN(1, 3), ""@gmail.com"", ""@hotmail.com"", ""@yahoo.es""))"),"cleto.agusti.roman@gmail.com")</f>
        <v>cleto.agusti.roman@gmail.com</v>
      </c>
      <c r="D14" s="6" t="s">
        <v>45</v>
      </c>
      <c r="E14" s="5" t="str">
        <f t="shared" si="1"/>
        <v>Encargado</v>
      </c>
      <c r="F14" s="5" t="str">
        <f t="shared" si="2"/>
        <v>12039291-3 Saudi Aramco</v>
      </c>
      <c r="G14" s="7">
        <f t="shared" si="3"/>
        <v>44463</v>
      </c>
      <c r="J14" s="3"/>
    </row>
    <row r="15">
      <c r="A15" s="3" t="s">
        <v>46</v>
      </c>
      <c r="B15" s="4" t="s">
        <v>47</v>
      </c>
      <c r="C15" s="5" t="str">
        <f>IFERROR(__xludf.DUMMYFUNCTION("CONCAT(JOIN(""."",SPLIT(B15,"" "")),CHOOSE(RANDBETWEEN(1, 3), ""@gmail.com"", ""@hotmail.com"", ""@yahoo.es""))"),"cosme.feliu.clemente@gmail.com")</f>
        <v>cosme.feliu.clemente@gmail.com</v>
      </c>
      <c r="D15" s="6" t="s">
        <v>48</v>
      </c>
      <c r="E15" s="5" t="str">
        <f t="shared" si="1"/>
        <v>Ejecutivo</v>
      </c>
      <c r="F15" s="5" t="str">
        <f t="shared" si="2"/>
        <v>6409492-0 Facebook</v>
      </c>
      <c r="G15" s="7">
        <f t="shared" si="3"/>
        <v>44215</v>
      </c>
      <c r="J15" s="3"/>
    </row>
    <row r="16">
      <c r="A16" s="3" t="s">
        <v>49</v>
      </c>
      <c r="B16" s="8" t="s">
        <v>50</v>
      </c>
      <c r="C16" s="5" t="str">
        <f>IFERROR(__xludf.DUMMYFUNCTION("CONCAT(JOIN(""."",SPLIT(B16,"" "")),CHOOSE(RANDBETWEEN(1, 3), ""@gmail.com"", ""@hotmail.com"", ""@yahoo.es""))"),"daniela.torrents.alarcon@yahoo.es")</f>
        <v>daniela.torrents.alarcon@yahoo.es</v>
      </c>
      <c r="D16" s="6" t="s">
        <v>51</v>
      </c>
      <c r="E16" s="5" t="str">
        <f t="shared" si="1"/>
        <v>Ejecutivo</v>
      </c>
      <c r="F16" s="5" t="str">
        <f t="shared" si="2"/>
        <v>6737982-9 Apple</v>
      </c>
      <c r="G16" s="7">
        <f t="shared" si="3"/>
        <v>44325</v>
      </c>
      <c r="J16" s="3"/>
    </row>
    <row r="17">
      <c r="A17" s="3" t="s">
        <v>52</v>
      </c>
      <c r="B17" s="4" t="s">
        <v>53</v>
      </c>
      <c r="C17" s="5" t="str">
        <f>IFERROR(__xludf.DUMMYFUNCTION("CONCAT(JOIN(""."",SPLIT(B17,"" "")),CHOOSE(RANDBETWEEN(1, 3), ""@gmail.com"", ""@hotmail.com"", ""@yahoo.es""))"),"emiliana.corominas.grande@yahoo.es")</f>
        <v>emiliana.corominas.grande@yahoo.es</v>
      </c>
      <c r="D17" s="6" t="s">
        <v>54</v>
      </c>
      <c r="E17" s="5" t="str">
        <f t="shared" si="1"/>
        <v>Operador</v>
      </c>
      <c r="F17" s="5" t="str">
        <f t="shared" si="2"/>
        <v>12043514-0 China Construction Bank</v>
      </c>
      <c r="G17" s="7">
        <f t="shared" si="3"/>
        <v>44434</v>
      </c>
      <c r="J17" s="3"/>
    </row>
    <row r="18">
      <c r="A18" s="3" t="s">
        <v>55</v>
      </c>
      <c r="B18" s="8" t="s">
        <v>56</v>
      </c>
      <c r="C18" s="5" t="str">
        <f>IFERROR(__xludf.DUMMYFUNCTION("CONCAT(JOIN(""."",SPLIT(B18,"" "")),CHOOSE(RANDBETWEEN(1, 3), ""@gmail.com"", ""@hotmail.com"", ""@yahoo.es""))"),"faustino.martin.lumbreras@gmail.com")</f>
        <v>faustino.martin.lumbreras@gmail.com</v>
      </c>
      <c r="D18" s="6" t="s">
        <v>57</v>
      </c>
      <c r="E18" s="5" t="str">
        <f t="shared" si="1"/>
        <v>Encargado</v>
      </c>
      <c r="F18" s="5" t="str">
        <f t="shared" si="2"/>
        <v>12039291-3 Saudi Aramco</v>
      </c>
      <c r="G18" s="7">
        <f t="shared" si="3"/>
        <v>44250</v>
      </c>
      <c r="J18" s="3"/>
    </row>
    <row r="19">
      <c r="A19" s="3" t="s">
        <v>58</v>
      </c>
      <c r="B19" s="8" t="s">
        <v>59</v>
      </c>
      <c r="C19" s="5" t="str">
        <f>IFERROR(__xludf.DUMMYFUNCTION("CONCAT(JOIN(""."",SPLIT(B19,"" "")),CHOOSE(RANDBETWEEN(1, 3), ""@gmail.com"", ""@hotmail.com"", ""@yahoo.es""))"),"federico.cuenca-hernandez.palma@gmail.com")</f>
        <v>federico.cuenca-hernandez.palma@gmail.com</v>
      </c>
      <c r="D19" s="6" t="s">
        <v>60</v>
      </c>
      <c r="E19" s="5" t="str">
        <f t="shared" si="1"/>
        <v>Operador</v>
      </c>
      <c r="F19" s="5" t="str">
        <f t="shared" si="2"/>
        <v>23690053-3 Berkshire Hathaway</v>
      </c>
      <c r="G19" s="7">
        <f t="shared" si="3"/>
        <v>44233</v>
      </c>
      <c r="J19" s="3"/>
    </row>
    <row r="20">
      <c r="A20" s="3" t="s">
        <v>61</v>
      </c>
      <c r="B20" s="8" t="s">
        <v>62</v>
      </c>
      <c r="C20" s="5" t="str">
        <f>IFERROR(__xludf.DUMMYFUNCTION("CONCAT(JOIN(""."",SPLIT(B20,"" "")),CHOOSE(RANDBETWEEN(1, 3), ""@gmail.com"", ""@hotmail.com"", ""@yahoo.es""))"),"fito.javi.bayon@yahoo.es")</f>
        <v>fito.javi.bayon@yahoo.es</v>
      </c>
      <c r="D20" s="6" t="s">
        <v>63</v>
      </c>
      <c r="E20" s="5" t="str">
        <f t="shared" si="1"/>
        <v>Encargado</v>
      </c>
      <c r="F20" s="5" t="str">
        <f t="shared" si="2"/>
        <v>11578774-8 Alphabet</v>
      </c>
      <c r="G20" s="7">
        <f t="shared" si="3"/>
        <v>44428</v>
      </c>
      <c r="J20" s="3"/>
    </row>
    <row r="21">
      <c r="A21" s="3" t="s">
        <v>64</v>
      </c>
      <c r="B21" s="8" t="s">
        <v>65</v>
      </c>
      <c r="C21" s="5" t="str">
        <f>IFERROR(__xludf.DUMMYFUNCTION("CONCAT(JOIN(""."",SPLIT(B21,"" "")),CHOOSE(RANDBETWEEN(1, 3), ""@gmail.com"", ""@hotmail.com"", ""@yahoo.es""))"),"flavia.mateo.chacon@gmail.com")</f>
        <v>flavia.mateo.chacon@gmail.com</v>
      </c>
      <c r="D21" s="6" t="s">
        <v>66</v>
      </c>
      <c r="E21" s="5" t="str">
        <f t="shared" si="1"/>
        <v>Ejecutivo</v>
      </c>
      <c r="F21" s="5" t="str">
        <f t="shared" si="2"/>
        <v>14305598-1 Microsoft</v>
      </c>
      <c r="G21" s="7">
        <f t="shared" si="3"/>
        <v>44476</v>
      </c>
      <c r="J21" s="3"/>
    </row>
    <row r="22">
      <c r="A22" s="3" t="s">
        <v>67</v>
      </c>
      <c r="B22" s="8" t="s">
        <v>68</v>
      </c>
      <c r="C22" s="5" t="str">
        <f>IFERROR(__xludf.DUMMYFUNCTION("CONCAT(JOIN(""."",SPLIT(B22,"" "")),CHOOSE(RANDBETWEEN(1, 3), ""@gmail.com"", ""@hotmail.com"", ""@yahoo.es""))"),"francisco.javier.ortuño@yahoo.es")</f>
        <v>francisco.javier.ortuño@yahoo.es</v>
      </c>
      <c r="D22" s="6" t="s">
        <v>69</v>
      </c>
      <c r="E22" s="5" t="str">
        <f t="shared" si="1"/>
        <v>Ejecutivo</v>
      </c>
      <c r="F22" s="5" t="str">
        <f t="shared" si="2"/>
        <v>12043514-0 China Construction Bank</v>
      </c>
      <c r="G22" s="7">
        <f t="shared" si="3"/>
        <v>44484</v>
      </c>
      <c r="J22" s="3"/>
    </row>
    <row r="23">
      <c r="A23" s="3" t="s">
        <v>70</v>
      </c>
      <c r="B23" s="8" t="s">
        <v>71</v>
      </c>
      <c r="C23" s="5" t="str">
        <f>IFERROR(__xludf.DUMMYFUNCTION("CONCAT(JOIN(""."",SPLIT(B23,"" "")),CHOOSE(RANDBETWEEN(1, 3), ""@gmail.com"", ""@hotmail.com"", ""@yahoo.es""))"),"francisco.pazos-peña.vidal@yahoo.es")</f>
        <v>francisco.pazos-peña.vidal@yahoo.es</v>
      </c>
      <c r="D23" s="6" t="s">
        <v>72</v>
      </c>
      <c r="E23" s="5" t="str">
        <f t="shared" si="1"/>
        <v>Encargado</v>
      </c>
      <c r="F23" s="5" t="str">
        <f t="shared" si="2"/>
        <v>6737982-9 Apple</v>
      </c>
      <c r="G23" s="7">
        <f t="shared" si="3"/>
        <v>44428</v>
      </c>
      <c r="J23" s="3"/>
    </row>
    <row r="24">
      <c r="A24" s="3" t="s">
        <v>73</v>
      </c>
      <c r="B24" s="4" t="s">
        <v>74</v>
      </c>
      <c r="C24" s="5" t="str">
        <f>IFERROR(__xludf.DUMMYFUNCTION("CONCAT(JOIN(""."",SPLIT(B24,"" "")),CHOOSE(RANDBETWEEN(1, 3), ""@gmail.com"", ""@hotmail.com"", ""@yahoo.es""))"),"fulgencio.peinado.cisneros@gmail.com")</f>
        <v>fulgencio.peinado.cisneros@gmail.com</v>
      </c>
      <c r="D24" s="6" t="s">
        <v>75</v>
      </c>
      <c r="E24" s="5" t="str">
        <f t="shared" si="1"/>
        <v>Ejecutivo</v>
      </c>
      <c r="F24" s="5" t="str">
        <f t="shared" si="2"/>
        <v>12043514-0 China Construction Bank</v>
      </c>
      <c r="G24" s="7">
        <f t="shared" si="3"/>
        <v>44244</v>
      </c>
      <c r="J24" s="3"/>
    </row>
    <row r="25">
      <c r="A25" s="3" t="s">
        <v>76</v>
      </c>
      <c r="B25" s="8" t="s">
        <v>77</v>
      </c>
      <c r="C25" s="5" t="str">
        <f>IFERROR(__xludf.DUMMYFUNCTION("CONCAT(JOIN(""."",SPLIT(B25,"" "")),CHOOSE(RANDBETWEEN(1, 3), ""@gmail.com"", ""@hotmail.com"", ""@yahoo.es""))"),"hilario.esteban.miro@hotmail.com")</f>
        <v>hilario.esteban.miro@hotmail.com</v>
      </c>
      <c r="D25" s="6" t="s">
        <v>78</v>
      </c>
      <c r="E25" s="5" t="str">
        <f t="shared" si="1"/>
        <v>Operador</v>
      </c>
      <c r="F25" s="5" t="str">
        <f t="shared" si="2"/>
        <v>10882185-k SoftBank Group</v>
      </c>
      <c r="G25" s="7">
        <f t="shared" si="3"/>
        <v>44370</v>
      </c>
      <c r="J25" s="3"/>
    </row>
    <row r="26">
      <c r="A26" s="3" t="s">
        <v>79</v>
      </c>
      <c r="B26" s="8" t="s">
        <v>80</v>
      </c>
      <c r="C26" s="5" t="str">
        <f>IFERROR(__xludf.DUMMYFUNCTION("CONCAT(JOIN(""."",SPLIT(B26,"" "")),CHOOSE(RANDBETWEEN(1, 3), ""@gmail.com"", ""@hotmail.com"", ""@yahoo.es""))"),"iban.villanueva.gaya@hotmail.com")</f>
        <v>iban.villanueva.gaya@hotmail.com</v>
      </c>
      <c r="D26" s="6" t="s">
        <v>81</v>
      </c>
      <c r="E26" s="5" t="str">
        <f t="shared" si="1"/>
        <v>Gestor</v>
      </c>
      <c r="F26" s="5" t="str">
        <f t="shared" si="2"/>
        <v>23690053-3 Berkshire Hathaway</v>
      </c>
      <c r="G26" s="7">
        <f t="shared" si="3"/>
        <v>44363</v>
      </c>
      <c r="J26" s="3"/>
    </row>
    <row r="27">
      <c r="A27" s="3" t="s">
        <v>82</v>
      </c>
      <c r="B27" s="4" t="s">
        <v>83</v>
      </c>
      <c r="C27" s="5" t="str">
        <f>IFERROR(__xludf.DUMMYFUNCTION("CONCAT(JOIN(""."",SPLIT(B27,"" "")),CHOOSE(RANDBETWEEN(1, 3), ""@gmail.com"", ""@hotmail.com"", ""@yahoo.es""))"),"isidoro.torrijos.ayala@hotmail.com")</f>
        <v>isidoro.torrijos.ayala@hotmail.com</v>
      </c>
      <c r="D27" s="6" t="s">
        <v>84</v>
      </c>
      <c r="E27" s="5" t="str">
        <f t="shared" si="1"/>
        <v>Gestor</v>
      </c>
      <c r="F27" s="5" t="str">
        <f t="shared" si="2"/>
        <v>6737982-9 Apple</v>
      </c>
      <c r="G27" s="7">
        <f t="shared" si="3"/>
        <v>44217</v>
      </c>
      <c r="J27" s="3"/>
    </row>
    <row r="28">
      <c r="A28" s="3" t="s">
        <v>85</v>
      </c>
      <c r="B28" s="4" t="s">
        <v>86</v>
      </c>
      <c r="C28" s="5" t="str">
        <f>IFERROR(__xludf.DUMMYFUNCTION("CONCAT(JOIN(""."",SPLIT(B28,"" "")),CHOOSE(RANDBETWEEN(1, 3), ""@gmail.com"", ""@hotmail.com"", ""@yahoo.es""))"),"jacinto.blasco.calatayud@gmail.com")</f>
        <v>jacinto.blasco.calatayud@gmail.com</v>
      </c>
      <c r="D28" s="6" t="s">
        <v>87</v>
      </c>
      <c r="E28" s="5" t="str">
        <f t="shared" si="1"/>
        <v>Ejecutivo</v>
      </c>
      <c r="F28" s="5" t="str">
        <f t="shared" si="2"/>
        <v>10882185-k SoftBank Group</v>
      </c>
      <c r="G28" s="7">
        <f t="shared" si="3"/>
        <v>44231</v>
      </c>
      <c r="J28" s="3"/>
    </row>
    <row r="29">
      <c r="A29" s="3" t="s">
        <v>88</v>
      </c>
      <c r="B29" s="4" t="s">
        <v>89</v>
      </c>
      <c r="C29" s="5" t="str">
        <f>IFERROR(__xludf.DUMMYFUNCTION("CONCAT(JOIN(""."",SPLIT(B29,"" "")),CHOOSE(RANDBETWEEN(1, 3), ""@gmail.com"", ""@hotmail.com"", ""@yahoo.es""))"),"jafet.del.izaguirre@yahoo.es")</f>
        <v>jafet.del.izaguirre@yahoo.es</v>
      </c>
      <c r="D29" s="6" t="s">
        <v>90</v>
      </c>
      <c r="E29" s="5" t="str">
        <f t="shared" si="1"/>
        <v>Gestor</v>
      </c>
      <c r="F29" s="5" t="str">
        <f t="shared" si="2"/>
        <v>6737982-9 Apple</v>
      </c>
      <c r="G29" s="7">
        <f t="shared" si="3"/>
        <v>44342</v>
      </c>
      <c r="J29" s="3"/>
    </row>
    <row r="30">
      <c r="A30" s="3" t="s">
        <v>91</v>
      </c>
      <c r="B30" s="8" t="s">
        <v>92</v>
      </c>
      <c r="C30" s="5" t="str">
        <f>IFERROR(__xludf.DUMMYFUNCTION("CONCAT(JOIN(""."",SPLIT(B30,"" "")),CHOOSE(RANDBETWEEN(1, 3), ""@gmail.com"", ""@hotmail.com"", ""@yahoo.es""))"),"jesusa.cortes-bejarano.solis@hotmail.com")</f>
        <v>jesusa.cortes-bejarano.solis@hotmail.com</v>
      </c>
      <c r="D30" s="6" t="s">
        <v>93</v>
      </c>
      <c r="E30" s="5" t="str">
        <f t="shared" si="1"/>
        <v>Ejecutivo</v>
      </c>
      <c r="F30" s="5" t="str">
        <f t="shared" si="2"/>
        <v>22724464-k Agricultural Bank of China</v>
      </c>
      <c r="G30" s="7">
        <f t="shared" si="3"/>
        <v>44362</v>
      </c>
      <c r="J30" s="3"/>
    </row>
    <row r="31">
      <c r="A31" s="3" t="s">
        <v>94</v>
      </c>
      <c r="B31" s="8" t="s">
        <v>95</v>
      </c>
      <c r="C31" s="5" t="str">
        <f>IFERROR(__xludf.DUMMYFUNCTION("CONCAT(JOIN(""."",SPLIT(B31,"" "")),CHOOSE(RANDBETWEEN(1, 3), ""@gmail.com"", ""@hotmail.com"", ""@yahoo.es""))"),"juan.antonio.cortes-vergara@hotmail.com")</f>
        <v>juan.antonio.cortes-vergara@hotmail.com</v>
      </c>
      <c r="D31" s="6" t="s">
        <v>96</v>
      </c>
      <c r="E31" s="5" t="str">
        <f t="shared" si="1"/>
        <v>Ejecutivo</v>
      </c>
      <c r="F31" s="5" t="str">
        <f t="shared" si="2"/>
        <v>6737982-9 Apple</v>
      </c>
      <c r="G31" s="7">
        <f t="shared" si="3"/>
        <v>44452</v>
      </c>
      <c r="J31" s="3"/>
    </row>
    <row r="32">
      <c r="A32" s="3" t="s">
        <v>97</v>
      </c>
      <c r="B32" s="8" t="s">
        <v>98</v>
      </c>
      <c r="C32" s="5" t="str">
        <f>IFERROR(__xludf.DUMMYFUNCTION("CONCAT(JOIN(""."",SPLIT(B32,"" "")),CHOOSE(RANDBETWEEN(1, 3), ""@gmail.com"", ""@hotmail.com"", ""@yahoo.es""))"),"lola.camara.rossello@yahoo.es")</f>
        <v>lola.camara.rossello@yahoo.es</v>
      </c>
      <c r="D32" s="6" t="s">
        <v>99</v>
      </c>
      <c r="E32" s="5" t="str">
        <f t="shared" si="1"/>
        <v>Gestor</v>
      </c>
      <c r="F32" s="5" t="str">
        <f t="shared" si="2"/>
        <v>12043514-0 China Construction Bank</v>
      </c>
      <c r="G32" s="7">
        <f t="shared" si="3"/>
        <v>44236</v>
      </c>
      <c r="J32" s="3"/>
    </row>
    <row r="33">
      <c r="A33" s="3" t="s">
        <v>100</v>
      </c>
      <c r="B33" s="4" t="s">
        <v>101</v>
      </c>
      <c r="C33" s="5" t="str">
        <f>IFERROR(__xludf.DUMMYFUNCTION("CONCAT(JOIN(""."",SPLIT(B33,"" "")),CHOOSE(RANDBETWEEN(1, 3), ""@gmail.com"", ""@hotmail.com"", ""@yahoo.es""))"),"marco.alfonso.rius@gmail.com")</f>
        <v>marco.alfonso.rius@gmail.com</v>
      </c>
      <c r="D33" s="6" t="s">
        <v>102</v>
      </c>
      <c r="E33" s="5" t="str">
        <f t="shared" si="1"/>
        <v>Operador</v>
      </c>
      <c r="F33" s="5" t="str">
        <f t="shared" si="2"/>
        <v>24566099-5 Industrial &amp; Commercial Bank of China</v>
      </c>
      <c r="G33" s="7">
        <f t="shared" si="3"/>
        <v>44318</v>
      </c>
      <c r="J33" s="3"/>
    </row>
    <row r="34">
      <c r="A34" s="3" t="s">
        <v>103</v>
      </c>
      <c r="B34" s="8" t="s">
        <v>104</v>
      </c>
      <c r="C34" s="5" t="str">
        <f>IFERROR(__xludf.DUMMYFUNCTION("CONCAT(JOIN(""."",SPLIT(B34,"" "")),CHOOSE(RANDBETWEEN(1, 3), ""@gmail.com"", ""@hotmail.com"", ""@yahoo.es""))"),"maria.del.camacho@gmail.com")</f>
        <v>maria.del.camacho@gmail.com</v>
      </c>
      <c r="D34" s="6" t="s">
        <v>105</v>
      </c>
      <c r="E34" s="5" t="str">
        <f t="shared" si="1"/>
        <v>Gestor</v>
      </c>
      <c r="F34" s="5" t="str">
        <f t="shared" si="2"/>
        <v>6737982-9 Apple</v>
      </c>
      <c r="G34" s="7">
        <f t="shared" si="3"/>
        <v>44260</v>
      </c>
      <c r="J34" s="3"/>
    </row>
    <row r="35">
      <c r="A35" s="3" t="s">
        <v>106</v>
      </c>
      <c r="B35" s="8" t="s">
        <v>107</v>
      </c>
      <c r="C35" s="5" t="str">
        <f>IFERROR(__xludf.DUMMYFUNCTION("CONCAT(JOIN(""."",SPLIT(B35,"" "")),CHOOSE(RANDBETWEEN(1, 3), ""@gmail.com"", ""@hotmail.com"", ""@yahoo.es""))"),"maria.pilar.alfaro@gmail.com")</f>
        <v>maria.pilar.alfaro@gmail.com</v>
      </c>
      <c r="D35" s="6" t="s">
        <v>108</v>
      </c>
      <c r="E35" s="5" t="str">
        <f t="shared" si="1"/>
        <v>Gestor</v>
      </c>
      <c r="F35" s="5" t="str">
        <f t="shared" si="2"/>
        <v>6737982-9 Apple</v>
      </c>
      <c r="G35" s="7">
        <f t="shared" si="3"/>
        <v>44277</v>
      </c>
      <c r="J35" s="3"/>
    </row>
    <row r="36">
      <c r="A36" s="3" t="s">
        <v>109</v>
      </c>
      <c r="B36" s="8" t="s">
        <v>110</v>
      </c>
      <c r="C36" s="5" t="str">
        <f>IFERROR(__xludf.DUMMYFUNCTION("CONCAT(JOIN(""."",SPLIT(B36,"" "")),CHOOSE(RANDBETWEEN(1, 3), ""@gmail.com"", ""@hotmail.com"", ""@yahoo.es""))"),"maricruz.escolano.vidal@gmail.com")</f>
        <v>maricruz.escolano.vidal@gmail.com</v>
      </c>
      <c r="D36" s="6" t="s">
        <v>111</v>
      </c>
      <c r="E36" s="5" t="str">
        <f t="shared" si="1"/>
        <v>Operador</v>
      </c>
      <c r="F36" s="5" t="str">
        <f t="shared" si="2"/>
        <v>12043514-0 China Construction Bank</v>
      </c>
      <c r="G36" s="7">
        <f t="shared" si="3"/>
        <v>44321</v>
      </c>
      <c r="J36" s="3"/>
    </row>
    <row r="37">
      <c r="A37" s="3" t="s">
        <v>112</v>
      </c>
      <c r="B37" s="8" t="s">
        <v>113</v>
      </c>
      <c r="C37" s="5" t="str">
        <f>IFERROR(__xludf.DUMMYFUNCTION("CONCAT(JOIN(""."",SPLIT(B37,"" "")),CHOOSE(RANDBETWEEN(1, 3), ""@gmail.com"", ""@hotmail.com"", ""@yahoo.es""))"),"martin.de.olivera@yahoo.es")</f>
        <v>martin.de.olivera@yahoo.es</v>
      </c>
      <c r="D37" s="6" t="s">
        <v>114</v>
      </c>
      <c r="E37" s="5" t="str">
        <f t="shared" si="1"/>
        <v>Gestor</v>
      </c>
      <c r="F37" s="5" t="str">
        <f t="shared" si="2"/>
        <v>22724464-k Agricultural Bank of China</v>
      </c>
      <c r="G37" s="7">
        <f t="shared" si="3"/>
        <v>44236</v>
      </c>
      <c r="J37" s="3"/>
    </row>
    <row r="38">
      <c r="A38" s="3" t="s">
        <v>115</v>
      </c>
      <c r="B38" s="4" t="s">
        <v>116</v>
      </c>
      <c r="C38" s="5" t="str">
        <f>IFERROR(__xludf.DUMMYFUNCTION("CONCAT(JOIN(""."",SPLIT(B38,"" "")),CHOOSE(RANDBETWEEN(1, 3), ""@gmail.com"", ""@hotmail.com"", ""@yahoo.es""))"),"natalio.losada.artigas@yahoo.es")</f>
        <v>natalio.losada.artigas@yahoo.es</v>
      </c>
      <c r="D38" s="6" t="s">
        <v>117</v>
      </c>
      <c r="E38" s="5" t="str">
        <f t="shared" si="1"/>
        <v>Ejecutivo</v>
      </c>
      <c r="F38" s="5" t="str">
        <f t="shared" si="2"/>
        <v>6737982-9 Apple</v>
      </c>
      <c r="G38" s="7">
        <f t="shared" si="3"/>
        <v>44288</v>
      </c>
      <c r="J38" s="3"/>
    </row>
    <row r="39">
      <c r="A39" s="3" t="s">
        <v>118</v>
      </c>
      <c r="B39" s="4" t="s">
        <v>119</v>
      </c>
      <c r="C39" s="5" t="str">
        <f>IFERROR(__xludf.DUMMYFUNCTION("CONCAT(JOIN(""."",SPLIT(B39,"" "")),CHOOSE(RANDBETWEEN(1, 3), ""@gmail.com"", ""@hotmail.com"", ""@yahoo.es""))"),"olivia.peñas.guerrero@gmail.com")</f>
        <v>olivia.peñas.guerrero@gmail.com</v>
      </c>
      <c r="D39" s="6" t="s">
        <v>120</v>
      </c>
      <c r="E39" s="5" t="str">
        <f t="shared" si="1"/>
        <v>Operador</v>
      </c>
      <c r="F39" s="5" t="str">
        <f t="shared" si="2"/>
        <v>24566099-5 Industrial &amp; Commercial Bank of China</v>
      </c>
      <c r="G39" s="7">
        <f t="shared" si="3"/>
        <v>44363</v>
      </c>
      <c r="J39" s="3"/>
    </row>
    <row r="40">
      <c r="A40" s="3" t="s">
        <v>121</v>
      </c>
      <c r="B40" s="8" t="s">
        <v>122</v>
      </c>
      <c r="C40" s="5" t="str">
        <f>IFERROR(__xludf.DUMMYFUNCTION("CONCAT(JOIN(""."",SPLIT(B40,"" "")),CHOOSE(RANDBETWEEN(1, 3), ""@gmail.com"", ""@hotmail.com"", ""@yahoo.es""))"),"plinio.jove.barbera@gmail.com")</f>
        <v>plinio.jove.barbera@gmail.com</v>
      </c>
      <c r="D40" s="6" t="s">
        <v>123</v>
      </c>
      <c r="E40" s="5" t="str">
        <f t="shared" si="1"/>
        <v>Encargado</v>
      </c>
      <c r="F40" s="5" t="str">
        <f t="shared" si="2"/>
        <v>23690053-3 Berkshire Hathaway</v>
      </c>
      <c r="G40" s="7">
        <f t="shared" si="3"/>
        <v>44251</v>
      </c>
      <c r="J40" s="3"/>
    </row>
    <row r="41">
      <c r="A41" s="3" t="s">
        <v>124</v>
      </c>
      <c r="B41" s="4" t="s">
        <v>125</v>
      </c>
      <c r="C41" s="5" t="str">
        <f>IFERROR(__xludf.DUMMYFUNCTION("CONCAT(JOIN(""."",SPLIT(B41,"" "")),CHOOSE(RANDBETWEEN(1, 3), ""@gmail.com"", ""@hotmail.com"", ""@yahoo.es""))"),"ramiro.mariño.pozo@hotmail.com")</f>
        <v>ramiro.mariño.pozo@hotmail.com</v>
      </c>
      <c r="D41" s="6" t="s">
        <v>126</v>
      </c>
      <c r="E41" s="5" t="str">
        <f t="shared" si="1"/>
        <v>Encargado</v>
      </c>
      <c r="F41" s="5" t="str">
        <f t="shared" si="2"/>
        <v>14305598-1 Microsoft</v>
      </c>
      <c r="G41" s="7">
        <f t="shared" si="3"/>
        <v>44256</v>
      </c>
      <c r="J41" s="3"/>
    </row>
    <row r="42">
      <c r="A42" s="3" t="s">
        <v>127</v>
      </c>
      <c r="B42" s="4" t="s">
        <v>128</v>
      </c>
      <c r="C42" s="5" t="str">
        <f>IFERROR(__xludf.DUMMYFUNCTION("CONCAT(JOIN(""."",SPLIT(B42,"" "")),CHOOSE(RANDBETWEEN(1, 3), ""@gmail.com"", ""@hotmail.com"", ""@yahoo.es""))"),"rodrigo.asenjo.redondo@gmail.com")</f>
        <v>rodrigo.asenjo.redondo@gmail.com</v>
      </c>
      <c r="D42" s="6" t="s">
        <v>129</v>
      </c>
      <c r="E42" s="5" t="str">
        <f t="shared" si="1"/>
        <v>Ejecutivo</v>
      </c>
      <c r="F42" s="5" t="str">
        <f t="shared" si="2"/>
        <v>6409492-0 Facebook</v>
      </c>
      <c r="G42" s="7">
        <f t="shared" si="3"/>
        <v>44464</v>
      </c>
      <c r="J42" s="3"/>
    </row>
    <row r="43">
      <c r="A43" s="3" t="s">
        <v>130</v>
      </c>
      <c r="B43" s="8" t="s">
        <v>131</v>
      </c>
      <c r="C43" s="5" t="str">
        <f>IFERROR(__xludf.DUMMYFUNCTION("CONCAT(JOIN(""."",SPLIT(B43,"" "")),CHOOSE(RANDBETWEEN(1, 3), ""@gmail.com"", ""@hotmail.com"", ""@yahoo.es""))"),"rogelio.español.caceres@gmail.com")</f>
        <v>rogelio.español.caceres@gmail.com</v>
      </c>
      <c r="D43" s="6" t="s">
        <v>132</v>
      </c>
      <c r="E43" s="5" t="str">
        <f t="shared" si="1"/>
        <v>Gestor</v>
      </c>
      <c r="F43" s="5" t="str">
        <f t="shared" si="2"/>
        <v>12039291-3 Saudi Aramco</v>
      </c>
      <c r="G43" s="7">
        <f t="shared" si="3"/>
        <v>44442</v>
      </c>
      <c r="J43" s="3"/>
    </row>
    <row r="44">
      <c r="A44" s="3" t="s">
        <v>133</v>
      </c>
      <c r="B44" s="4" t="s">
        <v>134</v>
      </c>
      <c r="C44" s="5" t="str">
        <f>IFERROR(__xludf.DUMMYFUNCTION("CONCAT(JOIN(""."",SPLIT(B44,"" "")),CHOOSE(RANDBETWEEN(1, 3), ""@gmail.com"", ""@hotmail.com"", ""@yahoo.es""))"),"roque.oliveras.toledo@hotmail.com")</f>
        <v>roque.oliveras.toledo@hotmail.com</v>
      </c>
      <c r="D44" s="6" t="s">
        <v>135</v>
      </c>
      <c r="E44" s="5" t="str">
        <f t="shared" si="1"/>
        <v>Gestor</v>
      </c>
      <c r="F44" s="5" t="str">
        <f t="shared" si="2"/>
        <v>14305598-1 Microsoft</v>
      </c>
      <c r="G44" s="7">
        <f t="shared" si="3"/>
        <v>44260</v>
      </c>
      <c r="J44" s="3"/>
    </row>
    <row r="45">
      <c r="A45" s="3" t="s">
        <v>136</v>
      </c>
      <c r="B45" s="8" t="s">
        <v>137</v>
      </c>
      <c r="C45" s="5" t="str">
        <f>IFERROR(__xludf.DUMMYFUNCTION("CONCAT(JOIN(""."",SPLIT(B45,"" "")),CHOOSE(RANDBETWEEN(1, 3), ""@gmail.com"", ""@hotmail.com"", ""@yahoo.es""))"),"ruth.jordan.pacheco@yahoo.es")</f>
        <v>ruth.jordan.pacheco@yahoo.es</v>
      </c>
      <c r="D45" s="6" t="s">
        <v>138</v>
      </c>
      <c r="E45" s="5" t="str">
        <f t="shared" si="1"/>
        <v>Ejecutivo</v>
      </c>
      <c r="F45" s="5" t="str">
        <f t="shared" si="2"/>
        <v>11578774-8 Alphabet</v>
      </c>
      <c r="G45" s="7">
        <f t="shared" si="3"/>
        <v>44460</v>
      </c>
      <c r="J45" s="3"/>
    </row>
    <row r="46">
      <c r="A46" s="3" t="s">
        <v>139</v>
      </c>
      <c r="B46" s="8" t="s">
        <v>140</v>
      </c>
      <c r="C46" s="5" t="str">
        <f>IFERROR(__xludf.DUMMYFUNCTION("CONCAT(JOIN(""."",SPLIT(B46,"" "")),CHOOSE(RANDBETWEEN(1, 3), ""@gmail.com"", ""@hotmail.com"", ""@yahoo.es""))"),"salomon.bernardo.cobos@gmail.com")</f>
        <v>salomon.bernardo.cobos@gmail.com</v>
      </c>
      <c r="D46" s="6" t="s">
        <v>141</v>
      </c>
      <c r="E46" s="5" t="str">
        <f t="shared" si="1"/>
        <v>Ejecutivo</v>
      </c>
      <c r="F46" s="5" t="str">
        <f t="shared" si="2"/>
        <v>24566099-5 Industrial &amp; Commercial Bank of China</v>
      </c>
      <c r="G46" s="7">
        <f t="shared" si="3"/>
        <v>44201</v>
      </c>
      <c r="J46" s="3"/>
    </row>
    <row r="47">
      <c r="A47" s="3" t="s">
        <v>142</v>
      </c>
      <c r="B47" s="4" t="s">
        <v>143</v>
      </c>
      <c r="C47" s="5" t="str">
        <f>IFERROR(__xludf.DUMMYFUNCTION("CONCAT(JOIN(""."",SPLIT(B47,"" "")),CHOOSE(RANDBETWEEN(1, 3), ""@gmail.com"", ""@hotmail.com"", ""@yahoo.es""))"),"samuel.serna.jurado@yahoo.es")</f>
        <v>samuel.serna.jurado@yahoo.es</v>
      </c>
      <c r="D47" s="6" t="s">
        <v>144</v>
      </c>
      <c r="E47" s="5" t="str">
        <f t="shared" si="1"/>
        <v>Operador</v>
      </c>
      <c r="F47" s="5" t="str">
        <f t="shared" si="2"/>
        <v>12039291-3 Saudi Aramco</v>
      </c>
      <c r="G47" s="7">
        <f t="shared" si="3"/>
        <v>44411</v>
      </c>
      <c r="J47" s="3"/>
    </row>
    <row r="48">
      <c r="A48" s="3" t="s">
        <v>145</v>
      </c>
      <c r="B48" s="4" t="s">
        <v>146</v>
      </c>
      <c r="C48" s="5" t="str">
        <f>IFERROR(__xludf.DUMMYFUNCTION("CONCAT(JOIN(""."",SPLIT(B48,"" "")),CHOOSE(RANDBETWEEN(1, 3), ""@gmail.com"", ""@hotmail.com"", ""@yahoo.es""))"),"severo.murcia.llorente@gmail.com")</f>
        <v>severo.murcia.llorente@gmail.com</v>
      </c>
      <c r="D48" s="6" t="s">
        <v>147</v>
      </c>
      <c r="E48" s="5" t="str">
        <f t="shared" si="1"/>
        <v>Operador</v>
      </c>
      <c r="F48" s="5" t="str">
        <f t="shared" si="2"/>
        <v>23690053-3 Berkshire Hathaway</v>
      </c>
      <c r="G48" s="7">
        <f t="shared" si="3"/>
        <v>44390</v>
      </c>
      <c r="J48" s="3"/>
    </row>
    <row r="49">
      <c r="A49" s="3" t="s">
        <v>148</v>
      </c>
      <c r="B49" s="4" t="s">
        <v>149</v>
      </c>
      <c r="C49" s="5" t="str">
        <f>IFERROR(__xludf.DUMMYFUNCTION("CONCAT(JOIN(""."",SPLIT(B49,"" "")),CHOOSE(RANDBETWEEN(1, 3), ""@gmail.com"", ""@hotmail.com"", ""@yahoo.es""))"),"tomasa.criado.castell@gmail.com")</f>
        <v>tomasa.criado.castell@gmail.com</v>
      </c>
      <c r="D49" s="6" t="s">
        <v>150</v>
      </c>
      <c r="E49" s="5" t="str">
        <f t="shared" si="1"/>
        <v>Ejecutivo</v>
      </c>
      <c r="F49" s="5" t="str">
        <f t="shared" si="2"/>
        <v>10882185-k SoftBank Group</v>
      </c>
      <c r="G49" s="7">
        <f t="shared" si="3"/>
        <v>44357</v>
      </c>
      <c r="J49" s="3"/>
    </row>
    <row r="50">
      <c r="A50" s="3" t="s">
        <v>151</v>
      </c>
      <c r="B50" s="4" t="s">
        <v>152</v>
      </c>
      <c r="C50" s="5" t="str">
        <f>IFERROR(__xludf.DUMMYFUNCTION("CONCAT(JOIN(""."",SPLIT(B50,"" "")),CHOOSE(RANDBETWEEN(1, 3), ""@gmail.com"", ""@hotmail.com"", ""@yahoo.es""))"),"viviana.donaire.busquets@hotmail.com")</f>
        <v>viviana.donaire.busquets@hotmail.com</v>
      </c>
      <c r="D50" s="6" t="s">
        <v>153</v>
      </c>
      <c r="E50" s="5" t="str">
        <f t="shared" si="1"/>
        <v>Ejecutivo</v>
      </c>
      <c r="F50" s="5" t="str">
        <f t="shared" si="2"/>
        <v>14305598-1 Microsoft</v>
      </c>
      <c r="G50" s="7">
        <f t="shared" si="3"/>
        <v>44426</v>
      </c>
      <c r="J50" s="3"/>
    </row>
    <row r="51">
      <c r="A51" s="3" t="s">
        <v>154</v>
      </c>
      <c r="B51" s="4" t="s">
        <v>155</v>
      </c>
      <c r="C51" s="5" t="str">
        <f>IFERROR(__xludf.DUMMYFUNCTION("CONCAT(JOIN(""."",SPLIT(B51,"" "")),CHOOSE(RANDBETWEEN(1, 3), ""@gmail.com"", ""@hotmail.com"", ""@yahoo.es""))"),"xiomara.de.coello@yahoo.es")</f>
        <v>xiomara.de.coello@yahoo.es</v>
      </c>
      <c r="D51" s="6" t="s">
        <v>156</v>
      </c>
      <c r="E51" s="5" t="str">
        <f t="shared" si="1"/>
        <v>Encargado</v>
      </c>
      <c r="F51" s="5" t="str">
        <f t="shared" si="2"/>
        <v>14305598-1 Microsoft</v>
      </c>
      <c r="G51" s="7">
        <f t="shared" si="3"/>
        <v>44383</v>
      </c>
      <c r="J51" s="3"/>
    </row>
    <row r="52">
      <c r="A52" s="9"/>
      <c r="D52" s="6"/>
      <c r="G52" s="9"/>
      <c r="J52" s="9"/>
    </row>
    <row r="53">
      <c r="A53" s="9"/>
      <c r="D53" s="6"/>
      <c r="G53" s="9"/>
      <c r="J53" s="9"/>
    </row>
    <row r="54">
      <c r="A54" s="9"/>
      <c r="D54" s="6"/>
      <c r="G54" s="9"/>
      <c r="J54" s="9"/>
    </row>
    <row r="55">
      <c r="A55" s="9"/>
      <c r="D55" s="6"/>
      <c r="G55" s="9"/>
      <c r="J55" s="9"/>
    </row>
    <row r="56">
      <c r="A56" s="9"/>
      <c r="D56" s="6"/>
      <c r="G56" s="9"/>
      <c r="J56" s="9"/>
    </row>
    <row r="57">
      <c r="A57" s="9"/>
      <c r="D57" s="6"/>
      <c r="G57" s="9"/>
      <c r="J57" s="9"/>
    </row>
    <row r="58">
      <c r="A58" s="9"/>
      <c r="D58" s="6"/>
      <c r="G58" s="9"/>
      <c r="J58" s="9"/>
    </row>
    <row r="59">
      <c r="A59" s="9"/>
      <c r="D59" s="6"/>
      <c r="G59" s="9"/>
      <c r="J59" s="9"/>
    </row>
    <row r="60">
      <c r="A60" s="9"/>
      <c r="D60" s="6"/>
      <c r="G60" s="9"/>
      <c r="J60" s="9"/>
    </row>
    <row r="61">
      <c r="A61" s="9"/>
      <c r="D61" s="6"/>
      <c r="G61" s="9"/>
      <c r="J61" s="9"/>
    </row>
    <row r="62">
      <c r="A62" s="9"/>
      <c r="D62" s="6"/>
      <c r="G62" s="9"/>
      <c r="J62" s="9"/>
    </row>
    <row r="63">
      <c r="A63" s="9"/>
      <c r="D63" s="6"/>
      <c r="G63" s="9"/>
      <c r="J63" s="9"/>
    </row>
    <row r="64">
      <c r="A64" s="9"/>
      <c r="D64" s="6"/>
      <c r="G64" s="9"/>
      <c r="J64" s="9"/>
    </row>
    <row r="65">
      <c r="A65" s="9"/>
      <c r="D65" s="6"/>
      <c r="G65" s="9"/>
      <c r="J65" s="9"/>
    </row>
    <row r="66">
      <c r="A66" s="9"/>
      <c r="D66" s="6"/>
      <c r="G66" s="9"/>
      <c r="J66" s="9"/>
    </row>
    <row r="67">
      <c r="A67" s="9"/>
      <c r="D67" s="6"/>
      <c r="G67" s="9"/>
      <c r="J67" s="9"/>
    </row>
    <row r="68">
      <c r="A68" s="9"/>
      <c r="D68" s="6"/>
      <c r="G68" s="9"/>
      <c r="J68" s="9"/>
    </row>
    <row r="69">
      <c r="A69" s="9"/>
      <c r="D69" s="6"/>
      <c r="G69" s="9"/>
      <c r="J69" s="9"/>
    </row>
    <row r="70">
      <c r="A70" s="9"/>
      <c r="D70" s="6"/>
      <c r="G70" s="9"/>
      <c r="J70" s="9"/>
    </row>
    <row r="71">
      <c r="A71" s="9"/>
      <c r="D71" s="6"/>
      <c r="G71" s="9"/>
      <c r="J71" s="9"/>
    </row>
    <row r="72">
      <c r="A72" s="9"/>
      <c r="D72" s="6"/>
      <c r="G72" s="9"/>
      <c r="J72" s="9"/>
    </row>
    <row r="73">
      <c r="A73" s="9"/>
      <c r="D73" s="6"/>
      <c r="G73" s="9"/>
      <c r="J73" s="9"/>
    </row>
    <row r="74">
      <c r="A74" s="9"/>
      <c r="D74" s="6"/>
      <c r="G74" s="9"/>
      <c r="J74" s="9"/>
    </row>
    <row r="75">
      <c r="A75" s="9"/>
      <c r="D75" s="6"/>
      <c r="G75" s="9"/>
      <c r="J75" s="9"/>
    </row>
    <row r="76">
      <c r="A76" s="9"/>
      <c r="D76" s="6"/>
      <c r="G76" s="9"/>
      <c r="J76" s="9"/>
    </row>
    <row r="77">
      <c r="A77" s="9"/>
      <c r="D77" s="6"/>
      <c r="G77" s="9"/>
      <c r="J77" s="9"/>
    </row>
    <row r="78">
      <c r="A78" s="9"/>
      <c r="D78" s="6"/>
      <c r="G78" s="9"/>
      <c r="J78" s="9"/>
    </row>
    <row r="79">
      <c r="A79" s="9"/>
      <c r="D79" s="6"/>
      <c r="G79" s="9"/>
      <c r="J79" s="9"/>
    </row>
    <row r="80">
      <c r="A80" s="9"/>
      <c r="D80" s="6"/>
      <c r="G80" s="9"/>
      <c r="J80" s="9"/>
    </row>
    <row r="81">
      <c r="A81" s="9"/>
      <c r="D81" s="6"/>
      <c r="G81" s="9"/>
      <c r="J81" s="9"/>
    </row>
    <row r="82">
      <c r="A82" s="9"/>
      <c r="D82" s="6"/>
      <c r="G82" s="9"/>
      <c r="J82" s="9"/>
    </row>
    <row r="83">
      <c r="A83" s="9"/>
      <c r="D83" s="6"/>
      <c r="G83" s="9"/>
      <c r="J83" s="9"/>
    </row>
    <row r="84">
      <c r="A84" s="9"/>
      <c r="D84" s="6"/>
      <c r="G84" s="9"/>
      <c r="J84" s="9"/>
    </row>
    <row r="85">
      <c r="A85" s="9"/>
      <c r="D85" s="6"/>
      <c r="G85" s="9"/>
      <c r="J85" s="9"/>
    </row>
    <row r="86">
      <c r="A86" s="9"/>
      <c r="D86" s="6"/>
      <c r="G86" s="9"/>
      <c r="J86" s="9"/>
    </row>
    <row r="87">
      <c r="A87" s="9"/>
      <c r="D87" s="6"/>
      <c r="G87" s="9"/>
      <c r="J87" s="9"/>
    </row>
    <row r="88">
      <c r="A88" s="9"/>
      <c r="D88" s="6"/>
      <c r="G88" s="9"/>
      <c r="J88" s="9"/>
    </row>
    <row r="89">
      <c r="A89" s="9"/>
      <c r="D89" s="6"/>
      <c r="G89" s="9"/>
      <c r="J89" s="9"/>
    </row>
    <row r="90">
      <c r="A90" s="9"/>
      <c r="D90" s="6"/>
      <c r="G90" s="9"/>
      <c r="J90" s="9"/>
    </row>
    <row r="91">
      <c r="A91" s="9"/>
      <c r="D91" s="6"/>
      <c r="G91" s="9"/>
      <c r="J91" s="9"/>
    </row>
    <row r="92">
      <c r="A92" s="9"/>
      <c r="D92" s="6"/>
      <c r="G92" s="9"/>
      <c r="J92" s="9"/>
    </row>
    <row r="93">
      <c r="A93" s="9"/>
      <c r="D93" s="6"/>
      <c r="G93" s="9"/>
      <c r="J93" s="9"/>
    </row>
    <row r="94">
      <c r="A94" s="9"/>
      <c r="D94" s="6"/>
      <c r="G94" s="9"/>
      <c r="J94" s="9"/>
    </row>
    <row r="95">
      <c r="A95" s="9"/>
      <c r="D95" s="6"/>
      <c r="G95" s="9"/>
      <c r="J95" s="9"/>
    </row>
    <row r="96">
      <c r="A96" s="9"/>
      <c r="D96" s="6"/>
      <c r="G96" s="9"/>
      <c r="J96" s="9"/>
    </row>
    <row r="97">
      <c r="A97" s="9"/>
      <c r="D97" s="6"/>
      <c r="G97" s="9"/>
      <c r="J97" s="9"/>
    </row>
    <row r="98">
      <c r="A98" s="9"/>
      <c r="D98" s="6"/>
      <c r="G98" s="9"/>
      <c r="J98" s="9"/>
    </row>
    <row r="99">
      <c r="A99" s="9"/>
      <c r="D99" s="6"/>
      <c r="G99" s="9"/>
      <c r="J99" s="9"/>
    </row>
    <row r="100">
      <c r="A100" s="9"/>
      <c r="D100" s="6"/>
      <c r="G100" s="9"/>
      <c r="J100" s="9"/>
    </row>
    <row r="101">
      <c r="A101" s="9"/>
      <c r="D101" s="6"/>
      <c r="G101" s="9"/>
      <c r="J101" s="9"/>
    </row>
    <row r="102">
      <c r="A102" s="9"/>
      <c r="D102" s="6"/>
      <c r="G102" s="9"/>
      <c r="J102" s="9"/>
    </row>
    <row r="103">
      <c r="A103" s="9"/>
      <c r="D103" s="6"/>
      <c r="G103" s="9"/>
      <c r="J103" s="9"/>
    </row>
    <row r="104">
      <c r="A104" s="9"/>
      <c r="D104" s="6"/>
      <c r="G104" s="9"/>
      <c r="J104" s="9"/>
    </row>
    <row r="105">
      <c r="A105" s="9"/>
      <c r="D105" s="6"/>
      <c r="G105" s="9"/>
      <c r="J105" s="9"/>
    </row>
    <row r="106">
      <c r="A106" s="9"/>
      <c r="D106" s="6"/>
      <c r="G106" s="9"/>
      <c r="J106" s="9"/>
    </row>
    <row r="107">
      <c r="A107" s="9"/>
      <c r="D107" s="6"/>
      <c r="G107" s="9"/>
      <c r="J107" s="9"/>
    </row>
    <row r="108">
      <c r="A108" s="9"/>
      <c r="D108" s="6"/>
      <c r="G108" s="9"/>
      <c r="J108" s="9"/>
    </row>
    <row r="109">
      <c r="A109" s="9"/>
      <c r="D109" s="6"/>
      <c r="G109" s="9"/>
      <c r="J109" s="9"/>
    </row>
    <row r="110">
      <c r="A110" s="9"/>
      <c r="D110" s="6"/>
      <c r="G110" s="9"/>
      <c r="J110" s="9"/>
    </row>
    <row r="111">
      <c r="A111" s="9"/>
      <c r="D111" s="6"/>
      <c r="G111" s="9"/>
      <c r="J111" s="9"/>
    </row>
    <row r="112">
      <c r="A112" s="9"/>
      <c r="D112" s="6"/>
      <c r="G112" s="9"/>
      <c r="J112" s="9"/>
    </row>
    <row r="113">
      <c r="A113" s="9"/>
      <c r="D113" s="6"/>
      <c r="G113" s="9"/>
      <c r="J113" s="9"/>
    </row>
    <row r="114">
      <c r="A114" s="9"/>
      <c r="D114" s="6"/>
      <c r="G114" s="9"/>
      <c r="J114" s="9"/>
    </row>
    <row r="115">
      <c r="A115" s="9"/>
      <c r="D115" s="6"/>
      <c r="G115" s="9"/>
      <c r="J115" s="9"/>
    </row>
    <row r="116">
      <c r="A116" s="9"/>
      <c r="D116" s="6"/>
      <c r="G116" s="9"/>
      <c r="J116" s="9"/>
    </row>
    <row r="117">
      <c r="A117" s="9"/>
      <c r="D117" s="6"/>
      <c r="G117" s="9"/>
      <c r="J117" s="9"/>
    </row>
    <row r="118">
      <c r="A118" s="9"/>
      <c r="D118" s="6"/>
      <c r="G118" s="9"/>
      <c r="J118" s="9"/>
    </row>
    <row r="119">
      <c r="A119" s="9"/>
      <c r="D119" s="6"/>
      <c r="G119" s="9"/>
      <c r="J119" s="9"/>
    </row>
    <row r="120">
      <c r="A120" s="9"/>
      <c r="D120" s="6"/>
      <c r="G120" s="9"/>
      <c r="J120" s="9"/>
    </row>
    <row r="121">
      <c r="A121" s="9"/>
      <c r="D121" s="6"/>
      <c r="G121" s="9"/>
      <c r="J121" s="9"/>
    </row>
    <row r="122">
      <c r="A122" s="9"/>
      <c r="D122" s="6"/>
      <c r="G122" s="9"/>
      <c r="J122" s="9"/>
    </row>
    <row r="123">
      <c r="A123" s="9"/>
      <c r="D123" s="6"/>
      <c r="G123" s="9"/>
      <c r="J123" s="9"/>
    </row>
    <row r="124">
      <c r="A124" s="9"/>
      <c r="D124" s="6"/>
      <c r="G124" s="9"/>
      <c r="J124" s="9"/>
    </row>
    <row r="125">
      <c r="A125" s="9"/>
      <c r="D125" s="6"/>
      <c r="G125" s="9"/>
      <c r="J125" s="9"/>
    </row>
    <row r="126">
      <c r="A126" s="9"/>
      <c r="D126" s="6"/>
      <c r="G126" s="9"/>
      <c r="J126" s="9"/>
    </row>
    <row r="127">
      <c r="A127" s="9"/>
      <c r="D127" s="6"/>
      <c r="G127" s="9"/>
      <c r="J127" s="9"/>
    </row>
    <row r="128">
      <c r="A128" s="9"/>
      <c r="D128" s="6"/>
      <c r="G128" s="9"/>
      <c r="J128" s="9"/>
    </row>
    <row r="129">
      <c r="A129" s="9"/>
      <c r="D129" s="6"/>
      <c r="G129" s="9"/>
      <c r="J129" s="9"/>
    </row>
    <row r="130">
      <c r="A130" s="9"/>
      <c r="D130" s="6"/>
      <c r="G130" s="9"/>
      <c r="J130" s="9"/>
    </row>
    <row r="131">
      <c r="A131" s="9"/>
      <c r="D131" s="6"/>
      <c r="G131" s="9"/>
      <c r="J131" s="9"/>
    </row>
    <row r="132">
      <c r="A132" s="9"/>
      <c r="D132" s="6"/>
      <c r="G132" s="9"/>
      <c r="J132" s="9"/>
    </row>
    <row r="133">
      <c r="A133" s="9"/>
      <c r="D133" s="6"/>
      <c r="G133" s="9"/>
      <c r="J133" s="9"/>
    </row>
    <row r="134">
      <c r="A134" s="9"/>
      <c r="D134" s="6"/>
      <c r="G134" s="9"/>
      <c r="J134" s="9"/>
    </row>
    <row r="135">
      <c r="A135" s="9"/>
      <c r="D135" s="6"/>
      <c r="G135" s="9"/>
      <c r="J135" s="9"/>
    </row>
    <row r="136">
      <c r="A136" s="9"/>
      <c r="D136" s="6"/>
      <c r="G136" s="9"/>
      <c r="J136" s="9"/>
    </row>
    <row r="137">
      <c r="A137" s="9"/>
      <c r="D137" s="6"/>
      <c r="G137" s="9"/>
      <c r="J137" s="9"/>
    </row>
    <row r="138">
      <c r="A138" s="9"/>
      <c r="D138" s="6"/>
      <c r="G138" s="9"/>
      <c r="J138" s="9"/>
    </row>
    <row r="139">
      <c r="A139" s="9"/>
      <c r="D139" s="6"/>
      <c r="G139" s="9"/>
      <c r="J139" s="9"/>
    </row>
    <row r="140">
      <c r="A140" s="9"/>
      <c r="D140" s="6"/>
      <c r="G140" s="9"/>
      <c r="J140" s="9"/>
    </row>
    <row r="141">
      <c r="A141" s="9"/>
      <c r="D141" s="6"/>
      <c r="G141" s="9"/>
      <c r="J141" s="9"/>
    </row>
    <row r="142">
      <c r="A142" s="9"/>
      <c r="D142" s="6"/>
      <c r="G142" s="9"/>
      <c r="J142" s="9"/>
    </row>
    <row r="143">
      <c r="A143" s="9"/>
      <c r="D143" s="6"/>
      <c r="G143" s="9"/>
      <c r="J143" s="9"/>
    </row>
    <row r="144">
      <c r="A144" s="9"/>
      <c r="D144" s="6"/>
      <c r="G144" s="9"/>
      <c r="J144" s="9"/>
    </row>
    <row r="145">
      <c r="A145" s="9"/>
      <c r="D145" s="6"/>
      <c r="G145" s="9"/>
      <c r="J145" s="9"/>
    </row>
    <row r="146">
      <c r="A146" s="9"/>
      <c r="D146" s="6"/>
      <c r="G146" s="9"/>
      <c r="J146" s="9"/>
    </row>
    <row r="147">
      <c r="A147" s="9"/>
      <c r="D147" s="6"/>
      <c r="G147" s="9"/>
      <c r="J147" s="9"/>
    </row>
    <row r="148">
      <c r="A148" s="9"/>
      <c r="D148" s="6"/>
      <c r="G148" s="9"/>
      <c r="J148" s="9"/>
    </row>
    <row r="149">
      <c r="A149" s="9"/>
      <c r="D149" s="6"/>
      <c r="G149" s="9"/>
      <c r="J149" s="9"/>
    </row>
    <row r="150">
      <c r="A150" s="9"/>
      <c r="D150" s="6"/>
      <c r="G150" s="9"/>
      <c r="J150" s="9"/>
    </row>
    <row r="151">
      <c r="A151" s="9"/>
      <c r="D151" s="6"/>
      <c r="G151" s="9"/>
      <c r="J151" s="9"/>
    </row>
    <row r="152">
      <c r="A152" s="9"/>
      <c r="D152" s="6"/>
      <c r="G152" s="9"/>
      <c r="J152" s="9"/>
    </row>
    <row r="153">
      <c r="A153" s="9"/>
      <c r="D153" s="6"/>
      <c r="G153" s="9"/>
      <c r="J153" s="9"/>
    </row>
    <row r="154">
      <c r="A154" s="9"/>
      <c r="D154" s="6"/>
      <c r="G154" s="9"/>
      <c r="J154" s="9"/>
    </row>
    <row r="155">
      <c r="A155" s="9"/>
      <c r="D155" s="6"/>
      <c r="G155" s="9"/>
      <c r="J155" s="9"/>
    </row>
    <row r="156">
      <c r="A156" s="9"/>
      <c r="D156" s="6"/>
      <c r="G156" s="9"/>
      <c r="J156" s="9"/>
    </row>
    <row r="157">
      <c r="A157" s="9"/>
      <c r="D157" s="6"/>
      <c r="G157" s="9"/>
      <c r="J157" s="9"/>
    </row>
    <row r="158">
      <c r="A158" s="9"/>
      <c r="D158" s="6"/>
      <c r="G158" s="9"/>
      <c r="J158" s="9"/>
    </row>
    <row r="159">
      <c r="A159" s="9"/>
      <c r="D159" s="6"/>
      <c r="G159" s="9"/>
      <c r="J159" s="9"/>
    </row>
    <row r="160">
      <c r="A160" s="9"/>
      <c r="D160" s="6"/>
      <c r="G160" s="9"/>
      <c r="J160" s="9"/>
    </row>
    <row r="161">
      <c r="A161" s="9"/>
      <c r="D161" s="6"/>
      <c r="G161" s="9"/>
      <c r="J161" s="9"/>
    </row>
    <row r="162">
      <c r="A162" s="9"/>
      <c r="D162" s="6"/>
      <c r="G162" s="9"/>
      <c r="J162" s="9"/>
    </row>
    <row r="163">
      <c r="A163" s="9"/>
      <c r="D163" s="6"/>
      <c r="G163" s="9"/>
      <c r="J163" s="9"/>
    </row>
    <row r="164">
      <c r="A164" s="9"/>
      <c r="D164" s="6"/>
      <c r="G164" s="9"/>
      <c r="J164" s="9"/>
    </row>
    <row r="165">
      <c r="A165" s="9"/>
      <c r="D165" s="6"/>
      <c r="G165" s="9"/>
      <c r="J165" s="9"/>
    </row>
    <row r="166">
      <c r="A166" s="9"/>
      <c r="D166" s="6"/>
      <c r="G166" s="9"/>
      <c r="J166" s="9"/>
    </row>
    <row r="167">
      <c r="A167" s="9"/>
      <c r="D167" s="6"/>
      <c r="G167" s="9"/>
      <c r="J167" s="9"/>
    </row>
    <row r="168">
      <c r="A168" s="9"/>
      <c r="D168" s="6"/>
      <c r="G168" s="9"/>
      <c r="J168" s="9"/>
    </row>
    <row r="169">
      <c r="A169" s="9"/>
      <c r="D169" s="6"/>
      <c r="G169" s="9"/>
      <c r="J169" s="9"/>
    </row>
    <row r="170">
      <c r="A170" s="9"/>
      <c r="D170" s="6"/>
      <c r="G170" s="9"/>
      <c r="J170" s="9"/>
    </row>
    <row r="171">
      <c r="A171" s="9"/>
      <c r="D171" s="6"/>
      <c r="G171" s="9"/>
      <c r="J171" s="9"/>
    </row>
    <row r="172">
      <c r="A172" s="9"/>
      <c r="D172" s="6"/>
      <c r="G172" s="9"/>
      <c r="J172" s="9"/>
    </row>
    <row r="173">
      <c r="A173" s="9"/>
      <c r="D173" s="6"/>
      <c r="G173" s="9"/>
      <c r="J173" s="9"/>
    </row>
    <row r="174">
      <c r="A174" s="9"/>
      <c r="D174" s="6"/>
      <c r="G174" s="9"/>
      <c r="J174" s="9"/>
    </row>
    <row r="175">
      <c r="A175" s="9"/>
      <c r="D175" s="6"/>
      <c r="G175" s="9"/>
      <c r="J175" s="9"/>
    </row>
    <row r="176">
      <c r="A176" s="9"/>
      <c r="D176" s="6"/>
      <c r="G176" s="9"/>
      <c r="J176" s="9"/>
    </row>
    <row r="177">
      <c r="A177" s="9"/>
      <c r="D177" s="6"/>
      <c r="G177" s="9"/>
      <c r="J177" s="9"/>
    </row>
    <row r="178">
      <c r="A178" s="9"/>
      <c r="D178" s="6"/>
      <c r="G178" s="9"/>
      <c r="J178" s="9"/>
    </row>
    <row r="179">
      <c r="A179" s="9"/>
      <c r="D179" s="6"/>
      <c r="G179" s="9"/>
      <c r="J179" s="9"/>
    </row>
    <row r="180">
      <c r="A180" s="9"/>
      <c r="D180" s="6"/>
      <c r="G180" s="9"/>
      <c r="J180" s="9"/>
    </row>
    <row r="181">
      <c r="A181" s="9"/>
      <c r="D181" s="6"/>
      <c r="G181" s="9"/>
      <c r="J181" s="9"/>
    </row>
    <row r="182">
      <c r="A182" s="9"/>
      <c r="D182" s="6"/>
      <c r="G182" s="9"/>
      <c r="J182" s="9"/>
    </row>
    <row r="183">
      <c r="A183" s="9"/>
      <c r="D183" s="6"/>
      <c r="G183" s="9"/>
      <c r="J183" s="9"/>
    </row>
    <row r="184">
      <c r="A184" s="9"/>
      <c r="D184" s="6"/>
      <c r="G184" s="9"/>
      <c r="J184" s="9"/>
    </row>
    <row r="185">
      <c r="A185" s="9"/>
      <c r="D185" s="6"/>
      <c r="G185" s="9"/>
      <c r="J185" s="9"/>
    </row>
    <row r="186">
      <c r="A186" s="9"/>
      <c r="D186" s="6"/>
      <c r="G186" s="9"/>
      <c r="J186" s="9"/>
    </row>
    <row r="187">
      <c r="A187" s="9"/>
      <c r="D187" s="6"/>
      <c r="G187" s="9"/>
      <c r="J187" s="9"/>
    </row>
    <row r="188">
      <c r="A188" s="9"/>
      <c r="D188" s="6"/>
      <c r="G188" s="9"/>
      <c r="J188" s="9"/>
    </row>
    <row r="189">
      <c r="A189" s="9"/>
      <c r="D189" s="6"/>
      <c r="G189" s="9"/>
      <c r="J189" s="9"/>
    </row>
    <row r="190">
      <c r="A190" s="9"/>
      <c r="D190" s="6"/>
      <c r="G190" s="9"/>
      <c r="J190" s="9"/>
    </row>
    <row r="191">
      <c r="A191" s="9"/>
      <c r="D191" s="6"/>
      <c r="G191" s="9"/>
      <c r="J191" s="9"/>
    </row>
    <row r="192">
      <c r="A192" s="9"/>
      <c r="D192" s="6"/>
      <c r="G192" s="9"/>
      <c r="J192" s="9"/>
    </row>
    <row r="193">
      <c r="A193" s="9"/>
      <c r="D193" s="6"/>
      <c r="G193" s="9"/>
      <c r="J193" s="9"/>
    </row>
    <row r="194">
      <c r="A194" s="9"/>
      <c r="D194" s="6"/>
      <c r="G194" s="9"/>
      <c r="J194" s="9"/>
    </row>
    <row r="195">
      <c r="A195" s="9"/>
      <c r="D195" s="6"/>
      <c r="G195" s="9"/>
      <c r="J195" s="9"/>
    </row>
    <row r="196">
      <c r="A196" s="9"/>
      <c r="D196" s="6"/>
      <c r="G196" s="9"/>
      <c r="J196" s="9"/>
    </row>
    <row r="197">
      <c r="A197" s="9"/>
      <c r="D197" s="6"/>
      <c r="G197" s="9"/>
      <c r="J197" s="9"/>
    </row>
    <row r="198">
      <c r="A198" s="9"/>
      <c r="D198" s="6"/>
      <c r="G198" s="9"/>
      <c r="J198" s="9"/>
    </row>
    <row r="199">
      <c r="A199" s="9"/>
      <c r="D199" s="6"/>
      <c r="G199" s="9"/>
      <c r="J199" s="9"/>
    </row>
    <row r="200">
      <c r="A200" s="9"/>
      <c r="D200" s="6"/>
      <c r="G200" s="9"/>
      <c r="J200" s="9"/>
    </row>
    <row r="201">
      <c r="A201" s="9"/>
      <c r="D201" s="6"/>
      <c r="G201" s="9"/>
      <c r="J201" s="9"/>
    </row>
    <row r="202">
      <c r="A202" s="9"/>
      <c r="D202" s="6"/>
      <c r="G202" s="9"/>
      <c r="J202" s="9"/>
    </row>
    <row r="203">
      <c r="A203" s="9"/>
      <c r="D203" s="6"/>
      <c r="G203" s="9"/>
      <c r="J203" s="9"/>
    </row>
    <row r="204">
      <c r="A204" s="9"/>
      <c r="D204" s="6"/>
      <c r="G204" s="9"/>
      <c r="J204" s="9"/>
    </row>
    <row r="205">
      <c r="A205" s="9"/>
      <c r="D205" s="6"/>
      <c r="G205" s="9"/>
      <c r="J205" s="9"/>
    </row>
    <row r="206">
      <c r="A206" s="9"/>
      <c r="D206" s="6"/>
      <c r="G206" s="9"/>
      <c r="J206" s="9"/>
    </row>
    <row r="207">
      <c r="A207" s="9"/>
      <c r="D207" s="6"/>
      <c r="G207" s="9"/>
      <c r="J207" s="9"/>
    </row>
    <row r="208">
      <c r="A208" s="9"/>
      <c r="D208" s="6"/>
      <c r="G208" s="9"/>
      <c r="J208" s="9"/>
    </row>
    <row r="209">
      <c r="A209" s="9"/>
      <c r="D209" s="6"/>
      <c r="G209" s="9"/>
      <c r="J209" s="9"/>
    </row>
    <row r="210">
      <c r="A210" s="9"/>
      <c r="D210" s="6"/>
      <c r="G210" s="9"/>
      <c r="J210" s="9"/>
    </row>
    <row r="211">
      <c r="A211" s="9"/>
      <c r="D211" s="6"/>
      <c r="G211" s="9"/>
      <c r="J211" s="9"/>
    </row>
    <row r="212">
      <c r="A212" s="9"/>
      <c r="D212" s="6"/>
      <c r="G212" s="9"/>
      <c r="J212" s="9"/>
    </row>
    <row r="213">
      <c r="A213" s="9"/>
      <c r="D213" s="6"/>
      <c r="G213" s="9"/>
      <c r="J213" s="9"/>
    </row>
    <row r="214">
      <c r="A214" s="9"/>
      <c r="D214" s="6"/>
      <c r="G214" s="9"/>
      <c r="J214" s="9"/>
    </row>
    <row r="215">
      <c r="A215" s="9"/>
      <c r="D215" s="6"/>
      <c r="G215" s="9"/>
      <c r="J215" s="9"/>
    </row>
    <row r="216">
      <c r="A216" s="9"/>
      <c r="D216" s="6"/>
      <c r="G216" s="9"/>
      <c r="J216" s="9"/>
    </row>
    <row r="217">
      <c r="A217" s="9"/>
      <c r="D217" s="6"/>
      <c r="G217" s="9"/>
      <c r="J217" s="9"/>
    </row>
    <row r="218">
      <c r="A218" s="9"/>
      <c r="D218" s="6"/>
      <c r="G218" s="9"/>
      <c r="J218" s="9"/>
    </row>
    <row r="219">
      <c r="A219" s="9"/>
      <c r="D219" s="6"/>
      <c r="G219" s="9"/>
      <c r="J219" s="9"/>
    </row>
    <row r="220">
      <c r="A220" s="9"/>
      <c r="D220" s="6"/>
      <c r="G220" s="9"/>
      <c r="J220" s="9"/>
    </row>
    <row r="221">
      <c r="A221" s="9"/>
      <c r="D221" s="6"/>
      <c r="G221" s="9"/>
      <c r="J221" s="9"/>
    </row>
    <row r="222">
      <c r="A222" s="9"/>
      <c r="D222" s="6"/>
      <c r="G222" s="9"/>
      <c r="J222" s="9"/>
    </row>
    <row r="223">
      <c r="A223" s="9"/>
      <c r="D223" s="6"/>
      <c r="G223" s="9"/>
      <c r="J223" s="9"/>
    </row>
    <row r="224">
      <c r="A224" s="9"/>
      <c r="D224" s="6"/>
      <c r="G224" s="9"/>
      <c r="J224" s="9"/>
    </row>
    <row r="225">
      <c r="A225" s="9"/>
      <c r="D225" s="6"/>
      <c r="G225" s="9"/>
      <c r="J225" s="9"/>
    </row>
    <row r="226">
      <c r="A226" s="9"/>
      <c r="D226" s="6"/>
      <c r="G226" s="9"/>
      <c r="J226" s="9"/>
    </row>
    <row r="227">
      <c r="A227" s="9"/>
      <c r="D227" s="6"/>
      <c r="G227" s="9"/>
      <c r="J227" s="9"/>
    </row>
    <row r="228">
      <c r="A228" s="9"/>
      <c r="D228" s="6"/>
      <c r="G228" s="9"/>
      <c r="J228" s="9"/>
    </row>
    <row r="229">
      <c r="A229" s="9"/>
      <c r="D229" s="6"/>
      <c r="G229" s="9"/>
      <c r="J229" s="9"/>
    </row>
    <row r="230">
      <c r="A230" s="9"/>
      <c r="D230" s="6"/>
      <c r="G230" s="9"/>
      <c r="J230" s="9"/>
    </row>
    <row r="231">
      <c r="A231" s="9"/>
      <c r="D231" s="6"/>
      <c r="G231" s="9"/>
      <c r="J231" s="9"/>
    </row>
    <row r="232">
      <c r="A232" s="9"/>
      <c r="D232" s="6"/>
      <c r="G232" s="9"/>
      <c r="J232" s="9"/>
    </row>
    <row r="233">
      <c r="A233" s="9"/>
      <c r="D233" s="6"/>
      <c r="G233" s="9"/>
      <c r="J233" s="9"/>
    </row>
    <row r="234">
      <c r="A234" s="9"/>
      <c r="D234" s="6"/>
      <c r="G234" s="9"/>
      <c r="J234" s="9"/>
    </row>
    <row r="235">
      <c r="A235" s="9"/>
      <c r="D235" s="6"/>
      <c r="G235" s="9"/>
      <c r="J235" s="9"/>
    </row>
    <row r="236">
      <c r="A236" s="9"/>
      <c r="D236" s="6"/>
      <c r="G236" s="9"/>
      <c r="J236" s="9"/>
    </row>
    <row r="237">
      <c r="A237" s="9"/>
      <c r="D237" s="6"/>
      <c r="G237" s="9"/>
      <c r="J237" s="9"/>
    </row>
    <row r="238">
      <c r="A238" s="9"/>
      <c r="D238" s="6"/>
      <c r="G238" s="9"/>
      <c r="J238" s="9"/>
    </row>
    <row r="239">
      <c r="A239" s="9"/>
      <c r="D239" s="6"/>
      <c r="G239" s="9"/>
      <c r="J239" s="9"/>
    </row>
    <row r="240">
      <c r="A240" s="9"/>
      <c r="D240" s="6"/>
      <c r="G240" s="9"/>
      <c r="J240" s="9"/>
    </row>
    <row r="241">
      <c r="A241" s="9"/>
      <c r="D241" s="6"/>
      <c r="G241" s="9"/>
      <c r="J241" s="9"/>
    </row>
    <row r="242">
      <c r="A242" s="9"/>
      <c r="D242" s="6"/>
      <c r="G242" s="9"/>
      <c r="J242" s="9"/>
    </row>
    <row r="243">
      <c r="A243" s="9"/>
      <c r="D243" s="6"/>
      <c r="G243" s="9"/>
      <c r="J243" s="9"/>
    </row>
    <row r="244">
      <c r="A244" s="9"/>
      <c r="D244" s="6"/>
      <c r="G244" s="9"/>
      <c r="J244" s="9"/>
    </row>
    <row r="245">
      <c r="A245" s="9"/>
      <c r="D245" s="6"/>
      <c r="G245" s="9"/>
      <c r="J245" s="9"/>
    </row>
    <row r="246">
      <c r="A246" s="9"/>
      <c r="D246" s="6"/>
      <c r="G246" s="9"/>
      <c r="J246" s="9"/>
    </row>
    <row r="247">
      <c r="A247" s="9"/>
      <c r="D247" s="6"/>
      <c r="G247" s="9"/>
      <c r="J247" s="9"/>
    </row>
    <row r="248">
      <c r="A248" s="9"/>
      <c r="D248" s="6"/>
      <c r="G248" s="9"/>
      <c r="J248" s="9"/>
    </row>
    <row r="249">
      <c r="A249" s="9"/>
      <c r="D249" s="6"/>
      <c r="G249" s="9"/>
      <c r="J249" s="9"/>
    </row>
    <row r="250">
      <c r="A250" s="9"/>
      <c r="D250" s="6"/>
      <c r="G250" s="9"/>
      <c r="J250" s="9"/>
    </row>
    <row r="251">
      <c r="A251" s="9"/>
      <c r="D251" s="6"/>
      <c r="G251" s="9"/>
      <c r="J251" s="9"/>
    </row>
    <row r="252">
      <c r="A252" s="9"/>
      <c r="D252" s="6"/>
      <c r="G252" s="9"/>
      <c r="J252" s="9"/>
    </row>
    <row r="253">
      <c r="A253" s="9"/>
      <c r="D253" s="6"/>
      <c r="G253" s="9"/>
      <c r="J253" s="9"/>
    </row>
    <row r="254">
      <c r="A254" s="9"/>
      <c r="D254" s="6"/>
      <c r="G254" s="9"/>
      <c r="J254" s="9"/>
    </row>
    <row r="255">
      <c r="A255" s="9"/>
      <c r="D255" s="6"/>
      <c r="G255" s="9"/>
      <c r="J255" s="9"/>
    </row>
    <row r="256">
      <c r="A256" s="9"/>
      <c r="D256" s="6"/>
      <c r="G256" s="9"/>
      <c r="J256" s="9"/>
    </row>
    <row r="257">
      <c r="A257" s="9"/>
      <c r="D257" s="6"/>
      <c r="G257" s="9"/>
      <c r="J257" s="9"/>
    </row>
    <row r="258">
      <c r="A258" s="9"/>
      <c r="D258" s="6"/>
      <c r="G258" s="9"/>
      <c r="J258" s="9"/>
    </row>
    <row r="259">
      <c r="A259" s="9"/>
      <c r="D259" s="6"/>
      <c r="G259" s="9"/>
      <c r="J259" s="9"/>
    </row>
    <row r="260">
      <c r="A260" s="9"/>
      <c r="D260" s="6"/>
      <c r="G260" s="9"/>
      <c r="J260" s="9"/>
    </row>
    <row r="261">
      <c r="A261" s="9"/>
      <c r="D261" s="6"/>
      <c r="G261" s="9"/>
      <c r="J261" s="9"/>
    </row>
    <row r="262">
      <c r="A262" s="9"/>
      <c r="D262" s="6"/>
      <c r="G262" s="9"/>
      <c r="J262" s="9"/>
    </row>
    <row r="263">
      <c r="A263" s="9"/>
      <c r="D263" s="6"/>
      <c r="G263" s="9"/>
      <c r="J263" s="9"/>
    </row>
    <row r="264">
      <c r="A264" s="9"/>
      <c r="D264" s="6"/>
      <c r="G264" s="9"/>
      <c r="J264" s="9"/>
    </row>
    <row r="265">
      <c r="A265" s="9"/>
      <c r="D265" s="6"/>
      <c r="G265" s="9"/>
      <c r="J265" s="9"/>
    </row>
    <row r="266">
      <c r="A266" s="9"/>
      <c r="D266" s="6"/>
      <c r="G266" s="9"/>
      <c r="J266" s="9"/>
    </row>
    <row r="267">
      <c r="A267" s="9"/>
      <c r="D267" s="6"/>
      <c r="G267" s="9"/>
      <c r="J267" s="9"/>
    </row>
    <row r="268">
      <c r="A268" s="9"/>
      <c r="D268" s="6"/>
      <c r="G268" s="9"/>
      <c r="J268" s="9"/>
    </row>
    <row r="269">
      <c r="A269" s="9"/>
      <c r="D269" s="6"/>
      <c r="G269" s="9"/>
      <c r="J269" s="9"/>
    </row>
    <row r="270">
      <c r="A270" s="9"/>
      <c r="D270" s="6"/>
      <c r="G270" s="9"/>
      <c r="J270" s="9"/>
    </row>
    <row r="271">
      <c r="A271" s="9"/>
      <c r="D271" s="6"/>
      <c r="G271" s="9"/>
      <c r="J271" s="9"/>
    </row>
    <row r="272">
      <c r="A272" s="9"/>
      <c r="D272" s="6"/>
      <c r="G272" s="9"/>
      <c r="J272" s="9"/>
    </row>
    <row r="273">
      <c r="A273" s="9"/>
      <c r="D273" s="6"/>
      <c r="G273" s="9"/>
      <c r="J273" s="9"/>
    </row>
    <row r="274">
      <c r="A274" s="9"/>
      <c r="D274" s="6"/>
      <c r="G274" s="9"/>
      <c r="J274" s="9"/>
    </row>
    <row r="275">
      <c r="A275" s="9"/>
      <c r="D275" s="6"/>
      <c r="G275" s="9"/>
      <c r="J275" s="9"/>
    </row>
    <row r="276">
      <c r="A276" s="9"/>
      <c r="D276" s="6"/>
      <c r="G276" s="9"/>
      <c r="J276" s="9"/>
    </row>
    <row r="277">
      <c r="A277" s="9"/>
      <c r="D277" s="6"/>
      <c r="G277" s="9"/>
      <c r="J277" s="9"/>
    </row>
    <row r="278">
      <c r="A278" s="9"/>
      <c r="D278" s="6"/>
      <c r="G278" s="9"/>
      <c r="J278" s="9"/>
    </row>
    <row r="279">
      <c r="A279" s="9"/>
      <c r="D279" s="6"/>
      <c r="G279" s="9"/>
      <c r="J279" s="9"/>
    </row>
    <row r="280">
      <c r="A280" s="9"/>
      <c r="D280" s="6"/>
      <c r="G280" s="9"/>
      <c r="J280" s="9"/>
    </row>
    <row r="281">
      <c r="A281" s="9"/>
      <c r="D281" s="6"/>
      <c r="G281" s="9"/>
      <c r="J281" s="9"/>
    </row>
    <row r="282">
      <c r="A282" s="9"/>
      <c r="D282" s="6"/>
      <c r="G282" s="9"/>
      <c r="J282" s="9"/>
    </row>
    <row r="283">
      <c r="A283" s="9"/>
      <c r="D283" s="6"/>
      <c r="G283" s="9"/>
      <c r="J283" s="9"/>
    </row>
    <row r="284">
      <c r="A284" s="9"/>
      <c r="D284" s="6"/>
      <c r="G284" s="9"/>
      <c r="J284" s="9"/>
    </row>
    <row r="285">
      <c r="A285" s="9"/>
      <c r="D285" s="6"/>
      <c r="G285" s="9"/>
      <c r="J285" s="9"/>
    </row>
    <row r="286">
      <c r="A286" s="9"/>
      <c r="D286" s="6"/>
      <c r="G286" s="9"/>
      <c r="J286" s="9"/>
    </row>
    <row r="287">
      <c r="A287" s="9"/>
      <c r="D287" s="6"/>
      <c r="G287" s="9"/>
      <c r="J287" s="9"/>
    </row>
    <row r="288">
      <c r="A288" s="9"/>
      <c r="D288" s="6"/>
      <c r="G288" s="9"/>
      <c r="J288" s="9"/>
    </row>
    <row r="289">
      <c r="A289" s="9"/>
      <c r="D289" s="6"/>
      <c r="G289" s="9"/>
      <c r="J289" s="9"/>
    </row>
    <row r="290">
      <c r="A290" s="9"/>
      <c r="D290" s="6"/>
      <c r="G290" s="9"/>
      <c r="J290" s="9"/>
    </row>
    <row r="291">
      <c r="A291" s="9"/>
      <c r="D291" s="6"/>
      <c r="G291" s="9"/>
      <c r="J291" s="9"/>
    </row>
    <row r="292">
      <c r="A292" s="9"/>
      <c r="D292" s="6"/>
      <c r="G292" s="9"/>
      <c r="J292" s="9"/>
    </row>
    <row r="293">
      <c r="A293" s="9"/>
      <c r="D293" s="6"/>
      <c r="G293" s="9"/>
      <c r="J293" s="9"/>
    </row>
    <row r="294">
      <c r="A294" s="9"/>
      <c r="D294" s="6"/>
      <c r="G294" s="9"/>
      <c r="J294" s="9"/>
    </row>
    <row r="295">
      <c r="A295" s="9"/>
      <c r="D295" s="6"/>
      <c r="G295" s="9"/>
      <c r="J295" s="9"/>
    </row>
    <row r="296">
      <c r="A296" s="9"/>
      <c r="D296" s="6"/>
      <c r="G296" s="9"/>
      <c r="J296" s="9"/>
    </row>
    <row r="297">
      <c r="A297" s="9"/>
      <c r="D297" s="6"/>
      <c r="G297" s="9"/>
      <c r="J297" s="9"/>
    </row>
    <row r="298">
      <c r="A298" s="9"/>
      <c r="D298" s="6"/>
      <c r="G298" s="9"/>
      <c r="J298" s="9"/>
    </row>
    <row r="299">
      <c r="A299" s="9"/>
      <c r="D299" s="6"/>
      <c r="G299" s="9"/>
      <c r="J299" s="9"/>
    </row>
    <row r="300">
      <c r="A300" s="9"/>
      <c r="D300" s="6"/>
      <c r="G300" s="9"/>
      <c r="J300" s="9"/>
    </row>
    <row r="301">
      <c r="A301" s="9"/>
      <c r="D301" s="6"/>
      <c r="G301" s="9"/>
      <c r="J301" s="9"/>
    </row>
    <row r="302">
      <c r="A302" s="9"/>
      <c r="D302" s="6"/>
      <c r="G302" s="9"/>
      <c r="J302" s="9"/>
    </row>
    <row r="303">
      <c r="A303" s="9"/>
      <c r="D303" s="6"/>
      <c r="G303" s="9"/>
      <c r="J303" s="9"/>
    </row>
    <row r="304">
      <c r="A304" s="9"/>
      <c r="D304" s="6"/>
      <c r="G304" s="9"/>
      <c r="J304" s="9"/>
    </row>
    <row r="305">
      <c r="A305" s="9"/>
      <c r="D305" s="6"/>
      <c r="G305" s="9"/>
      <c r="J305" s="9"/>
    </row>
    <row r="306">
      <c r="A306" s="9"/>
      <c r="D306" s="6"/>
      <c r="G306" s="9"/>
      <c r="J306" s="9"/>
    </row>
    <row r="307">
      <c r="A307" s="9"/>
      <c r="D307" s="6"/>
      <c r="G307" s="9"/>
      <c r="J307" s="9"/>
    </row>
    <row r="308">
      <c r="A308" s="9"/>
      <c r="D308" s="6"/>
      <c r="G308" s="9"/>
      <c r="J308" s="9"/>
    </row>
    <row r="309">
      <c r="A309" s="9"/>
      <c r="D309" s="6"/>
      <c r="G309" s="9"/>
      <c r="J309" s="9"/>
    </row>
    <row r="310">
      <c r="A310" s="9"/>
      <c r="D310" s="6"/>
      <c r="G310" s="9"/>
      <c r="J310" s="9"/>
    </row>
    <row r="311">
      <c r="A311" s="9"/>
      <c r="D311" s="6"/>
      <c r="G311" s="9"/>
      <c r="J311" s="9"/>
    </row>
    <row r="312">
      <c r="A312" s="9"/>
      <c r="D312" s="6"/>
      <c r="G312" s="9"/>
      <c r="J312" s="9"/>
    </row>
    <row r="313">
      <c r="A313" s="9"/>
      <c r="D313" s="6"/>
      <c r="G313" s="9"/>
      <c r="J313" s="9"/>
    </row>
    <row r="314">
      <c r="A314" s="9"/>
      <c r="D314" s="6"/>
      <c r="G314" s="9"/>
      <c r="J314" s="9"/>
    </row>
    <row r="315">
      <c r="A315" s="9"/>
      <c r="D315" s="6"/>
      <c r="G315" s="9"/>
      <c r="J315" s="9"/>
    </row>
    <row r="316">
      <c r="A316" s="9"/>
      <c r="D316" s="6"/>
      <c r="G316" s="9"/>
      <c r="J316" s="9"/>
    </row>
    <row r="317">
      <c r="A317" s="9"/>
      <c r="D317" s="6"/>
      <c r="G317" s="9"/>
      <c r="J317" s="9"/>
    </row>
    <row r="318">
      <c r="A318" s="9"/>
      <c r="D318" s="6"/>
      <c r="G318" s="9"/>
      <c r="J318" s="9"/>
    </row>
    <row r="319">
      <c r="A319" s="9"/>
      <c r="D319" s="6"/>
      <c r="G319" s="9"/>
      <c r="J319" s="9"/>
    </row>
    <row r="320">
      <c r="A320" s="9"/>
      <c r="D320" s="6"/>
      <c r="G320" s="9"/>
      <c r="J320" s="9"/>
    </row>
    <row r="321">
      <c r="A321" s="9"/>
      <c r="D321" s="6"/>
      <c r="G321" s="9"/>
      <c r="J321" s="9"/>
    </row>
    <row r="322">
      <c r="A322" s="9"/>
      <c r="D322" s="6"/>
      <c r="G322" s="9"/>
      <c r="J322" s="9"/>
    </row>
    <row r="323">
      <c r="A323" s="9"/>
      <c r="D323" s="6"/>
      <c r="G323" s="9"/>
      <c r="J323" s="9"/>
    </row>
    <row r="324">
      <c r="A324" s="9"/>
      <c r="D324" s="6"/>
      <c r="G324" s="9"/>
      <c r="J324" s="9"/>
    </row>
    <row r="325">
      <c r="A325" s="9"/>
      <c r="D325" s="6"/>
      <c r="G325" s="9"/>
      <c r="J325" s="9"/>
    </row>
    <row r="326">
      <c r="A326" s="9"/>
      <c r="D326" s="6"/>
      <c r="G326" s="9"/>
      <c r="J326" s="9"/>
    </row>
    <row r="327">
      <c r="A327" s="9"/>
      <c r="D327" s="6"/>
      <c r="G327" s="9"/>
      <c r="J327" s="9"/>
    </row>
    <row r="328">
      <c r="A328" s="9"/>
      <c r="D328" s="6"/>
      <c r="G328" s="9"/>
      <c r="J328" s="9"/>
    </row>
    <row r="329">
      <c r="A329" s="9"/>
      <c r="D329" s="6"/>
      <c r="G329" s="9"/>
      <c r="J329" s="9"/>
    </row>
    <row r="330">
      <c r="A330" s="9"/>
      <c r="D330" s="6"/>
      <c r="G330" s="9"/>
      <c r="J330" s="9"/>
    </row>
    <row r="331">
      <c r="A331" s="9"/>
      <c r="D331" s="6"/>
      <c r="G331" s="9"/>
      <c r="J331" s="9"/>
    </row>
    <row r="332">
      <c r="A332" s="9"/>
      <c r="D332" s="6"/>
      <c r="G332" s="9"/>
      <c r="J332" s="9"/>
    </row>
    <row r="333">
      <c r="A333" s="9"/>
      <c r="D333" s="6"/>
      <c r="G333" s="9"/>
      <c r="J333" s="9"/>
    </row>
    <row r="334">
      <c r="A334" s="9"/>
      <c r="D334" s="6"/>
      <c r="G334" s="9"/>
      <c r="J334" s="9"/>
    </row>
    <row r="335">
      <c r="A335" s="9"/>
      <c r="D335" s="6"/>
      <c r="G335" s="9"/>
      <c r="J335" s="9"/>
    </row>
    <row r="336">
      <c r="A336" s="9"/>
      <c r="D336" s="6"/>
      <c r="G336" s="9"/>
      <c r="J336" s="9"/>
    </row>
    <row r="337">
      <c r="A337" s="9"/>
      <c r="D337" s="6"/>
      <c r="G337" s="9"/>
      <c r="J337" s="9"/>
    </row>
    <row r="338">
      <c r="A338" s="9"/>
      <c r="D338" s="6"/>
      <c r="G338" s="9"/>
      <c r="J338" s="9"/>
    </row>
    <row r="339">
      <c r="A339" s="9"/>
      <c r="D339" s="6"/>
      <c r="G339" s="9"/>
      <c r="J339" s="9"/>
    </row>
    <row r="340">
      <c r="A340" s="9"/>
      <c r="D340" s="6"/>
      <c r="G340" s="9"/>
      <c r="J340" s="9"/>
    </row>
    <row r="341">
      <c r="A341" s="9"/>
      <c r="D341" s="6"/>
      <c r="G341" s="9"/>
      <c r="J341" s="9"/>
    </row>
    <row r="342">
      <c r="A342" s="9"/>
      <c r="D342" s="6"/>
      <c r="G342" s="9"/>
      <c r="J342" s="9"/>
    </row>
    <row r="343">
      <c r="A343" s="9"/>
      <c r="D343" s="6"/>
      <c r="G343" s="9"/>
      <c r="J343" s="9"/>
    </row>
    <row r="344">
      <c r="A344" s="9"/>
      <c r="D344" s="6"/>
      <c r="G344" s="9"/>
      <c r="J344" s="9"/>
    </row>
    <row r="345">
      <c r="A345" s="9"/>
      <c r="D345" s="6"/>
      <c r="G345" s="9"/>
      <c r="J345" s="9"/>
    </row>
    <row r="346">
      <c r="A346" s="9"/>
      <c r="D346" s="6"/>
      <c r="G346" s="9"/>
      <c r="J346" s="9"/>
    </row>
    <row r="347">
      <c r="A347" s="9"/>
      <c r="D347" s="6"/>
      <c r="G347" s="9"/>
      <c r="J347" s="9"/>
    </row>
    <row r="348">
      <c r="A348" s="9"/>
      <c r="D348" s="6"/>
      <c r="G348" s="9"/>
      <c r="J348" s="9"/>
    </row>
    <row r="349">
      <c r="A349" s="9"/>
      <c r="D349" s="6"/>
      <c r="G349" s="9"/>
      <c r="J349" s="9"/>
    </row>
    <row r="350">
      <c r="A350" s="9"/>
      <c r="D350" s="6"/>
      <c r="G350" s="9"/>
      <c r="J350" s="9"/>
    </row>
    <row r="351">
      <c r="A351" s="9"/>
      <c r="D351" s="6"/>
      <c r="G351" s="9"/>
      <c r="J351" s="9"/>
    </row>
    <row r="352">
      <c r="A352" s="9"/>
      <c r="D352" s="6"/>
      <c r="G352" s="9"/>
      <c r="J352" s="9"/>
    </row>
    <row r="353">
      <c r="A353" s="9"/>
      <c r="D353" s="6"/>
      <c r="G353" s="9"/>
      <c r="J353" s="9"/>
    </row>
    <row r="354">
      <c r="A354" s="9"/>
      <c r="D354" s="6"/>
      <c r="G354" s="9"/>
      <c r="J354" s="9"/>
    </row>
    <row r="355">
      <c r="A355" s="9"/>
      <c r="D355" s="6"/>
      <c r="G355" s="9"/>
      <c r="J355" s="9"/>
    </row>
    <row r="356">
      <c r="A356" s="9"/>
      <c r="D356" s="6"/>
      <c r="G356" s="9"/>
      <c r="J356" s="9"/>
    </row>
    <row r="357">
      <c r="A357" s="9"/>
      <c r="D357" s="6"/>
      <c r="G357" s="9"/>
      <c r="J357" s="9"/>
    </row>
    <row r="358">
      <c r="A358" s="9"/>
      <c r="D358" s="6"/>
      <c r="G358" s="9"/>
      <c r="J358" s="9"/>
    </row>
    <row r="359">
      <c r="A359" s="9"/>
      <c r="D359" s="6"/>
      <c r="G359" s="9"/>
      <c r="J359" s="9"/>
    </row>
    <row r="360">
      <c r="A360" s="9"/>
      <c r="D360" s="6"/>
      <c r="G360" s="9"/>
      <c r="J360" s="9"/>
    </row>
    <row r="361">
      <c r="A361" s="9"/>
      <c r="D361" s="6"/>
      <c r="G361" s="9"/>
      <c r="J361" s="9"/>
    </row>
    <row r="362">
      <c r="A362" s="9"/>
      <c r="D362" s="6"/>
      <c r="G362" s="9"/>
      <c r="J362" s="9"/>
    </row>
    <row r="363">
      <c r="A363" s="9"/>
      <c r="D363" s="6"/>
      <c r="G363" s="9"/>
      <c r="J363" s="9"/>
    </row>
    <row r="364">
      <c r="A364" s="9"/>
      <c r="D364" s="6"/>
      <c r="G364" s="9"/>
      <c r="J364" s="9"/>
    </row>
    <row r="365">
      <c r="A365" s="9"/>
      <c r="D365" s="6"/>
      <c r="G365" s="9"/>
      <c r="J365" s="9"/>
    </row>
    <row r="366">
      <c r="A366" s="9"/>
      <c r="D366" s="6"/>
      <c r="G366" s="9"/>
      <c r="J366" s="9"/>
    </row>
    <row r="367">
      <c r="A367" s="9"/>
      <c r="D367" s="6"/>
      <c r="G367" s="9"/>
      <c r="J367" s="9"/>
    </row>
    <row r="368">
      <c r="A368" s="9"/>
      <c r="D368" s="6"/>
      <c r="G368" s="9"/>
      <c r="J368" s="9"/>
    </row>
    <row r="369">
      <c r="A369" s="9"/>
      <c r="D369" s="6"/>
      <c r="G369" s="9"/>
      <c r="J369" s="9"/>
    </row>
    <row r="370">
      <c r="A370" s="9"/>
      <c r="D370" s="6"/>
      <c r="G370" s="9"/>
      <c r="J370" s="9"/>
    </row>
    <row r="371">
      <c r="A371" s="9"/>
      <c r="D371" s="6"/>
      <c r="G371" s="9"/>
      <c r="J371" s="9"/>
    </row>
    <row r="372">
      <c r="A372" s="9"/>
      <c r="D372" s="6"/>
      <c r="G372" s="9"/>
      <c r="J372" s="9"/>
    </row>
    <row r="373">
      <c r="A373" s="9"/>
      <c r="D373" s="6"/>
      <c r="G373" s="9"/>
      <c r="J373" s="9"/>
    </row>
    <row r="374">
      <c r="A374" s="9"/>
      <c r="D374" s="6"/>
      <c r="G374" s="9"/>
      <c r="J374" s="9"/>
    </row>
    <row r="375">
      <c r="A375" s="9"/>
      <c r="D375" s="6"/>
      <c r="G375" s="9"/>
      <c r="J375" s="9"/>
    </row>
    <row r="376">
      <c r="A376" s="9"/>
      <c r="D376" s="6"/>
      <c r="G376" s="9"/>
      <c r="J376" s="9"/>
    </row>
    <row r="377">
      <c r="A377" s="9"/>
      <c r="D377" s="6"/>
      <c r="G377" s="9"/>
      <c r="J377" s="9"/>
    </row>
    <row r="378">
      <c r="A378" s="9"/>
      <c r="D378" s="6"/>
      <c r="G378" s="9"/>
      <c r="J378" s="9"/>
    </row>
    <row r="379">
      <c r="A379" s="9"/>
      <c r="D379" s="6"/>
      <c r="G379" s="9"/>
      <c r="J379" s="9"/>
    </row>
    <row r="380">
      <c r="A380" s="9"/>
      <c r="D380" s="6"/>
      <c r="G380" s="9"/>
      <c r="J380" s="9"/>
    </row>
    <row r="381">
      <c r="A381" s="9"/>
      <c r="D381" s="6"/>
      <c r="G381" s="9"/>
      <c r="J381" s="9"/>
    </row>
    <row r="382">
      <c r="A382" s="9"/>
      <c r="D382" s="6"/>
      <c r="G382" s="9"/>
      <c r="J382" s="9"/>
    </row>
    <row r="383">
      <c r="A383" s="9"/>
      <c r="D383" s="6"/>
      <c r="G383" s="9"/>
      <c r="J383" s="9"/>
    </row>
    <row r="384">
      <c r="A384" s="9"/>
      <c r="D384" s="6"/>
      <c r="G384" s="9"/>
      <c r="J384" s="9"/>
    </row>
    <row r="385">
      <c r="A385" s="9"/>
      <c r="D385" s="6"/>
      <c r="G385" s="9"/>
      <c r="J385" s="9"/>
    </row>
    <row r="386">
      <c r="A386" s="9"/>
      <c r="D386" s="6"/>
      <c r="G386" s="9"/>
      <c r="J386" s="9"/>
    </row>
    <row r="387">
      <c r="A387" s="9"/>
      <c r="D387" s="6"/>
      <c r="G387" s="9"/>
      <c r="J387" s="9"/>
    </row>
    <row r="388">
      <c r="A388" s="9"/>
      <c r="D388" s="6"/>
      <c r="G388" s="9"/>
      <c r="J388" s="9"/>
    </row>
    <row r="389">
      <c r="A389" s="9"/>
      <c r="D389" s="6"/>
      <c r="G389" s="9"/>
      <c r="J389" s="9"/>
    </row>
    <row r="390">
      <c r="A390" s="9"/>
      <c r="D390" s="6"/>
      <c r="G390" s="9"/>
      <c r="J390" s="9"/>
    </row>
    <row r="391">
      <c r="A391" s="9"/>
      <c r="D391" s="6"/>
      <c r="G391" s="9"/>
      <c r="J391" s="9"/>
    </row>
    <row r="392">
      <c r="A392" s="9"/>
      <c r="D392" s="6"/>
      <c r="G392" s="9"/>
      <c r="J392" s="9"/>
    </row>
    <row r="393">
      <c r="A393" s="9"/>
      <c r="D393" s="6"/>
      <c r="G393" s="9"/>
      <c r="J393" s="9"/>
    </row>
    <row r="394">
      <c r="A394" s="9"/>
      <c r="D394" s="6"/>
      <c r="G394" s="9"/>
      <c r="J394" s="9"/>
    </row>
    <row r="395">
      <c r="A395" s="9"/>
      <c r="D395" s="6"/>
      <c r="G395" s="9"/>
      <c r="J395" s="9"/>
    </row>
    <row r="396">
      <c r="A396" s="9"/>
      <c r="D396" s="6"/>
      <c r="G396" s="9"/>
      <c r="J396" s="9"/>
    </row>
    <row r="397">
      <c r="A397" s="9"/>
      <c r="D397" s="6"/>
      <c r="G397" s="9"/>
      <c r="J397" s="9"/>
    </row>
    <row r="398">
      <c r="A398" s="9"/>
      <c r="D398" s="6"/>
      <c r="G398" s="9"/>
      <c r="J398" s="9"/>
    </row>
    <row r="399">
      <c r="A399" s="9"/>
      <c r="D399" s="6"/>
      <c r="G399" s="9"/>
      <c r="J399" s="9"/>
    </row>
    <row r="400">
      <c r="A400" s="9"/>
      <c r="D400" s="6"/>
      <c r="G400" s="9"/>
      <c r="J400" s="9"/>
    </row>
    <row r="401">
      <c r="A401" s="9"/>
      <c r="D401" s="6"/>
      <c r="G401" s="9"/>
      <c r="J401" s="9"/>
    </row>
    <row r="402">
      <c r="A402" s="9"/>
      <c r="D402" s="6"/>
      <c r="G402" s="9"/>
      <c r="J402" s="9"/>
    </row>
    <row r="403">
      <c r="A403" s="9"/>
      <c r="D403" s="6"/>
      <c r="G403" s="9"/>
      <c r="J403" s="9"/>
    </row>
    <row r="404">
      <c r="A404" s="9"/>
      <c r="D404" s="6"/>
      <c r="G404" s="9"/>
      <c r="J404" s="9"/>
    </row>
    <row r="405">
      <c r="A405" s="9"/>
      <c r="D405" s="6"/>
      <c r="G405" s="9"/>
      <c r="J405" s="9"/>
    </row>
    <row r="406">
      <c r="A406" s="9"/>
      <c r="D406" s="6"/>
      <c r="G406" s="9"/>
      <c r="J406" s="9"/>
    </row>
    <row r="407">
      <c r="A407" s="9"/>
      <c r="D407" s="6"/>
      <c r="G407" s="9"/>
      <c r="J407" s="9"/>
    </row>
    <row r="408">
      <c r="A408" s="9"/>
      <c r="D408" s="6"/>
      <c r="G408" s="9"/>
      <c r="J408" s="9"/>
    </row>
    <row r="409">
      <c r="A409" s="9"/>
      <c r="D409" s="6"/>
      <c r="G409" s="9"/>
      <c r="J409" s="9"/>
    </row>
    <row r="410">
      <c r="A410" s="9"/>
      <c r="D410" s="6"/>
      <c r="G410" s="9"/>
      <c r="J410" s="9"/>
    </row>
    <row r="411">
      <c r="A411" s="9"/>
      <c r="D411" s="6"/>
      <c r="G411" s="9"/>
      <c r="J411" s="9"/>
    </row>
    <row r="412">
      <c r="A412" s="9"/>
      <c r="D412" s="6"/>
      <c r="G412" s="9"/>
      <c r="J412" s="9"/>
    </row>
    <row r="413">
      <c r="A413" s="9"/>
      <c r="D413" s="6"/>
      <c r="G413" s="9"/>
      <c r="J413" s="9"/>
    </row>
    <row r="414">
      <c r="A414" s="9"/>
      <c r="D414" s="6"/>
      <c r="G414" s="9"/>
      <c r="J414" s="9"/>
    </row>
    <row r="415">
      <c r="A415" s="9"/>
      <c r="D415" s="6"/>
      <c r="G415" s="9"/>
      <c r="J415" s="9"/>
    </row>
    <row r="416">
      <c r="A416" s="9"/>
      <c r="D416" s="6"/>
      <c r="G416" s="9"/>
      <c r="J416" s="9"/>
    </row>
    <row r="417">
      <c r="A417" s="9"/>
      <c r="D417" s="6"/>
      <c r="G417" s="9"/>
      <c r="J417" s="9"/>
    </row>
    <row r="418">
      <c r="A418" s="9"/>
      <c r="D418" s="6"/>
      <c r="G418" s="9"/>
      <c r="J418" s="9"/>
    </row>
    <row r="419">
      <c r="A419" s="9"/>
      <c r="D419" s="6"/>
      <c r="G419" s="9"/>
      <c r="J419" s="9"/>
    </row>
    <row r="420">
      <c r="A420" s="9"/>
      <c r="D420" s="6"/>
      <c r="G420" s="9"/>
      <c r="J420" s="9"/>
    </row>
    <row r="421">
      <c r="A421" s="9"/>
      <c r="D421" s="6"/>
      <c r="G421" s="9"/>
      <c r="J421" s="9"/>
    </row>
    <row r="422">
      <c r="A422" s="9"/>
      <c r="D422" s="6"/>
      <c r="G422" s="9"/>
      <c r="J422" s="9"/>
    </row>
    <row r="423">
      <c r="A423" s="9"/>
      <c r="D423" s="6"/>
      <c r="G423" s="9"/>
      <c r="J423" s="9"/>
    </row>
    <row r="424">
      <c r="A424" s="9"/>
      <c r="D424" s="6"/>
      <c r="G424" s="9"/>
      <c r="J424" s="9"/>
    </row>
    <row r="425">
      <c r="A425" s="9"/>
      <c r="D425" s="6"/>
      <c r="G425" s="9"/>
      <c r="J425" s="9"/>
    </row>
    <row r="426">
      <c r="A426" s="9"/>
      <c r="D426" s="6"/>
      <c r="G426" s="9"/>
      <c r="J426" s="9"/>
    </row>
    <row r="427">
      <c r="A427" s="9"/>
      <c r="D427" s="6"/>
      <c r="G427" s="9"/>
      <c r="J427" s="9"/>
    </row>
    <row r="428">
      <c r="A428" s="9"/>
      <c r="D428" s="6"/>
      <c r="G428" s="9"/>
      <c r="J428" s="9"/>
    </row>
    <row r="429">
      <c r="A429" s="9"/>
      <c r="D429" s="6"/>
      <c r="G429" s="9"/>
      <c r="J429" s="9"/>
    </row>
    <row r="430">
      <c r="A430" s="9"/>
      <c r="D430" s="6"/>
      <c r="G430" s="9"/>
      <c r="J430" s="9"/>
    </row>
    <row r="431">
      <c r="A431" s="9"/>
      <c r="D431" s="6"/>
      <c r="G431" s="9"/>
      <c r="J431" s="9"/>
    </row>
    <row r="432">
      <c r="A432" s="9"/>
      <c r="D432" s="6"/>
      <c r="G432" s="9"/>
      <c r="J432" s="9"/>
    </row>
    <row r="433">
      <c r="A433" s="9"/>
      <c r="D433" s="6"/>
      <c r="G433" s="9"/>
      <c r="J433" s="9"/>
    </row>
    <row r="434">
      <c r="A434" s="9"/>
      <c r="D434" s="6"/>
      <c r="G434" s="9"/>
      <c r="J434" s="9"/>
    </row>
    <row r="435">
      <c r="A435" s="9"/>
      <c r="D435" s="6"/>
      <c r="G435" s="9"/>
      <c r="J435" s="9"/>
    </row>
    <row r="436">
      <c r="A436" s="9"/>
      <c r="D436" s="6"/>
      <c r="G436" s="9"/>
      <c r="J436" s="9"/>
    </row>
    <row r="437">
      <c r="A437" s="9"/>
      <c r="D437" s="6"/>
      <c r="G437" s="9"/>
      <c r="J437" s="9"/>
    </row>
    <row r="438">
      <c r="A438" s="9"/>
      <c r="D438" s="6"/>
      <c r="G438" s="9"/>
      <c r="J438" s="9"/>
    </row>
    <row r="439">
      <c r="A439" s="9"/>
      <c r="D439" s="6"/>
      <c r="G439" s="9"/>
      <c r="J439" s="9"/>
    </row>
    <row r="440">
      <c r="A440" s="9"/>
      <c r="D440" s="6"/>
      <c r="G440" s="9"/>
      <c r="J440" s="9"/>
    </row>
    <row r="441">
      <c r="A441" s="9"/>
      <c r="D441" s="6"/>
      <c r="G441" s="9"/>
      <c r="J441" s="9"/>
    </row>
    <row r="442">
      <c r="A442" s="9"/>
      <c r="D442" s="6"/>
      <c r="G442" s="9"/>
      <c r="J442" s="9"/>
    </row>
    <row r="443">
      <c r="A443" s="9"/>
      <c r="D443" s="6"/>
      <c r="G443" s="9"/>
      <c r="J443" s="9"/>
    </row>
    <row r="444">
      <c r="A444" s="9"/>
      <c r="D444" s="6"/>
      <c r="G444" s="9"/>
      <c r="J444" s="9"/>
    </row>
    <row r="445">
      <c r="A445" s="9"/>
      <c r="D445" s="6"/>
      <c r="G445" s="9"/>
      <c r="J445" s="9"/>
    </row>
    <row r="446">
      <c r="A446" s="9"/>
      <c r="D446" s="6"/>
      <c r="G446" s="9"/>
      <c r="J446" s="9"/>
    </row>
    <row r="447">
      <c r="A447" s="9"/>
      <c r="D447" s="6"/>
      <c r="G447" s="9"/>
      <c r="J447" s="9"/>
    </row>
    <row r="448">
      <c r="A448" s="9"/>
      <c r="D448" s="6"/>
      <c r="G448" s="9"/>
      <c r="J448" s="9"/>
    </row>
    <row r="449">
      <c r="A449" s="9"/>
      <c r="D449" s="6"/>
      <c r="G449" s="9"/>
      <c r="J449" s="9"/>
    </row>
    <row r="450">
      <c r="A450" s="9"/>
      <c r="D450" s="6"/>
      <c r="G450" s="9"/>
      <c r="J450" s="9"/>
    </row>
    <row r="451">
      <c r="A451" s="9"/>
      <c r="D451" s="6"/>
      <c r="G451" s="9"/>
      <c r="J451" s="9"/>
    </row>
    <row r="452">
      <c r="A452" s="9"/>
      <c r="D452" s="6"/>
      <c r="G452" s="9"/>
      <c r="J452" s="9"/>
    </row>
    <row r="453">
      <c r="A453" s="9"/>
      <c r="D453" s="6"/>
      <c r="G453" s="9"/>
      <c r="J453" s="9"/>
    </row>
    <row r="454">
      <c r="A454" s="9"/>
      <c r="D454" s="6"/>
      <c r="G454" s="9"/>
      <c r="J454" s="9"/>
    </row>
    <row r="455">
      <c r="A455" s="9"/>
      <c r="D455" s="6"/>
      <c r="G455" s="9"/>
      <c r="J455" s="9"/>
    </row>
    <row r="456">
      <c r="A456" s="9"/>
      <c r="D456" s="6"/>
      <c r="G456" s="9"/>
      <c r="J456" s="9"/>
    </row>
    <row r="457">
      <c r="A457" s="9"/>
      <c r="D457" s="6"/>
      <c r="G457" s="9"/>
      <c r="J457" s="9"/>
    </row>
    <row r="458">
      <c r="A458" s="9"/>
      <c r="D458" s="6"/>
      <c r="G458" s="9"/>
      <c r="J458" s="9"/>
    </row>
    <row r="459">
      <c r="A459" s="9"/>
      <c r="D459" s="6"/>
      <c r="G459" s="9"/>
      <c r="J459" s="9"/>
    </row>
    <row r="460">
      <c r="A460" s="9"/>
      <c r="D460" s="6"/>
      <c r="G460" s="9"/>
      <c r="J460" s="9"/>
    </row>
    <row r="461">
      <c r="A461" s="9"/>
      <c r="D461" s="6"/>
      <c r="G461" s="9"/>
      <c r="J461" s="9"/>
    </row>
    <row r="462">
      <c r="A462" s="9"/>
      <c r="D462" s="6"/>
      <c r="G462" s="9"/>
      <c r="J462" s="9"/>
    </row>
    <row r="463">
      <c r="A463" s="9"/>
      <c r="D463" s="6"/>
      <c r="G463" s="9"/>
      <c r="J463" s="9"/>
    </row>
    <row r="464">
      <c r="A464" s="9"/>
      <c r="D464" s="6"/>
      <c r="G464" s="9"/>
      <c r="J464" s="9"/>
    </row>
    <row r="465">
      <c r="A465" s="9"/>
      <c r="D465" s="6"/>
      <c r="G465" s="9"/>
      <c r="J465" s="9"/>
    </row>
    <row r="466">
      <c r="A466" s="9"/>
      <c r="D466" s="6"/>
      <c r="G466" s="9"/>
      <c r="J466" s="9"/>
    </row>
    <row r="467">
      <c r="A467" s="9"/>
      <c r="D467" s="6"/>
      <c r="G467" s="9"/>
      <c r="J467" s="9"/>
    </row>
    <row r="468">
      <c r="A468" s="9"/>
      <c r="D468" s="6"/>
      <c r="G468" s="9"/>
      <c r="J468" s="9"/>
    </row>
    <row r="469">
      <c r="A469" s="9"/>
      <c r="D469" s="6"/>
      <c r="G469" s="9"/>
      <c r="J469" s="9"/>
    </row>
    <row r="470">
      <c r="A470" s="9"/>
      <c r="D470" s="6"/>
      <c r="G470" s="9"/>
      <c r="J470" s="9"/>
    </row>
    <row r="471">
      <c r="A471" s="9"/>
      <c r="D471" s="6"/>
      <c r="G471" s="9"/>
      <c r="J471" s="9"/>
    </row>
    <row r="472">
      <c r="A472" s="9"/>
      <c r="D472" s="6"/>
      <c r="G472" s="9"/>
      <c r="J472" s="9"/>
    </row>
    <row r="473">
      <c r="A473" s="9"/>
      <c r="D473" s="6"/>
      <c r="G473" s="9"/>
      <c r="J473" s="9"/>
    </row>
    <row r="474">
      <c r="A474" s="9"/>
      <c r="D474" s="6"/>
      <c r="G474" s="9"/>
      <c r="J474" s="9"/>
    </row>
    <row r="475">
      <c r="A475" s="9"/>
      <c r="D475" s="6"/>
      <c r="G475" s="9"/>
      <c r="J475" s="9"/>
    </row>
    <row r="476">
      <c r="A476" s="9"/>
      <c r="D476" s="6"/>
      <c r="G476" s="9"/>
      <c r="J476" s="9"/>
    </row>
    <row r="477">
      <c r="A477" s="9"/>
      <c r="D477" s="6"/>
      <c r="G477" s="9"/>
      <c r="J477" s="9"/>
    </row>
    <row r="478">
      <c r="A478" s="9"/>
      <c r="D478" s="6"/>
      <c r="G478" s="9"/>
      <c r="J478" s="9"/>
    </row>
    <row r="479">
      <c r="A479" s="9"/>
      <c r="D479" s="6"/>
      <c r="G479" s="9"/>
      <c r="J479" s="9"/>
    </row>
    <row r="480">
      <c r="A480" s="9"/>
      <c r="D480" s="6"/>
      <c r="G480" s="9"/>
      <c r="J480" s="9"/>
    </row>
    <row r="481">
      <c r="A481" s="9"/>
      <c r="D481" s="6"/>
      <c r="G481" s="9"/>
      <c r="J481" s="9"/>
    </row>
    <row r="482">
      <c r="A482" s="9"/>
      <c r="D482" s="6"/>
      <c r="G482" s="9"/>
      <c r="J482" s="9"/>
    </row>
    <row r="483">
      <c r="A483" s="9"/>
      <c r="D483" s="6"/>
      <c r="G483" s="9"/>
      <c r="J483" s="9"/>
    </row>
    <row r="484">
      <c r="A484" s="9"/>
      <c r="D484" s="6"/>
      <c r="G484" s="9"/>
      <c r="J484" s="9"/>
    </row>
    <row r="485">
      <c r="A485" s="9"/>
      <c r="D485" s="6"/>
      <c r="G485" s="9"/>
      <c r="J485" s="9"/>
    </row>
    <row r="486">
      <c r="A486" s="9"/>
      <c r="D486" s="6"/>
      <c r="G486" s="9"/>
      <c r="J486" s="9"/>
    </row>
    <row r="487">
      <c r="A487" s="9"/>
      <c r="D487" s="6"/>
      <c r="G487" s="9"/>
      <c r="J487" s="9"/>
    </row>
    <row r="488">
      <c r="A488" s="9"/>
      <c r="D488" s="6"/>
      <c r="G488" s="9"/>
      <c r="J488" s="9"/>
    </row>
    <row r="489">
      <c r="A489" s="9"/>
      <c r="D489" s="6"/>
      <c r="G489" s="9"/>
      <c r="J489" s="9"/>
    </row>
    <row r="490">
      <c r="A490" s="9"/>
      <c r="D490" s="6"/>
      <c r="G490" s="9"/>
      <c r="J490" s="9"/>
    </row>
    <row r="491">
      <c r="A491" s="9"/>
      <c r="D491" s="6"/>
      <c r="G491" s="9"/>
      <c r="J491" s="9"/>
    </row>
    <row r="492">
      <c r="A492" s="9"/>
      <c r="D492" s="6"/>
      <c r="G492" s="9"/>
      <c r="J492" s="9"/>
    </row>
    <row r="493">
      <c r="A493" s="9"/>
      <c r="D493" s="6"/>
      <c r="G493" s="9"/>
      <c r="J493" s="9"/>
    </row>
    <row r="494">
      <c r="A494" s="9"/>
      <c r="D494" s="6"/>
      <c r="G494" s="9"/>
      <c r="J494" s="9"/>
    </row>
    <row r="495">
      <c r="A495" s="9"/>
      <c r="D495" s="6"/>
      <c r="G495" s="9"/>
      <c r="J495" s="9"/>
    </row>
    <row r="496">
      <c r="A496" s="9"/>
      <c r="D496" s="6"/>
      <c r="G496" s="9"/>
      <c r="J496" s="9"/>
    </row>
    <row r="497">
      <c r="A497" s="9"/>
      <c r="D497" s="6"/>
      <c r="G497" s="9"/>
      <c r="J497" s="9"/>
    </row>
    <row r="498">
      <c r="A498" s="9"/>
      <c r="D498" s="6"/>
      <c r="G498" s="9"/>
      <c r="J498" s="9"/>
    </row>
    <row r="499">
      <c r="A499" s="9"/>
      <c r="D499" s="6"/>
      <c r="G499" s="9"/>
      <c r="J499" s="9"/>
    </row>
    <row r="500">
      <c r="A500" s="9"/>
      <c r="D500" s="6"/>
      <c r="G500" s="9"/>
      <c r="J500" s="9"/>
    </row>
    <row r="501">
      <c r="A501" s="9"/>
      <c r="D501" s="6"/>
      <c r="G501" s="9"/>
      <c r="J501" s="9"/>
    </row>
    <row r="502">
      <c r="A502" s="9"/>
      <c r="D502" s="6"/>
      <c r="G502" s="9"/>
      <c r="J502" s="9"/>
    </row>
    <row r="503">
      <c r="A503" s="9"/>
      <c r="D503" s="6"/>
      <c r="G503" s="9"/>
      <c r="J503" s="9"/>
    </row>
    <row r="504">
      <c r="A504" s="9"/>
      <c r="D504" s="6"/>
      <c r="G504" s="9"/>
      <c r="J504" s="9"/>
    </row>
    <row r="505">
      <c r="A505" s="9"/>
      <c r="D505" s="6"/>
      <c r="G505" s="9"/>
      <c r="J505" s="9"/>
    </row>
    <row r="506">
      <c r="A506" s="9"/>
      <c r="D506" s="6"/>
      <c r="G506" s="9"/>
      <c r="J506" s="9"/>
    </row>
    <row r="507">
      <c r="A507" s="9"/>
      <c r="D507" s="6"/>
      <c r="G507" s="9"/>
      <c r="J507" s="9"/>
    </row>
    <row r="508">
      <c r="A508" s="9"/>
      <c r="D508" s="6"/>
      <c r="G508" s="9"/>
      <c r="J508" s="9"/>
    </row>
    <row r="509">
      <c r="A509" s="9"/>
      <c r="D509" s="6"/>
      <c r="G509" s="9"/>
      <c r="J509" s="9"/>
    </row>
    <row r="510">
      <c r="A510" s="9"/>
      <c r="D510" s="6"/>
      <c r="G510" s="9"/>
      <c r="J510" s="9"/>
    </row>
    <row r="511">
      <c r="A511" s="9"/>
      <c r="D511" s="6"/>
      <c r="G511" s="9"/>
      <c r="J511" s="9"/>
    </row>
    <row r="512">
      <c r="A512" s="9"/>
      <c r="D512" s="6"/>
      <c r="G512" s="9"/>
      <c r="J512" s="9"/>
    </row>
    <row r="513">
      <c r="A513" s="9"/>
      <c r="D513" s="6"/>
      <c r="G513" s="9"/>
      <c r="J513" s="9"/>
    </row>
    <row r="514">
      <c r="A514" s="9"/>
      <c r="D514" s="6"/>
      <c r="G514" s="9"/>
      <c r="J514" s="9"/>
    </row>
    <row r="515">
      <c r="A515" s="9"/>
      <c r="D515" s="6"/>
      <c r="G515" s="9"/>
      <c r="J515" s="9"/>
    </row>
    <row r="516">
      <c r="A516" s="9"/>
      <c r="D516" s="6"/>
      <c r="G516" s="9"/>
      <c r="J516" s="9"/>
    </row>
    <row r="517">
      <c r="A517" s="9"/>
      <c r="D517" s="6"/>
      <c r="G517" s="9"/>
      <c r="J517" s="9"/>
    </row>
    <row r="518">
      <c r="A518" s="9"/>
      <c r="D518" s="6"/>
      <c r="G518" s="9"/>
      <c r="J518" s="9"/>
    </row>
    <row r="519">
      <c r="A519" s="9"/>
      <c r="D519" s="6"/>
      <c r="G519" s="9"/>
      <c r="J519" s="9"/>
    </row>
    <row r="520">
      <c r="A520" s="9"/>
      <c r="D520" s="6"/>
      <c r="G520" s="9"/>
      <c r="J520" s="9"/>
    </row>
    <row r="521">
      <c r="A521" s="9"/>
      <c r="D521" s="6"/>
      <c r="G521" s="9"/>
      <c r="J521" s="9"/>
    </row>
    <row r="522">
      <c r="A522" s="9"/>
      <c r="D522" s="6"/>
      <c r="G522" s="9"/>
      <c r="J522" s="9"/>
    </row>
    <row r="523">
      <c r="A523" s="9"/>
      <c r="D523" s="6"/>
      <c r="G523" s="9"/>
      <c r="J523" s="9"/>
    </row>
    <row r="524">
      <c r="A524" s="9"/>
      <c r="D524" s="6"/>
      <c r="G524" s="9"/>
      <c r="J524" s="9"/>
    </row>
    <row r="525">
      <c r="A525" s="9"/>
      <c r="D525" s="6"/>
      <c r="G525" s="9"/>
      <c r="J525" s="9"/>
    </row>
    <row r="526">
      <c r="A526" s="9"/>
      <c r="D526" s="6"/>
      <c r="G526" s="9"/>
      <c r="J526" s="9"/>
    </row>
    <row r="527">
      <c r="A527" s="9"/>
      <c r="D527" s="6"/>
      <c r="G527" s="9"/>
      <c r="J527" s="9"/>
    </row>
    <row r="528">
      <c r="A528" s="9"/>
      <c r="D528" s="6"/>
      <c r="G528" s="9"/>
      <c r="J528" s="9"/>
    </row>
    <row r="529">
      <c r="A529" s="9"/>
      <c r="D529" s="6"/>
      <c r="G529" s="9"/>
      <c r="J529" s="9"/>
    </row>
    <row r="530">
      <c r="A530" s="9"/>
      <c r="D530" s="6"/>
      <c r="G530" s="9"/>
      <c r="J530" s="9"/>
    </row>
    <row r="531">
      <c r="A531" s="9"/>
      <c r="D531" s="6"/>
      <c r="G531" s="9"/>
      <c r="J531" s="9"/>
    </row>
    <row r="532">
      <c r="A532" s="9"/>
      <c r="D532" s="6"/>
      <c r="G532" s="9"/>
      <c r="J532" s="9"/>
    </row>
    <row r="533">
      <c r="A533" s="9"/>
      <c r="D533" s="6"/>
      <c r="G533" s="9"/>
      <c r="J533" s="9"/>
    </row>
    <row r="534">
      <c r="A534" s="9"/>
      <c r="D534" s="6"/>
      <c r="G534" s="9"/>
      <c r="J534" s="9"/>
    </row>
    <row r="535">
      <c r="A535" s="9"/>
      <c r="D535" s="6"/>
      <c r="G535" s="9"/>
      <c r="J535" s="9"/>
    </row>
    <row r="536">
      <c r="A536" s="9"/>
      <c r="D536" s="6"/>
      <c r="G536" s="9"/>
      <c r="J536" s="9"/>
    </row>
    <row r="537">
      <c r="A537" s="9"/>
      <c r="D537" s="6"/>
      <c r="G537" s="9"/>
      <c r="J537" s="9"/>
    </row>
    <row r="538">
      <c r="A538" s="9"/>
      <c r="D538" s="6"/>
      <c r="G538" s="9"/>
      <c r="J538" s="9"/>
    </row>
    <row r="539">
      <c r="A539" s="9"/>
      <c r="D539" s="6"/>
      <c r="G539" s="9"/>
      <c r="J539" s="9"/>
    </row>
    <row r="540">
      <c r="A540" s="9"/>
      <c r="D540" s="6"/>
      <c r="G540" s="9"/>
      <c r="J540" s="9"/>
    </row>
    <row r="541">
      <c r="A541" s="9"/>
      <c r="D541" s="6"/>
      <c r="G541" s="9"/>
      <c r="J541" s="9"/>
    </row>
    <row r="542">
      <c r="A542" s="9"/>
      <c r="D542" s="6"/>
      <c r="G542" s="9"/>
      <c r="J542" s="9"/>
    </row>
    <row r="543">
      <c r="A543" s="9"/>
      <c r="D543" s="6"/>
      <c r="G543" s="9"/>
      <c r="J543" s="9"/>
    </row>
    <row r="544">
      <c r="A544" s="9"/>
      <c r="D544" s="6"/>
      <c r="G544" s="9"/>
      <c r="J544" s="9"/>
    </row>
    <row r="545">
      <c r="A545" s="9"/>
      <c r="D545" s="6"/>
      <c r="G545" s="9"/>
      <c r="J545" s="9"/>
    </row>
    <row r="546">
      <c r="A546" s="9"/>
      <c r="D546" s="6"/>
      <c r="G546" s="9"/>
      <c r="J546" s="9"/>
    </row>
    <row r="547">
      <c r="A547" s="9"/>
      <c r="D547" s="6"/>
      <c r="G547" s="9"/>
      <c r="J547" s="9"/>
    </row>
    <row r="548">
      <c r="A548" s="9"/>
      <c r="D548" s="6"/>
      <c r="G548" s="9"/>
      <c r="J548" s="9"/>
    </row>
    <row r="549">
      <c r="A549" s="9"/>
      <c r="D549" s="6"/>
      <c r="G549" s="9"/>
      <c r="J549" s="9"/>
    </row>
    <row r="550">
      <c r="A550" s="9"/>
      <c r="D550" s="6"/>
      <c r="G550" s="9"/>
      <c r="J550" s="9"/>
    </row>
    <row r="551">
      <c r="A551" s="9"/>
      <c r="D551" s="6"/>
      <c r="G551" s="9"/>
      <c r="J551" s="9"/>
    </row>
    <row r="552">
      <c r="A552" s="9"/>
      <c r="D552" s="6"/>
      <c r="G552" s="9"/>
      <c r="J552" s="9"/>
    </row>
    <row r="553">
      <c r="A553" s="9"/>
      <c r="D553" s="6"/>
      <c r="G553" s="9"/>
      <c r="J553" s="9"/>
    </row>
    <row r="554">
      <c r="A554" s="9"/>
      <c r="D554" s="6"/>
      <c r="G554" s="9"/>
      <c r="J554" s="9"/>
    </row>
    <row r="555">
      <c r="A555" s="9"/>
      <c r="D555" s="6"/>
      <c r="G555" s="9"/>
      <c r="J555" s="9"/>
    </row>
    <row r="556">
      <c r="A556" s="9"/>
      <c r="D556" s="6"/>
      <c r="G556" s="9"/>
      <c r="J556" s="9"/>
    </row>
    <row r="557">
      <c r="A557" s="9"/>
      <c r="D557" s="6"/>
      <c r="G557" s="9"/>
      <c r="J557" s="9"/>
    </row>
    <row r="558">
      <c r="A558" s="9"/>
      <c r="D558" s="6"/>
      <c r="G558" s="9"/>
      <c r="J558" s="9"/>
    </row>
    <row r="559">
      <c r="A559" s="9"/>
      <c r="D559" s="6"/>
      <c r="G559" s="9"/>
      <c r="J559" s="9"/>
    </row>
    <row r="560">
      <c r="A560" s="9"/>
      <c r="D560" s="6"/>
      <c r="G560" s="9"/>
      <c r="J560" s="9"/>
    </row>
    <row r="561">
      <c r="A561" s="9"/>
      <c r="D561" s="6"/>
      <c r="G561" s="9"/>
      <c r="J561" s="9"/>
    </row>
    <row r="562">
      <c r="A562" s="9"/>
      <c r="D562" s="6"/>
      <c r="G562" s="9"/>
      <c r="J562" s="9"/>
    </row>
    <row r="563">
      <c r="A563" s="9"/>
      <c r="D563" s="6"/>
      <c r="G563" s="9"/>
      <c r="J563" s="9"/>
    </row>
    <row r="564">
      <c r="A564" s="9"/>
      <c r="D564" s="6"/>
      <c r="G564" s="9"/>
      <c r="J564" s="9"/>
    </row>
    <row r="565">
      <c r="A565" s="9"/>
      <c r="D565" s="6"/>
      <c r="G565" s="9"/>
      <c r="J565" s="9"/>
    </row>
    <row r="566">
      <c r="A566" s="9"/>
      <c r="D566" s="6"/>
      <c r="G566" s="9"/>
      <c r="J566" s="9"/>
    </row>
    <row r="567">
      <c r="A567" s="9"/>
      <c r="D567" s="6"/>
      <c r="G567" s="9"/>
      <c r="J567" s="9"/>
    </row>
    <row r="568">
      <c r="A568" s="9"/>
      <c r="D568" s="6"/>
      <c r="G568" s="9"/>
      <c r="J568" s="9"/>
    </row>
    <row r="569">
      <c r="A569" s="9"/>
      <c r="D569" s="6"/>
      <c r="G569" s="9"/>
      <c r="J569" s="9"/>
    </row>
    <row r="570">
      <c r="A570" s="9"/>
      <c r="D570" s="6"/>
      <c r="G570" s="9"/>
      <c r="J570" s="9"/>
    </row>
    <row r="571">
      <c r="A571" s="9"/>
      <c r="D571" s="6"/>
      <c r="G571" s="9"/>
      <c r="J571" s="9"/>
    </row>
    <row r="572">
      <c r="A572" s="9"/>
      <c r="D572" s="6"/>
      <c r="G572" s="9"/>
      <c r="J572" s="9"/>
    </row>
    <row r="573">
      <c r="A573" s="9"/>
      <c r="D573" s="6"/>
      <c r="G573" s="9"/>
      <c r="J573" s="9"/>
    </row>
    <row r="574">
      <c r="A574" s="9"/>
      <c r="D574" s="6"/>
      <c r="G574" s="9"/>
      <c r="J574" s="9"/>
    </row>
    <row r="575">
      <c r="A575" s="9"/>
      <c r="D575" s="6"/>
      <c r="G575" s="9"/>
      <c r="J575" s="9"/>
    </row>
    <row r="576">
      <c r="A576" s="9"/>
      <c r="D576" s="6"/>
      <c r="G576" s="9"/>
      <c r="J576" s="9"/>
    </row>
    <row r="577">
      <c r="A577" s="9"/>
      <c r="D577" s="6"/>
      <c r="G577" s="9"/>
      <c r="J577" s="9"/>
    </row>
    <row r="578">
      <c r="A578" s="9"/>
      <c r="D578" s="6"/>
      <c r="G578" s="9"/>
      <c r="J578" s="9"/>
    </row>
    <row r="579">
      <c r="A579" s="9"/>
      <c r="D579" s="6"/>
      <c r="G579" s="9"/>
      <c r="J579" s="9"/>
    </row>
    <row r="580">
      <c r="A580" s="9"/>
      <c r="D580" s="6"/>
      <c r="G580" s="9"/>
      <c r="J580" s="9"/>
    </row>
    <row r="581">
      <c r="A581" s="9"/>
      <c r="D581" s="6"/>
      <c r="G581" s="9"/>
      <c r="J581" s="9"/>
    </row>
    <row r="582">
      <c r="A582" s="9"/>
      <c r="D582" s="6"/>
      <c r="G582" s="9"/>
      <c r="J582" s="9"/>
    </row>
    <row r="583">
      <c r="A583" s="9"/>
      <c r="D583" s="6"/>
      <c r="G583" s="9"/>
      <c r="J583" s="9"/>
    </row>
    <row r="584">
      <c r="A584" s="9"/>
      <c r="D584" s="6"/>
      <c r="G584" s="9"/>
      <c r="J584" s="9"/>
    </row>
    <row r="585">
      <c r="A585" s="9"/>
      <c r="D585" s="6"/>
      <c r="G585" s="9"/>
      <c r="J585" s="9"/>
    </row>
    <row r="586">
      <c r="A586" s="9"/>
      <c r="D586" s="6"/>
      <c r="G586" s="9"/>
      <c r="J586" s="9"/>
    </row>
    <row r="587">
      <c r="A587" s="9"/>
      <c r="D587" s="6"/>
      <c r="G587" s="9"/>
      <c r="J587" s="9"/>
    </row>
    <row r="588">
      <c r="A588" s="9"/>
      <c r="D588" s="6"/>
      <c r="G588" s="9"/>
      <c r="J588" s="9"/>
    </row>
    <row r="589">
      <c r="A589" s="9"/>
      <c r="D589" s="6"/>
      <c r="G589" s="9"/>
      <c r="J589" s="9"/>
    </row>
    <row r="590">
      <c r="A590" s="9"/>
      <c r="D590" s="6"/>
      <c r="G590" s="9"/>
      <c r="J590" s="9"/>
    </row>
    <row r="591">
      <c r="A591" s="9"/>
      <c r="D591" s="6"/>
      <c r="G591" s="9"/>
      <c r="J591" s="9"/>
    </row>
    <row r="592">
      <c r="A592" s="9"/>
      <c r="D592" s="6"/>
      <c r="G592" s="9"/>
      <c r="J592" s="9"/>
    </row>
    <row r="593">
      <c r="A593" s="9"/>
      <c r="D593" s="6"/>
      <c r="G593" s="9"/>
      <c r="J593" s="9"/>
    </row>
    <row r="594">
      <c r="A594" s="9"/>
      <c r="D594" s="6"/>
      <c r="G594" s="9"/>
      <c r="J594" s="9"/>
    </row>
    <row r="595">
      <c r="A595" s="9"/>
      <c r="D595" s="6"/>
      <c r="G595" s="9"/>
      <c r="J595" s="9"/>
    </row>
    <row r="596">
      <c r="A596" s="9"/>
      <c r="D596" s="6"/>
      <c r="G596" s="9"/>
      <c r="J596" s="9"/>
    </row>
    <row r="597">
      <c r="A597" s="9"/>
      <c r="D597" s="6"/>
      <c r="G597" s="9"/>
      <c r="J597" s="9"/>
    </row>
    <row r="598">
      <c r="A598" s="9"/>
      <c r="D598" s="6"/>
      <c r="G598" s="9"/>
      <c r="J598" s="9"/>
    </row>
    <row r="599">
      <c r="A599" s="9"/>
      <c r="D599" s="6"/>
      <c r="G599" s="9"/>
      <c r="J599" s="9"/>
    </row>
    <row r="600">
      <c r="A600" s="9"/>
      <c r="D600" s="6"/>
      <c r="G600" s="9"/>
      <c r="J600" s="9"/>
    </row>
    <row r="601">
      <c r="A601" s="9"/>
      <c r="D601" s="6"/>
      <c r="G601" s="9"/>
      <c r="J601" s="9"/>
    </row>
    <row r="602">
      <c r="A602" s="9"/>
      <c r="D602" s="6"/>
      <c r="G602" s="9"/>
      <c r="J602" s="9"/>
    </row>
    <row r="603">
      <c r="A603" s="9"/>
      <c r="D603" s="6"/>
      <c r="G603" s="9"/>
      <c r="J603" s="9"/>
    </row>
    <row r="604">
      <c r="A604" s="9"/>
      <c r="D604" s="6"/>
      <c r="G604" s="9"/>
      <c r="J604" s="9"/>
    </row>
    <row r="605">
      <c r="A605" s="9"/>
      <c r="D605" s="6"/>
      <c r="G605" s="9"/>
      <c r="J605" s="9"/>
    </row>
    <row r="606">
      <c r="A606" s="9"/>
      <c r="D606" s="6"/>
      <c r="G606" s="9"/>
      <c r="J606" s="9"/>
    </row>
    <row r="607">
      <c r="A607" s="9"/>
      <c r="D607" s="6"/>
      <c r="G607" s="9"/>
      <c r="J607" s="9"/>
    </row>
    <row r="608">
      <c r="A608" s="9"/>
      <c r="D608" s="6"/>
      <c r="G608" s="9"/>
      <c r="J608" s="9"/>
    </row>
    <row r="609">
      <c r="A609" s="9"/>
      <c r="D609" s="6"/>
      <c r="G609" s="9"/>
      <c r="J609" s="9"/>
    </row>
    <row r="610">
      <c r="A610" s="9"/>
      <c r="D610" s="6"/>
      <c r="G610" s="9"/>
      <c r="J610" s="9"/>
    </row>
    <row r="611">
      <c r="A611" s="9"/>
      <c r="D611" s="6"/>
      <c r="G611" s="9"/>
      <c r="J611" s="9"/>
    </row>
    <row r="612">
      <c r="A612" s="9"/>
      <c r="D612" s="6"/>
      <c r="G612" s="9"/>
      <c r="J612" s="9"/>
    </row>
    <row r="613">
      <c r="A613" s="9"/>
      <c r="D613" s="6"/>
      <c r="G613" s="9"/>
      <c r="J613" s="9"/>
    </row>
    <row r="614">
      <c r="A614" s="9"/>
      <c r="D614" s="6"/>
      <c r="G614" s="9"/>
      <c r="J614" s="9"/>
    </row>
    <row r="615">
      <c r="A615" s="9"/>
      <c r="D615" s="6"/>
      <c r="G615" s="9"/>
      <c r="J615" s="9"/>
    </row>
    <row r="616">
      <c r="A616" s="9"/>
      <c r="D616" s="6"/>
      <c r="G616" s="9"/>
      <c r="J616" s="9"/>
    </row>
    <row r="617">
      <c r="A617" s="9"/>
      <c r="D617" s="6"/>
      <c r="G617" s="9"/>
      <c r="J617" s="9"/>
    </row>
    <row r="618">
      <c r="A618" s="9"/>
      <c r="D618" s="6"/>
      <c r="G618" s="9"/>
      <c r="J618" s="9"/>
    </row>
    <row r="619">
      <c r="A619" s="9"/>
      <c r="D619" s="6"/>
      <c r="G619" s="9"/>
      <c r="J619" s="9"/>
    </row>
    <row r="620">
      <c r="A620" s="9"/>
      <c r="D620" s="6"/>
      <c r="G620" s="9"/>
      <c r="J620" s="9"/>
    </row>
    <row r="621">
      <c r="A621" s="9"/>
      <c r="D621" s="6"/>
      <c r="G621" s="9"/>
      <c r="J621" s="9"/>
    </row>
    <row r="622">
      <c r="A622" s="9"/>
      <c r="D622" s="6"/>
      <c r="G622" s="9"/>
      <c r="J622" s="9"/>
    </row>
    <row r="623">
      <c r="A623" s="9"/>
      <c r="D623" s="6"/>
      <c r="G623" s="9"/>
      <c r="J623" s="9"/>
    </row>
    <row r="624">
      <c r="A624" s="9"/>
      <c r="D624" s="6"/>
      <c r="G624" s="9"/>
      <c r="J624" s="9"/>
    </row>
    <row r="625">
      <c r="A625" s="9"/>
      <c r="D625" s="6"/>
      <c r="G625" s="9"/>
      <c r="J625" s="9"/>
    </row>
    <row r="626">
      <c r="A626" s="9"/>
      <c r="D626" s="6"/>
      <c r="G626" s="9"/>
      <c r="J626" s="9"/>
    </row>
    <row r="627">
      <c r="A627" s="9"/>
      <c r="D627" s="6"/>
      <c r="G627" s="9"/>
      <c r="J627" s="9"/>
    </row>
    <row r="628">
      <c r="A628" s="9"/>
      <c r="D628" s="6"/>
      <c r="G628" s="9"/>
      <c r="J628" s="9"/>
    </row>
    <row r="629">
      <c r="A629" s="9"/>
      <c r="D629" s="6"/>
      <c r="G629" s="9"/>
      <c r="J629" s="9"/>
    </row>
    <row r="630">
      <c r="A630" s="9"/>
      <c r="D630" s="6"/>
      <c r="G630" s="9"/>
      <c r="J630" s="9"/>
    </row>
    <row r="631">
      <c r="A631" s="9"/>
      <c r="D631" s="6"/>
      <c r="G631" s="9"/>
      <c r="J631" s="9"/>
    </row>
    <row r="632">
      <c r="A632" s="9"/>
      <c r="D632" s="6"/>
      <c r="G632" s="9"/>
      <c r="J632" s="9"/>
    </row>
    <row r="633">
      <c r="A633" s="9"/>
      <c r="D633" s="6"/>
      <c r="G633" s="9"/>
      <c r="J633" s="9"/>
    </row>
    <row r="634">
      <c r="A634" s="9"/>
      <c r="D634" s="6"/>
      <c r="G634" s="9"/>
      <c r="J634" s="9"/>
    </row>
    <row r="635">
      <c r="A635" s="9"/>
      <c r="D635" s="6"/>
      <c r="G635" s="9"/>
      <c r="J635" s="9"/>
    </row>
    <row r="636">
      <c r="A636" s="9"/>
      <c r="D636" s="6"/>
      <c r="G636" s="9"/>
      <c r="J636" s="9"/>
    </row>
    <row r="637">
      <c r="A637" s="9"/>
      <c r="D637" s="6"/>
      <c r="G637" s="9"/>
      <c r="J637" s="9"/>
    </row>
    <row r="638">
      <c r="A638" s="9"/>
      <c r="D638" s="6"/>
      <c r="G638" s="9"/>
      <c r="J638" s="9"/>
    </row>
    <row r="639">
      <c r="A639" s="9"/>
      <c r="D639" s="6"/>
      <c r="G639" s="9"/>
      <c r="J639" s="9"/>
    </row>
    <row r="640">
      <c r="A640" s="9"/>
      <c r="D640" s="6"/>
      <c r="G640" s="9"/>
      <c r="J640" s="9"/>
    </row>
    <row r="641">
      <c r="A641" s="9"/>
      <c r="D641" s="6"/>
      <c r="G641" s="9"/>
      <c r="J641" s="9"/>
    </row>
    <row r="642">
      <c r="A642" s="9"/>
      <c r="D642" s="6"/>
      <c r="G642" s="9"/>
      <c r="J642" s="9"/>
    </row>
    <row r="643">
      <c r="A643" s="9"/>
      <c r="D643" s="6"/>
      <c r="G643" s="9"/>
      <c r="J643" s="9"/>
    </row>
    <row r="644">
      <c r="A644" s="9"/>
      <c r="D644" s="6"/>
      <c r="G644" s="9"/>
      <c r="J644" s="9"/>
    </row>
    <row r="645">
      <c r="A645" s="9"/>
      <c r="D645" s="6"/>
      <c r="G645" s="9"/>
      <c r="J645" s="9"/>
    </row>
    <row r="646">
      <c r="A646" s="9"/>
      <c r="D646" s="6"/>
      <c r="G646" s="9"/>
      <c r="J646" s="9"/>
    </row>
    <row r="647">
      <c r="A647" s="9"/>
      <c r="D647" s="6"/>
      <c r="G647" s="9"/>
      <c r="J647" s="9"/>
    </row>
    <row r="648">
      <c r="A648" s="9"/>
      <c r="D648" s="6"/>
      <c r="G648" s="9"/>
      <c r="J648" s="9"/>
    </row>
    <row r="649">
      <c r="A649" s="9"/>
      <c r="D649" s="6"/>
      <c r="G649" s="9"/>
      <c r="J649" s="9"/>
    </row>
    <row r="650">
      <c r="A650" s="9"/>
      <c r="D650" s="6"/>
      <c r="G650" s="9"/>
      <c r="J650" s="9"/>
    </row>
    <row r="651">
      <c r="A651" s="9"/>
      <c r="D651" s="6"/>
      <c r="G651" s="9"/>
      <c r="J651" s="9"/>
    </row>
    <row r="652">
      <c r="A652" s="9"/>
      <c r="D652" s="6"/>
      <c r="G652" s="9"/>
      <c r="J652" s="9"/>
    </row>
    <row r="653">
      <c r="A653" s="9"/>
      <c r="D653" s="6"/>
      <c r="G653" s="9"/>
      <c r="J653" s="9"/>
    </row>
    <row r="654">
      <c r="A654" s="9"/>
      <c r="D654" s="6"/>
      <c r="G654" s="9"/>
      <c r="J654" s="9"/>
    </row>
    <row r="655">
      <c r="A655" s="9"/>
      <c r="D655" s="6"/>
      <c r="G655" s="9"/>
      <c r="J655" s="9"/>
    </row>
    <row r="656">
      <c r="A656" s="9"/>
      <c r="D656" s="6"/>
      <c r="G656" s="9"/>
      <c r="J656" s="9"/>
    </row>
    <row r="657">
      <c r="A657" s="9"/>
      <c r="D657" s="6"/>
      <c r="G657" s="9"/>
      <c r="J657" s="9"/>
    </row>
    <row r="658">
      <c r="A658" s="9"/>
      <c r="D658" s="6"/>
      <c r="G658" s="9"/>
      <c r="J658" s="9"/>
    </row>
    <row r="659">
      <c r="A659" s="9"/>
      <c r="D659" s="6"/>
      <c r="G659" s="9"/>
      <c r="J659" s="9"/>
    </row>
    <row r="660">
      <c r="A660" s="9"/>
      <c r="D660" s="6"/>
      <c r="G660" s="9"/>
      <c r="J660" s="9"/>
    </row>
    <row r="661">
      <c r="A661" s="9"/>
      <c r="D661" s="6"/>
      <c r="G661" s="9"/>
      <c r="J661" s="9"/>
    </row>
    <row r="662">
      <c r="A662" s="9"/>
      <c r="D662" s="6"/>
      <c r="G662" s="9"/>
      <c r="J662" s="9"/>
    </row>
    <row r="663">
      <c r="A663" s="9"/>
      <c r="D663" s="6"/>
      <c r="G663" s="9"/>
      <c r="J663" s="9"/>
    </row>
    <row r="664">
      <c r="A664" s="9"/>
      <c r="D664" s="6"/>
      <c r="G664" s="9"/>
      <c r="J664" s="9"/>
    </row>
    <row r="665">
      <c r="A665" s="9"/>
      <c r="D665" s="6"/>
      <c r="G665" s="9"/>
      <c r="J665" s="9"/>
    </row>
    <row r="666">
      <c r="A666" s="9"/>
      <c r="D666" s="6"/>
      <c r="G666" s="9"/>
      <c r="J666" s="9"/>
    </row>
    <row r="667">
      <c r="A667" s="9"/>
      <c r="D667" s="6"/>
      <c r="G667" s="9"/>
      <c r="J667" s="9"/>
    </row>
    <row r="668">
      <c r="A668" s="9"/>
      <c r="D668" s="6"/>
      <c r="G668" s="9"/>
      <c r="J668" s="9"/>
    </row>
    <row r="669">
      <c r="A669" s="9"/>
      <c r="D669" s="6"/>
      <c r="G669" s="9"/>
      <c r="J669" s="9"/>
    </row>
    <row r="670">
      <c r="A670" s="9"/>
      <c r="D670" s="6"/>
      <c r="G670" s="9"/>
      <c r="J670" s="9"/>
    </row>
    <row r="671">
      <c r="A671" s="9"/>
      <c r="D671" s="6"/>
      <c r="G671" s="9"/>
      <c r="J671" s="9"/>
    </row>
    <row r="672">
      <c r="A672" s="9"/>
      <c r="D672" s="6"/>
      <c r="G672" s="9"/>
      <c r="J672" s="9"/>
    </row>
    <row r="673">
      <c r="A673" s="9"/>
      <c r="D673" s="6"/>
      <c r="G673" s="9"/>
      <c r="J673" s="9"/>
    </row>
    <row r="674">
      <c r="A674" s="9"/>
      <c r="D674" s="6"/>
      <c r="G674" s="9"/>
      <c r="J674" s="9"/>
    </row>
    <row r="675">
      <c r="A675" s="9"/>
      <c r="D675" s="6"/>
      <c r="G675" s="9"/>
      <c r="J675" s="9"/>
    </row>
    <row r="676">
      <c r="A676" s="9"/>
      <c r="D676" s="6"/>
      <c r="G676" s="9"/>
      <c r="J676" s="9"/>
    </row>
    <row r="677">
      <c r="A677" s="9"/>
      <c r="D677" s="6"/>
      <c r="G677" s="9"/>
      <c r="J677" s="9"/>
    </row>
    <row r="678">
      <c r="A678" s="9"/>
      <c r="D678" s="6"/>
      <c r="G678" s="9"/>
      <c r="J678" s="9"/>
    </row>
    <row r="679">
      <c r="A679" s="9"/>
      <c r="D679" s="6"/>
      <c r="G679" s="9"/>
      <c r="J679" s="9"/>
    </row>
    <row r="680">
      <c r="A680" s="9"/>
      <c r="D680" s="6"/>
      <c r="G680" s="9"/>
      <c r="J680" s="9"/>
    </row>
    <row r="681">
      <c r="A681" s="9"/>
      <c r="D681" s="6"/>
      <c r="G681" s="9"/>
      <c r="J681" s="9"/>
    </row>
    <row r="682">
      <c r="A682" s="9"/>
      <c r="D682" s="6"/>
      <c r="G682" s="9"/>
      <c r="J682" s="9"/>
    </row>
    <row r="683">
      <c r="A683" s="9"/>
      <c r="D683" s="6"/>
      <c r="G683" s="9"/>
      <c r="J683" s="9"/>
    </row>
    <row r="684">
      <c r="A684" s="9"/>
      <c r="D684" s="6"/>
      <c r="G684" s="9"/>
      <c r="J684" s="9"/>
    </row>
    <row r="685">
      <c r="A685" s="9"/>
      <c r="D685" s="6"/>
      <c r="G685" s="9"/>
      <c r="J685" s="9"/>
    </row>
    <row r="686">
      <c r="A686" s="9"/>
      <c r="D686" s="6"/>
      <c r="G686" s="9"/>
      <c r="J686" s="9"/>
    </row>
    <row r="687">
      <c r="A687" s="9"/>
      <c r="D687" s="6"/>
      <c r="G687" s="9"/>
      <c r="J687" s="9"/>
    </row>
    <row r="688">
      <c r="A688" s="9"/>
      <c r="D688" s="6"/>
      <c r="G688" s="9"/>
      <c r="J688" s="9"/>
    </row>
    <row r="689">
      <c r="A689" s="9"/>
      <c r="D689" s="6"/>
      <c r="G689" s="9"/>
      <c r="J689" s="9"/>
    </row>
    <row r="690">
      <c r="A690" s="9"/>
      <c r="D690" s="6"/>
      <c r="G690" s="9"/>
      <c r="J690" s="9"/>
    </row>
    <row r="691">
      <c r="A691" s="9"/>
      <c r="D691" s="6"/>
      <c r="G691" s="9"/>
      <c r="J691" s="9"/>
    </row>
    <row r="692">
      <c r="A692" s="9"/>
      <c r="D692" s="6"/>
      <c r="G692" s="9"/>
      <c r="J692" s="9"/>
    </row>
    <row r="693">
      <c r="A693" s="9"/>
      <c r="D693" s="6"/>
      <c r="G693" s="9"/>
      <c r="J693" s="9"/>
    </row>
    <row r="694">
      <c r="A694" s="9"/>
      <c r="D694" s="6"/>
      <c r="G694" s="9"/>
      <c r="J694" s="9"/>
    </row>
    <row r="695">
      <c r="A695" s="9"/>
      <c r="D695" s="6"/>
      <c r="G695" s="9"/>
      <c r="J695" s="9"/>
    </row>
    <row r="696">
      <c r="A696" s="9"/>
      <c r="D696" s="6"/>
      <c r="G696" s="9"/>
      <c r="J696" s="9"/>
    </row>
    <row r="697">
      <c r="A697" s="9"/>
      <c r="D697" s="6"/>
      <c r="G697" s="9"/>
      <c r="J697" s="9"/>
    </row>
    <row r="698">
      <c r="A698" s="9"/>
      <c r="D698" s="6"/>
      <c r="G698" s="9"/>
      <c r="J698" s="9"/>
    </row>
    <row r="699">
      <c r="A699" s="9"/>
      <c r="D699" s="6"/>
      <c r="G699" s="9"/>
      <c r="J699" s="9"/>
    </row>
    <row r="700">
      <c r="A700" s="9"/>
      <c r="D700" s="6"/>
      <c r="G700" s="9"/>
      <c r="J700" s="9"/>
    </row>
    <row r="701">
      <c r="A701" s="9"/>
      <c r="D701" s="6"/>
      <c r="G701" s="9"/>
      <c r="J701" s="9"/>
    </row>
    <row r="702">
      <c r="A702" s="9"/>
      <c r="D702" s="6"/>
      <c r="G702" s="9"/>
      <c r="J702" s="9"/>
    </row>
    <row r="703">
      <c r="A703" s="9"/>
      <c r="D703" s="6"/>
      <c r="G703" s="9"/>
      <c r="J703" s="9"/>
    </row>
    <row r="704">
      <c r="A704" s="9"/>
      <c r="D704" s="6"/>
      <c r="G704" s="9"/>
      <c r="J704" s="9"/>
    </row>
    <row r="705">
      <c r="A705" s="9"/>
      <c r="D705" s="6"/>
      <c r="G705" s="9"/>
      <c r="J705" s="9"/>
    </row>
    <row r="706">
      <c r="A706" s="9"/>
      <c r="D706" s="6"/>
      <c r="G706" s="9"/>
      <c r="J706" s="9"/>
    </row>
    <row r="707">
      <c r="A707" s="9"/>
      <c r="D707" s="6"/>
      <c r="G707" s="9"/>
      <c r="J707" s="9"/>
    </row>
    <row r="708">
      <c r="A708" s="9"/>
      <c r="D708" s="6"/>
      <c r="G708" s="9"/>
      <c r="J708" s="9"/>
    </row>
    <row r="709">
      <c r="A709" s="9"/>
      <c r="D709" s="6"/>
      <c r="G709" s="9"/>
      <c r="J709" s="9"/>
    </row>
    <row r="710">
      <c r="A710" s="9"/>
      <c r="D710" s="6"/>
      <c r="G710" s="9"/>
      <c r="J710" s="9"/>
    </row>
    <row r="711">
      <c r="A711" s="9"/>
      <c r="D711" s="6"/>
      <c r="G711" s="9"/>
      <c r="J711" s="9"/>
    </row>
    <row r="712">
      <c r="A712" s="9"/>
      <c r="D712" s="6"/>
      <c r="G712" s="9"/>
      <c r="J712" s="9"/>
    </row>
    <row r="713">
      <c r="A713" s="9"/>
      <c r="D713" s="6"/>
      <c r="G713" s="9"/>
      <c r="J713" s="9"/>
    </row>
    <row r="714">
      <c r="A714" s="9"/>
      <c r="D714" s="6"/>
      <c r="G714" s="9"/>
      <c r="J714" s="9"/>
    </row>
    <row r="715">
      <c r="A715" s="9"/>
      <c r="D715" s="6"/>
      <c r="G715" s="9"/>
      <c r="J715" s="9"/>
    </row>
    <row r="716">
      <c r="A716" s="9"/>
      <c r="D716" s="6"/>
      <c r="G716" s="9"/>
      <c r="J716" s="9"/>
    </row>
    <row r="717">
      <c r="A717" s="9"/>
      <c r="D717" s="6"/>
      <c r="G717" s="9"/>
      <c r="J717" s="9"/>
    </row>
    <row r="718">
      <c r="A718" s="9"/>
      <c r="D718" s="6"/>
      <c r="G718" s="9"/>
      <c r="J718" s="9"/>
    </row>
    <row r="719">
      <c r="A719" s="9"/>
      <c r="D719" s="6"/>
      <c r="G719" s="9"/>
      <c r="J719" s="9"/>
    </row>
    <row r="720">
      <c r="A720" s="9"/>
      <c r="D720" s="6"/>
      <c r="G720" s="9"/>
      <c r="J720" s="9"/>
    </row>
    <row r="721">
      <c r="A721" s="9"/>
      <c r="D721" s="6"/>
      <c r="G721" s="9"/>
      <c r="J721" s="9"/>
    </row>
    <row r="722">
      <c r="A722" s="9"/>
      <c r="D722" s="6"/>
      <c r="G722" s="9"/>
      <c r="J722" s="9"/>
    </row>
    <row r="723">
      <c r="A723" s="9"/>
      <c r="D723" s="6"/>
      <c r="G723" s="9"/>
      <c r="J723" s="9"/>
    </row>
    <row r="724">
      <c r="A724" s="9"/>
      <c r="D724" s="6"/>
      <c r="G724" s="9"/>
      <c r="J724" s="9"/>
    </row>
    <row r="725">
      <c r="A725" s="9"/>
      <c r="D725" s="6"/>
      <c r="G725" s="9"/>
      <c r="J725" s="9"/>
    </row>
    <row r="726">
      <c r="A726" s="9"/>
      <c r="D726" s="6"/>
      <c r="G726" s="9"/>
      <c r="J726" s="9"/>
    </row>
    <row r="727">
      <c r="A727" s="9"/>
      <c r="D727" s="6"/>
      <c r="G727" s="9"/>
      <c r="J727" s="9"/>
    </row>
    <row r="728">
      <c r="A728" s="9"/>
      <c r="D728" s="6"/>
      <c r="G728" s="9"/>
      <c r="J728" s="9"/>
    </row>
    <row r="729">
      <c r="A729" s="9"/>
      <c r="D729" s="6"/>
      <c r="G729" s="9"/>
      <c r="J729" s="9"/>
    </row>
    <row r="730">
      <c r="A730" s="9"/>
      <c r="D730" s="6"/>
      <c r="G730" s="9"/>
      <c r="J730" s="9"/>
    </row>
    <row r="731">
      <c r="A731" s="9"/>
      <c r="D731" s="6"/>
      <c r="G731" s="9"/>
      <c r="J731" s="9"/>
    </row>
    <row r="732">
      <c r="A732" s="9"/>
      <c r="D732" s="6"/>
      <c r="G732" s="9"/>
      <c r="J732" s="9"/>
    </row>
    <row r="733">
      <c r="A733" s="9"/>
      <c r="D733" s="6"/>
      <c r="G733" s="9"/>
      <c r="J733" s="9"/>
    </row>
    <row r="734">
      <c r="A734" s="9"/>
      <c r="D734" s="6"/>
      <c r="G734" s="9"/>
      <c r="J734" s="9"/>
    </row>
    <row r="735">
      <c r="A735" s="9"/>
      <c r="D735" s="6"/>
      <c r="G735" s="9"/>
      <c r="J735" s="9"/>
    </row>
    <row r="736">
      <c r="A736" s="9"/>
      <c r="D736" s="6"/>
      <c r="G736" s="9"/>
      <c r="J736" s="9"/>
    </row>
    <row r="737">
      <c r="A737" s="9"/>
      <c r="D737" s="6"/>
      <c r="G737" s="9"/>
      <c r="J737" s="9"/>
    </row>
    <row r="738">
      <c r="A738" s="9"/>
      <c r="D738" s="6"/>
      <c r="G738" s="9"/>
      <c r="J738" s="9"/>
    </row>
    <row r="739">
      <c r="A739" s="9"/>
      <c r="D739" s="6"/>
      <c r="G739" s="9"/>
      <c r="J739" s="9"/>
    </row>
    <row r="740">
      <c r="A740" s="9"/>
      <c r="D740" s="6"/>
      <c r="G740" s="9"/>
      <c r="J740" s="9"/>
    </row>
    <row r="741">
      <c r="A741" s="9"/>
      <c r="D741" s="6"/>
      <c r="G741" s="9"/>
      <c r="J741" s="9"/>
    </row>
    <row r="742">
      <c r="A742" s="9"/>
      <c r="D742" s="6"/>
      <c r="G742" s="9"/>
      <c r="J742" s="9"/>
    </row>
    <row r="743">
      <c r="A743" s="9"/>
      <c r="D743" s="6"/>
      <c r="G743" s="9"/>
      <c r="J743" s="9"/>
    </row>
    <row r="744">
      <c r="A744" s="9"/>
      <c r="D744" s="6"/>
      <c r="G744" s="9"/>
      <c r="J744" s="9"/>
    </row>
    <row r="745">
      <c r="A745" s="9"/>
      <c r="D745" s="6"/>
      <c r="G745" s="9"/>
      <c r="J745" s="9"/>
    </row>
    <row r="746">
      <c r="A746" s="9"/>
      <c r="D746" s="6"/>
      <c r="G746" s="9"/>
      <c r="J746" s="9"/>
    </row>
    <row r="747">
      <c r="A747" s="9"/>
      <c r="D747" s="6"/>
      <c r="G747" s="9"/>
      <c r="J747" s="9"/>
    </row>
    <row r="748">
      <c r="A748" s="9"/>
      <c r="D748" s="6"/>
      <c r="G748" s="9"/>
      <c r="J748" s="9"/>
    </row>
    <row r="749">
      <c r="A749" s="9"/>
      <c r="D749" s="6"/>
      <c r="G749" s="9"/>
      <c r="J749" s="9"/>
    </row>
    <row r="750">
      <c r="A750" s="9"/>
      <c r="D750" s="6"/>
      <c r="G750" s="9"/>
      <c r="J750" s="9"/>
    </row>
    <row r="751">
      <c r="A751" s="9"/>
      <c r="D751" s="6"/>
      <c r="G751" s="9"/>
      <c r="J751" s="9"/>
    </row>
    <row r="752">
      <c r="A752" s="9"/>
      <c r="D752" s="6"/>
      <c r="G752" s="9"/>
      <c r="J752" s="9"/>
    </row>
    <row r="753">
      <c r="A753" s="9"/>
      <c r="D753" s="6"/>
      <c r="G753" s="9"/>
      <c r="J753" s="9"/>
    </row>
    <row r="754">
      <c r="A754" s="9"/>
      <c r="D754" s="6"/>
      <c r="G754" s="9"/>
      <c r="J754" s="9"/>
    </row>
    <row r="755">
      <c r="A755" s="9"/>
      <c r="D755" s="6"/>
      <c r="G755" s="9"/>
      <c r="J755" s="9"/>
    </row>
    <row r="756">
      <c r="A756" s="9"/>
      <c r="D756" s="6"/>
      <c r="G756" s="9"/>
      <c r="J756" s="9"/>
    </row>
    <row r="757">
      <c r="A757" s="9"/>
      <c r="D757" s="6"/>
      <c r="G757" s="9"/>
      <c r="J757" s="9"/>
    </row>
    <row r="758">
      <c r="A758" s="9"/>
      <c r="D758" s="6"/>
      <c r="G758" s="9"/>
      <c r="J758" s="9"/>
    </row>
    <row r="759">
      <c r="A759" s="9"/>
      <c r="D759" s="6"/>
      <c r="G759" s="9"/>
      <c r="J759" s="9"/>
    </row>
    <row r="760">
      <c r="A760" s="9"/>
      <c r="D760" s="6"/>
      <c r="G760" s="9"/>
      <c r="J760" s="9"/>
    </row>
    <row r="761">
      <c r="A761" s="9"/>
      <c r="D761" s="6"/>
      <c r="G761" s="9"/>
      <c r="J761" s="9"/>
    </row>
    <row r="762">
      <c r="A762" s="9"/>
      <c r="D762" s="6"/>
      <c r="G762" s="9"/>
      <c r="J762" s="9"/>
    </row>
    <row r="763">
      <c r="A763" s="9"/>
      <c r="D763" s="6"/>
      <c r="G763" s="9"/>
      <c r="J763" s="9"/>
    </row>
    <row r="764">
      <c r="A764" s="9"/>
      <c r="D764" s="6"/>
      <c r="G764" s="9"/>
      <c r="J764" s="9"/>
    </row>
    <row r="765">
      <c r="A765" s="9"/>
      <c r="D765" s="6"/>
      <c r="G765" s="9"/>
      <c r="J765" s="9"/>
    </row>
    <row r="766">
      <c r="A766" s="9"/>
      <c r="D766" s="6"/>
      <c r="G766" s="9"/>
      <c r="J766" s="9"/>
    </row>
    <row r="767">
      <c r="A767" s="9"/>
      <c r="D767" s="6"/>
      <c r="G767" s="9"/>
      <c r="J767" s="9"/>
    </row>
    <row r="768">
      <c r="A768" s="9"/>
      <c r="D768" s="6"/>
      <c r="G768" s="9"/>
      <c r="J768" s="9"/>
    </row>
    <row r="769">
      <c r="A769" s="9"/>
      <c r="D769" s="6"/>
      <c r="G769" s="9"/>
      <c r="J769" s="9"/>
    </row>
    <row r="770">
      <c r="A770" s="9"/>
      <c r="D770" s="6"/>
      <c r="G770" s="9"/>
      <c r="J770" s="9"/>
    </row>
    <row r="771">
      <c r="A771" s="9"/>
      <c r="D771" s="6"/>
      <c r="G771" s="9"/>
      <c r="J771" s="9"/>
    </row>
    <row r="772">
      <c r="A772" s="9"/>
      <c r="D772" s="6"/>
      <c r="G772" s="9"/>
      <c r="J772" s="9"/>
    </row>
    <row r="773">
      <c r="A773" s="9"/>
      <c r="D773" s="6"/>
      <c r="G773" s="9"/>
      <c r="J773" s="9"/>
    </row>
    <row r="774">
      <c r="A774" s="9"/>
      <c r="D774" s="6"/>
      <c r="G774" s="9"/>
      <c r="J774" s="9"/>
    </row>
    <row r="775">
      <c r="A775" s="9"/>
      <c r="D775" s="6"/>
      <c r="G775" s="9"/>
      <c r="J775" s="9"/>
    </row>
    <row r="776">
      <c r="A776" s="9"/>
      <c r="D776" s="6"/>
      <c r="G776" s="9"/>
      <c r="J776" s="9"/>
    </row>
    <row r="777">
      <c r="A777" s="9"/>
      <c r="D777" s="6"/>
      <c r="G777" s="9"/>
      <c r="J777" s="9"/>
    </row>
    <row r="778">
      <c r="A778" s="9"/>
      <c r="D778" s="6"/>
      <c r="G778" s="9"/>
      <c r="J778" s="9"/>
    </row>
    <row r="779">
      <c r="A779" s="9"/>
      <c r="D779" s="6"/>
      <c r="G779" s="9"/>
      <c r="J779" s="9"/>
    </row>
    <row r="780">
      <c r="A780" s="9"/>
      <c r="D780" s="6"/>
      <c r="G780" s="9"/>
      <c r="J780" s="9"/>
    </row>
    <row r="781">
      <c r="A781" s="9"/>
      <c r="D781" s="6"/>
      <c r="G781" s="9"/>
      <c r="J781" s="9"/>
    </row>
    <row r="782">
      <c r="A782" s="9"/>
      <c r="D782" s="6"/>
      <c r="G782" s="9"/>
      <c r="J782" s="9"/>
    </row>
    <row r="783">
      <c r="A783" s="9"/>
      <c r="D783" s="6"/>
      <c r="G783" s="9"/>
      <c r="J783" s="9"/>
    </row>
    <row r="784">
      <c r="A784" s="9"/>
      <c r="D784" s="6"/>
      <c r="G784" s="9"/>
      <c r="J784" s="9"/>
    </row>
    <row r="785">
      <c r="A785" s="9"/>
      <c r="D785" s="6"/>
      <c r="G785" s="9"/>
      <c r="J785" s="9"/>
    </row>
    <row r="786">
      <c r="A786" s="9"/>
      <c r="D786" s="6"/>
      <c r="G786" s="9"/>
      <c r="J786" s="9"/>
    </row>
    <row r="787">
      <c r="A787" s="9"/>
      <c r="D787" s="6"/>
      <c r="G787" s="9"/>
      <c r="J787" s="9"/>
    </row>
    <row r="788">
      <c r="A788" s="9"/>
      <c r="D788" s="6"/>
      <c r="G788" s="9"/>
      <c r="J788" s="9"/>
    </row>
    <row r="789">
      <c r="A789" s="9"/>
      <c r="D789" s="6"/>
      <c r="G789" s="9"/>
      <c r="J789" s="9"/>
    </row>
    <row r="790">
      <c r="A790" s="9"/>
      <c r="D790" s="6"/>
      <c r="G790" s="9"/>
      <c r="J790" s="9"/>
    </row>
    <row r="791">
      <c r="A791" s="9"/>
      <c r="D791" s="6"/>
      <c r="G791" s="9"/>
      <c r="J791" s="9"/>
    </row>
    <row r="792">
      <c r="A792" s="9"/>
      <c r="D792" s="6"/>
      <c r="G792" s="9"/>
      <c r="J792" s="9"/>
    </row>
    <row r="793">
      <c r="A793" s="9"/>
      <c r="D793" s="6"/>
      <c r="G793" s="9"/>
      <c r="J793" s="9"/>
    </row>
    <row r="794">
      <c r="A794" s="9"/>
      <c r="D794" s="6"/>
      <c r="G794" s="9"/>
      <c r="J794" s="9"/>
    </row>
    <row r="795">
      <c r="A795" s="9"/>
      <c r="D795" s="6"/>
      <c r="G795" s="9"/>
      <c r="J795" s="9"/>
    </row>
    <row r="796">
      <c r="A796" s="9"/>
      <c r="D796" s="6"/>
      <c r="G796" s="9"/>
      <c r="J796" s="9"/>
    </row>
    <row r="797">
      <c r="A797" s="9"/>
      <c r="D797" s="6"/>
      <c r="G797" s="9"/>
      <c r="J797" s="9"/>
    </row>
    <row r="798">
      <c r="A798" s="9"/>
      <c r="D798" s="6"/>
      <c r="G798" s="9"/>
      <c r="J798" s="9"/>
    </row>
    <row r="799">
      <c r="A799" s="9"/>
      <c r="D799" s="6"/>
      <c r="G799" s="9"/>
      <c r="J799" s="9"/>
    </row>
    <row r="800">
      <c r="A800" s="9"/>
      <c r="D800" s="6"/>
      <c r="G800" s="9"/>
      <c r="J800" s="9"/>
    </row>
    <row r="801">
      <c r="A801" s="9"/>
      <c r="D801" s="6"/>
      <c r="G801" s="9"/>
      <c r="J801" s="9"/>
    </row>
    <row r="802">
      <c r="A802" s="9"/>
      <c r="D802" s="6"/>
      <c r="G802" s="9"/>
      <c r="J802" s="9"/>
    </row>
    <row r="803">
      <c r="A803" s="9"/>
      <c r="D803" s="6"/>
      <c r="G803" s="9"/>
      <c r="J803" s="9"/>
    </row>
    <row r="804">
      <c r="A804" s="9"/>
      <c r="D804" s="6"/>
      <c r="G804" s="9"/>
      <c r="J804" s="9"/>
    </row>
    <row r="805">
      <c r="A805" s="9"/>
      <c r="D805" s="6"/>
      <c r="G805" s="9"/>
      <c r="J805" s="9"/>
    </row>
    <row r="806">
      <c r="A806" s="9"/>
      <c r="D806" s="6"/>
      <c r="G806" s="9"/>
      <c r="J806" s="9"/>
    </row>
    <row r="807">
      <c r="A807" s="9"/>
      <c r="D807" s="6"/>
      <c r="G807" s="9"/>
      <c r="J807" s="9"/>
    </row>
    <row r="808">
      <c r="A808" s="9"/>
      <c r="D808" s="6"/>
      <c r="G808" s="9"/>
      <c r="J808" s="9"/>
    </row>
    <row r="809">
      <c r="A809" s="9"/>
      <c r="D809" s="6"/>
      <c r="G809" s="9"/>
      <c r="J809" s="9"/>
    </row>
    <row r="810">
      <c r="A810" s="9"/>
      <c r="D810" s="6"/>
      <c r="G810" s="9"/>
      <c r="J810" s="9"/>
    </row>
    <row r="811">
      <c r="A811" s="9"/>
      <c r="D811" s="6"/>
      <c r="G811" s="9"/>
      <c r="J811" s="9"/>
    </row>
    <row r="812">
      <c r="A812" s="9"/>
      <c r="D812" s="6"/>
      <c r="G812" s="9"/>
      <c r="J812" s="9"/>
    </row>
    <row r="813">
      <c r="A813" s="9"/>
      <c r="D813" s="6"/>
      <c r="G813" s="9"/>
      <c r="J813" s="9"/>
    </row>
    <row r="814">
      <c r="A814" s="9"/>
      <c r="D814" s="6"/>
      <c r="G814" s="9"/>
      <c r="J814" s="9"/>
    </row>
    <row r="815">
      <c r="A815" s="9"/>
      <c r="D815" s="6"/>
      <c r="G815" s="9"/>
      <c r="J815" s="9"/>
    </row>
    <row r="816">
      <c r="A816" s="9"/>
      <c r="D816" s="6"/>
      <c r="G816" s="9"/>
      <c r="J816" s="9"/>
    </row>
    <row r="817">
      <c r="A817" s="9"/>
      <c r="D817" s="6"/>
      <c r="G817" s="9"/>
      <c r="J817" s="9"/>
    </row>
    <row r="818">
      <c r="A818" s="9"/>
      <c r="D818" s="6"/>
      <c r="G818" s="9"/>
      <c r="J818" s="9"/>
    </row>
    <row r="819">
      <c r="A819" s="9"/>
      <c r="D819" s="6"/>
      <c r="G819" s="9"/>
      <c r="J819" s="9"/>
    </row>
    <row r="820">
      <c r="A820" s="9"/>
      <c r="D820" s="6"/>
      <c r="G820" s="9"/>
      <c r="J820" s="9"/>
    </row>
    <row r="821">
      <c r="A821" s="9"/>
      <c r="D821" s="6"/>
      <c r="G821" s="9"/>
      <c r="J821" s="9"/>
    </row>
    <row r="822">
      <c r="A822" s="9"/>
      <c r="D822" s="6"/>
      <c r="G822" s="9"/>
      <c r="J822" s="9"/>
    </row>
    <row r="823">
      <c r="A823" s="9"/>
      <c r="D823" s="6"/>
      <c r="G823" s="9"/>
      <c r="J823" s="9"/>
    </row>
    <row r="824">
      <c r="A824" s="9"/>
      <c r="D824" s="6"/>
      <c r="G824" s="9"/>
      <c r="J824" s="9"/>
    </row>
    <row r="825">
      <c r="A825" s="9"/>
      <c r="D825" s="6"/>
      <c r="G825" s="9"/>
      <c r="J825" s="9"/>
    </row>
    <row r="826">
      <c r="A826" s="9"/>
      <c r="D826" s="6"/>
      <c r="G826" s="9"/>
      <c r="J826" s="9"/>
    </row>
    <row r="827">
      <c r="A827" s="9"/>
      <c r="D827" s="6"/>
      <c r="G827" s="9"/>
      <c r="J827" s="9"/>
    </row>
    <row r="828">
      <c r="A828" s="9"/>
      <c r="D828" s="6"/>
      <c r="G828" s="9"/>
      <c r="J828" s="9"/>
    </row>
    <row r="829">
      <c r="A829" s="9"/>
      <c r="D829" s="6"/>
      <c r="G829" s="9"/>
      <c r="J829" s="9"/>
    </row>
    <row r="830">
      <c r="A830" s="9"/>
      <c r="D830" s="6"/>
      <c r="G830" s="9"/>
      <c r="J830" s="9"/>
    </row>
    <row r="831">
      <c r="A831" s="9"/>
      <c r="D831" s="6"/>
      <c r="G831" s="9"/>
      <c r="J831" s="9"/>
    </row>
    <row r="832">
      <c r="A832" s="9"/>
      <c r="D832" s="6"/>
      <c r="G832" s="9"/>
      <c r="J832" s="9"/>
    </row>
    <row r="833">
      <c r="A833" s="9"/>
      <c r="D833" s="6"/>
      <c r="G833" s="9"/>
      <c r="J833" s="9"/>
    </row>
    <row r="834">
      <c r="A834" s="9"/>
      <c r="D834" s="6"/>
      <c r="G834" s="9"/>
      <c r="J834" s="9"/>
    </row>
    <row r="835">
      <c r="A835" s="9"/>
      <c r="D835" s="6"/>
      <c r="G835" s="9"/>
      <c r="J835" s="9"/>
    </row>
    <row r="836">
      <c r="A836" s="9"/>
      <c r="D836" s="6"/>
      <c r="G836" s="9"/>
      <c r="J836" s="9"/>
    </row>
    <row r="837">
      <c r="A837" s="9"/>
      <c r="D837" s="6"/>
      <c r="G837" s="9"/>
      <c r="J837" s="9"/>
    </row>
    <row r="838">
      <c r="A838" s="9"/>
      <c r="D838" s="6"/>
      <c r="G838" s="9"/>
      <c r="J838" s="9"/>
    </row>
    <row r="839">
      <c r="A839" s="9"/>
      <c r="D839" s="6"/>
      <c r="G839" s="9"/>
      <c r="J839" s="9"/>
    </row>
    <row r="840">
      <c r="A840" s="9"/>
      <c r="D840" s="6"/>
      <c r="G840" s="9"/>
      <c r="J840" s="9"/>
    </row>
    <row r="841">
      <c r="A841" s="9"/>
      <c r="D841" s="6"/>
      <c r="G841" s="9"/>
      <c r="J841" s="9"/>
    </row>
    <row r="842">
      <c r="A842" s="9"/>
      <c r="D842" s="6"/>
      <c r="G842" s="9"/>
      <c r="J842" s="9"/>
    </row>
    <row r="843">
      <c r="A843" s="9"/>
      <c r="D843" s="6"/>
      <c r="G843" s="9"/>
      <c r="J843" s="9"/>
    </row>
    <row r="844">
      <c r="A844" s="9"/>
      <c r="D844" s="6"/>
      <c r="G844" s="9"/>
      <c r="J844" s="9"/>
    </row>
    <row r="845">
      <c r="A845" s="9"/>
      <c r="D845" s="6"/>
      <c r="G845" s="9"/>
      <c r="J845" s="9"/>
    </row>
    <row r="846">
      <c r="A846" s="9"/>
      <c r="D846" s="6"/>
      <c r="G846" s="9"/>
      <c r="J846" s="9"/>
    </row>
    <row r="847">
      <c r="A847" s="9"/>
      <c r="D847" s="6"/>
      <c r="G847" s="9"/>
      <c r="J847" s="9"/>
    </row>
    <row r="848">
      <c r="A848" s="9"/>
      <c r="D848" s="6"/>
      <c r="G848" s="9"/>
      <c r="J848" s="9"/>
    </row>
    <row r="849">
      <c r="A849" s="9"/>
      <c r="D849" s="6"/>
      <c r="G849" s="9"/>
      <c r="J849" s="9"/>
    </row>
    <row r="850">
      <c r="A850" s="9"/>
      <c r="D850" s="6"/>
      <c r="G850" s="9"/>
      <c r="J850" s="9"/>
    </row>
    <row r="851">
      <c r="A851" s="9"/>
      <c r="D851" s="6"/>
      <c r="G851" s="9"/>
      <c r="J851" s="9"/>
    </row>
    <row r="852">
      <c r="A852" s="9"/>
      <c r="D852" s="6"/>
      <c r="G852" s="9"/>
      <c r="J852" s="9"/>
    </row>
    <row r="853">
      <c r="A853" s="9"/>
      <c r="D853" s="6"/>
      <c r="G853" s="9"/>
      <c r="J853" s="9"/>
    </row>
    <row r="854">
      <c r="A854" s="9"/>
      <c r="D854" s="6"/>
      <c r="G854" s="9"/>
      <c r="J854" s="9"/>
    </row>
    <row r="855">
      <c r="A855" s="9"/>
      <c r="D855" s="6"/>
      <c r="G855" s="9"/>
      <c r="J855" s="9"/>
    </row>
    <row r="856">
      <c r="A856" s="9"/>
      <c r="D856" s="6"/>
      <c r="G856" s="9"/>
      <c r="J856" s="9"/>
    </row>
    <row r="857">
      <c r="A857" s="9"/>
      <c r="D857" s="6"/>
      <c r="G857" s="9"/>
      <c r="J857" s="9"/>
    </row>
    <row r="858">
      <c r="A858" s="9"/>
      <c r="D858" s="6"/>
      <c r="G858" s="9"/>
      <c r="J858" s="9"/>
    </row>
    <row r="859">
      <c r="A859" s="9"/>
      <c r="D859" s="6"/>
      <c r="G859" s="9"/>
      <c r="J859" s="9"/>
    </row>
    <row r="860">
      <c r="A860" s="9"/>
      <c r="D860" s="6"/>
      <c r="G860" s="9"/>
      <c r="J860" s="9"/>
    </row>
    <row r="861">
      <c r="A861" s="9"/>
      <c r="D861" s="6"/>
      <c r="G861" s="9"/>
      <c r="J861" s="9"/>
    </row>
    <row r="862">
      <c r="A862" s="9"/>
      <c r="D862" s="6"/>
      <c r="G862" s="9"/>
      <c r="J862" s="9"/>
    </row>
    <row r="863">
      <c r="A863" s="9"/>
      <c r="D863" s="6"/>
      <c r="G863" s="9"/>
      <c r="J863" s="9"/>
    </row>
    <row r="864">
      <c r="A864" s="9"/>
      <c r="D864" s="6"/>
      <c r="G864" s="9"/>
      <c r="J864" s="9"/>
    </row>
    <row r="865">
      <c r="A865" s="9"/>
      <c r="D865" s="6"/>
      <c r="G865" s="9"/>
      <c r="J865" s="9"/>
    </row>
    <row r="866">
      <c r="A866" s="9"/>
      <c r="D866" s="6"/>
      <c r="G866" s="9"/>
      <c r="J866" s="9"/>
    </row>
    <row r="867">
      <c r="A867" s="9"/>
      <c r="D867" s="6"/>
      <c r="G867" s="9"/>
      <c r="J867" s="9"/>
    </row>
    <row r="868">
      <c r="A868" s="9"/>
      <c r="D868" s="6"/>
      <c r="G868" s="9"/>
      <c r="J868" s="9"/>
    </row>
    <row r="869">
      <c r="A869" s="9"/>
      <c r="D869" s="6"/>
      <c r="G869" s="9"/>
      <c r="J869" s="9"/>
    </row>
    <row r="870">
      <c r="A870" s="9"/>
      <c r="D870" s="6"/>
      <c r="G870" s="9"/>
      <c r="J870" s="9"/>
    </row>
    <row r="871">
      <c r="A871" s="9"/>
      <c r="D871" s="6"/>
      <c r="G871" s="9"/>
      <c r="J871" s="9"/>
    </row>
    <row r="872">
      <c r="A872" s="9"/>
      <c r="D872" s="6"/>
      <c r="G872" s="9"/>
      <c r="J872" s="9"/>
    </row>
    <row r="873">
      <c r="A873" s="9"/>
      <c r="D873" s="6"/>
      <c r="G873" s="9"/>
      <c r="J873" s="9"/>
    </row>
    <row r="874">
      <c r="A874" s="9"/>
      <c r="D874" s="6"/>
      <c r="G874" s="9"/>
      <c r="J874" s="9"/>
    </row>
    <row r="875">
      <c r="A875" s="9"/>
      <c r="D875" s="6"/>
      <c r="G875" s="9"/>
      <c r="J875" s="9"/>
    </row>
    <row r="876">
      <c r="A876" s="9"/>
      <c r="D876" s="6"/>
      <c r="G876" s="9"/>
      <c r="J876" s="9"/>
    </row>
    <row r="877">
      <c r="A877" s="9"/>
      <c r="D877" s="6"/>
      <c r="G877" s="9"/>
      <c r="J877" s="9"/>
    </row>
    <row r="878">
      <c r="A878" s="9"/>
      <c r="D878" s="6"/>
      <c r="G878" s="9"/>
      <c r="J878" s="9"/>
    </row>
    <row r="879">
      <c r="A879" s="9"/>
      <c r="D879" s="6"/>
      <c r="G879" s="9"/>
      <c r="J879" s="9"/>
    </row>
    <row r="880">
      <c r="A880" s="9"/>
      <c r="D880" s="6"/>
      <c r="G880" s="9"/>
      <c r="J880" s="9"/>
    </row>
    <row r="881">
      <c r="A881" s="9"/>
      <c r="D881" s="6"/>
      <c r="G881" s="9"/>
      <c r="J881" s="9"/>
    </row>
    <row r="882">
      <c r="A882" s="9"/>
      <c r="D882" s="6"/>
      <c r="G882" s="9"/>
      <c r="J882" s="9"/>
    </row>
    <row r="883">
      <c r="A883" s="9"/>
      <c r="D883" s="6"/>
      <c r="G883" s="9"/>
      <c r="J883" s="9"/>
    </row>
    <row r="884">
      <c r="A884" s="9"/>
      <c r="D884" s="6"/>
      <c r="G884" s="9"/>
      <c r="J884" s="9"/>
    </row>
    <row r="885">
      <c r="A885" s="9"/>
      <c r="D885" s="6"/>
      <c r="G885" s="9"/>
      <c r="J885" s="9"/>
    </row>
    <row r="886">
      <c r="A886" s="9"/>
      <c r="D886" s="6"/>
      <c r="G886" s="9"/>
      <c r="J886" s="9"/>
    </row>
    <row r="887">
      <c r="A887" s="9"/>
      <c r="D887" s="6"/>
      <c r="G887" s="9"/>
      <c r="J887" s="9"/>
    </row>
    <row r="888">
      <c r="A888" s="9"/>
      <c r="D888" s="6"/>
      <c r="G888" s="9"/>
      <c r="J888" s="9"/>
    </row>
    <row r="889">
      <c r="A889" s="9"/>
      <c r="D889" s="6"/>
      <c r="G889" s="9"/>
      <c r="J889" s="9"/>
    </row>
    <row r="890">
      <c r="A890" s="9"/>
      <c r="D890" s="6"/>
      <c r="G890" s="9"/>
      <c r="J890" s="9"/>
    </row>
    <row r="891">
      <c r="A891" s="9"/>
      <c r="D891" s="6"/>
      <c r="G891" s="9"/>
      <c r="J891" s="9"/>
    </row>
    <row r="892">
      <c r="A892" s="9"/>
      <c r="D892" s="6"/>
      <c r="G892" s="9"/>
      <c r="J892" s="9"/>
    </row>
    <row r="893">
      <c r="A893" s="9"/>
      <c r="D893" s="6"/>
      <c r="G893" s="9"/>
      <c r="J893" s="9"/>
    </row>
    <row r="894">
      <c r="A894" s="9"/>
      <c r="D894" s="6"/>
      <c r="G894" s="9"/>
      <c r="J894" s="9"/>
    </row>
    <row r="895">
      <c r="A895" s="9"/>
      <c r="D895" s="6"/>
      <c r="G895" s="9"/>
      <c r="J895" s="9"/>
    </row>
    <row r="896">
      <c r="A896" s="9"/>
      <c r="D896" s="6"/>
      <c r="G896" s="9"/>
      <c r="J896" s="9"/>
    </row>
    <row r="897">
      <c r="A897" s="9"/>
      <c r="D897" s="6"/>
      <c r="G897" s="9"/>
      <c r="J897" s="9"/>
    </row>
    <row r="898">
      <c r="A898" s="9"/>
      <c r="D898" s="6"/>
      <c r="G898" s="9"/>
      <c r="J898" s="9"/>
    </row>
    <row r="899">
      <c r="A899" s="9"/>
      <c r="D899" s="6"/>
      <c r="G899" s="9"/>
      <c r="J899" s="9"/>
    </row>
    <row r="900">
      <c r="A900" s="9"/>
      <c r="D900" s="6"/>
      <c r="G900" s="9"/>
      <c r="J900" s="9"/>
    </row>
    <row r="901">
      <c r="A901" s="9"/>
      <c r="D901" s="6"/>
      <c r="G901" s="9"/>
      <c r="J901" s="9"/>
    </row>
    <row r="902">
      <c r="A902" s="9"/>
      <c r="D902" s="6"/>
      <c r="G902" s="9"/>
      <c r="J902" s="9"/>
    </row>
    <row r="903">
      <c r="A903" s="9"/>
      <c r="D903" s="6"/>
      <c r="G903" s="9"/>
      <c r="J903" s="9"/>
    </row>
    <row r="904">
      <c r="A904" s="9"/>
      <c r="D904" s="6"/>
      <c r="G904" s="9"/>
      <c r="J904" s="9"/>
    </row>
    <row r="905">
      <c r="A905" s="9"/>
      <c r="D905" s="6"/>
      <c r="G905" s="9"/>
      <c r="J905" s="9"/>
    </row>
    <row r="906">
      <c r="A906" s="9"/>
      <c r="D906" s="6"/>
      <c r="G906" s="9"/>
      <c r="J906" s="9"/>
    </row>
    <row r="907">
      <c r="A907" s="9"/>
      <c r="D907" s="6"/>
      <c r="G907" s="9"/>
      <c r="J907" s="9"/>
    </row>
    <row r="908">
      <c r="A908" s="9"/>
      <c r="D908" s="6"/>
      <c r="G908" s="9"/>
      <c r="J908" s="9"/>
    </row>
    <row r="909">
      <c r="A909" s="9"/>
      <c r="D909" s="6"/>
      <c r="G909" s="9"/>
      <c r="J909" s="9"/>
    </row>
    <row r="910">
      <c r="A910" s="9"/>
      <c r="D910" s="6"/>
      <c r="G910" s="9"/>
      <c r="J910" s="9"/>
    </row>
    <row r="911">
      <c r="A911" s="9"/>
      <c r="D911" s="6"/>
      <c r="G911" s="9"/>
      <c r="J911" s="9"/>
    </row>
    <row r="912">
      <c r="A912" s="9"/>
      <c r="D912" s="6"/>
      <c r="G912" s="9"/>
      <c r="J912" s="9"/>
    </row>
    <row r="913">
      <c r="A913" s="9"/>
      <c r="D913" s="6"/>
      <c r="G913" s="9"/>
      <c r="J913" s="9"/>
    </row>
    <row r="914">
      <c r="A914" s="9"/>
      <c r="D914" s="6"/>
      <c r="G914" s="9"/>
      <c r="J914" s="9"/>
    </row>
    <row r="915">
      <c r="A915" s="9"/>
      <c r="D915" s="6"/>
      <c r="G915" s="9"/>
      <c r="J915" s="9"/>
    </row>
    <row r="916">
      <c r="A916" s="9"/>
      <c r="D916" s="6"/>
      <c r="G916" s="9"/>
      <c r="J916" s="9"/>
    </row>
    <row r="917">
      <c r="A917" s="9"/>
      <c r="D917" s="6"/>
      <c r="G917" s="9"/>
      <c r="J917" s="9"/>
    </row>
    <row r="918">
      <c r="A918" s="9"/>
      <c r="D918" s="6"/>
      <c r="G918" s="9"/>
      <c r="J918" s="9"/>
    </row>
    <row r="919">
      <c r="A919" s="9"/>
      <c r="D919" s="6"/>
      <c r="G919" s="9"/>
      <c r="J919" s="9"/>
    </row>
    <row r="920">
      <c r="A920" s="9"/>
      <c r="D920" s="6"/>
      <c r="G920" s="9"/>
      <c r="J920" s="9"/>
    </row>
    <row r="921">
      <c r="A921" s="9"/>
      <c r="D921" s="6"/>
      <c r="G921" s="9"/>
      <c r="J921" s="9"/>
    </row>
    <row r="922">
      <c r="A922" s="9"/>
      <c r="D922" s="6"/>
      <c r="G922" s="9"/>
      <c r="J922" s="9"/>
    </row>
    <row r="923">
      <c r="A923" s="9"/>
      <c r="D923" s="6"/>
      <c r="G923" s="9"/>
      <c r="J923" s="9"/>
    </row>
    <row r="924">
      <c r="A924" s="9"/>
      <c r="D924" s="6"/>
      <c r="G924" s="9"/>
      <c r="J924" s="9"/>
    </row>
    <row r="925">
      <c r="A925" s="9"/>
      <c r="D925" s="6"/>
      <c r="G925" s="9"/>
      <c r="J925" s="9"/>
    </row>
    <row r="926">
      <c r="A926" s="9"/>
      <c r="D926" s="6"/>
      <c r="G926" s="9"/>
      <c r="J926" s="9"/>
    </row>
    <row r="927">
      <c r="A927" s="9"/>
      <c r="D927" s="6"/>
      <c r="G927" s="9"/>
      <c r="J927" s="9"/>
    </row>
    <row r="928">
      <c r="A928" s="9"/>
      <c r="D928" s="6"/>
      <c r="G928" s="9"/>
      <c r="J928" s="9"/>
    </row>
    <row r="929">
      <c r="A929" s="9"/>
      <c r="D929" s="6"/>
      <c r="G929" s="9"/>
      <c r="J929" s="9"/>
    </row>
    <row r="930">
      <c r="A930" s="9"/>
      <c r="D930" s="6"/>
      <c r="G930" s="9"/>
      <c r="J930" s="9"/>
    </row>
    <row r="931">
      <c r="A931" s="9"/>
      <c r="D931" s="6"/>
      <c r="G931" s="9"/>
      <c r="J931" s="9"/>
    </row>
    <row r="932">
      <c r="A932" s="9"/>
      <c r="D932" s="6"/>
      <c r="G932" s="9"/>
      <c r="J932" s="9"/>
    </row>
    <row r="933">
      <c r="A933" s="9"/>
      <c r="D933" s="6"/>
      <c r="G933" s="9"/>
      <c r="J933" s="9"/>
    </row>
    <row r="934">
      <c r="A934" s="9"/>
      <c r="D934" s="6"/>
      <c r="G934" s="9"/>
      <c r="J934" s="9"/>
    </row>
    <row r="935">
      <c r="A935" s="9"/>
      <c r="D935" s="6"/>
      <c r="G935" s="9"/>
      <c r="J935" s="9"/>
    </row>
    <row r="936">
      <c r="A936" s="9"/>
      <c r="D936" s="6"/>
      <c r="G936" s="9"/>
      <c r="J936" s="9"/>
    </row>
    <row r="937">
      <c r="A937" s="9"/>
      <c r="D937" s="6"/>
      <c r="G937" s="9"/>
      <c r="J937" s="9"/>
    </row>
    <row r="938">
      <c r="A938" s="9"/>
      <c r="D938" s="6"/>
      <c r="G938" s="9"/>
      <c r="J938" s="9"/>
    </row>
    <row r="939">
      <c r="A939" s="9"/>
      <c r="D939" s="6"/>
      <c r="G939" s="9"/>
      <c r="J939" s="9"/>
    </row>
    <row r="940">
      <c r="A940" s="9"/>
      <c r="D940" s="6"/>
      <c r="G940" s="9"/>
      <c r="J940" s="9"/>
    </row>
    <row r="941">
      <c r="A941" s="9"/>
      <c r="D941" s="6"/>
      <c r="G941" s="9"/>
      <c r="J941" s="9"/>
    </row>
    <row r="942">
      <c r="A942" s="9"/>
      <c r="D942" s="6"/>
      <c r="G942" s="9"/>
      <c r="J942" s="9"/>
    </row>
    <row r="943">
      <c r="A943" s="9"/>
      <c r="D943" s="6"/>
      <c r="G943" s="9"/>
      <c r="J943" s="9"/>
    </row>
    <row r="944">
      <c r="A944" s="9"/>
      <c r="D944" s="6"/>
      <c r="G944" s="9"/>
      <c r="J944" s="9"/>
    </row>
    <row r="945">
      <c r="A945" s="9"/>
      <c r="D945" s="6"/>
      <c r="G945" s="9"/>
      <c r="J945" s="9"/>
    </row>
    <row r="946">
      <c r="A946" s="9"/>
      <c r="D946" s="6"/>
      <c r="G946" s="9"/>
      <c r="J946" s="9"/>
    </row>
    <row r="947">
      <c r="A947" s="9"/>
      <c r="D947" s="6"/>
      <c r="G947" s="9"/>
      <c r="J947" s="9"/>
    </row>
    <row r="948">
      <c r="A948" s="9"/>
      <c r="D948" s="6"/>
      <c r="G948" s="9"/>
      <c r="J948" s="9"/>
    </row>
    <row r="949">
      <c r="A949" s="9"/>
      <c r="D949" s="6"/>
      <c r="G949" s="9"/>
      <c r="J949" s="9"/>
    </row>
    <row r="950">
      <c r="A950" s="9"/>
      <c r="D950" s="6"/>
      <c r="G950" s="9"/>
      <c r="J950" s="9"/>
    </row>
    <row r="951">
      <c r="A951" s="9"/>
      <c r="D951" s="6"/>
      <c r="G951" s="9"/>
      <c r="J951" s="9"/>
    </row>
    <row r="952">
      <c r="A952" s="9"/>
      <c r="D952" s="6"/>
      <c r="G952" s="9"/>
      <c r="J952" s="9"/>
    </row>
    <row r="953">
      <c r="A953" s="9"/>
      <c r="D953" s="6"/>
      <c r="G953" s="9"/>
      <c r="J953" s="9"/>
    </row>
    <row r="954">
      <c r="A954" s="9"/>
      <c r="D954" s="6"/>
      <c r="G954" s="9"/>
      <c r="J954" s="9"/>
    </row>
    <row r="955">
      <c r="A955" s="9"/>
      <c r="D955" s="6"/>
      <c r="G955" s="9"/>
      <c r="J955" s="9"/>
    </row>
    <row r="956">
      <c r="A956" s="9"/>
      <c r="D956" s="6"/>
      <c r="G956" s="9"/>
      <c r="J956" s="9"/>
    </row>
    <row r="957">
      <c r="A957" s="9"/>
      <c r="D957" s="6"/>
      <c r="G957" s="9"/>
      <c r="J957" s="9"/>
    </row>
    <row r="958">
      <c r="A958" s="9"/>
      <c r="D958" s="6"/>
      <c r="G958" s="9"/>
      <c r="J958" s="9"/>
    </row>
    <row r="959">
      <c r="A959" s="9"/>
      <c r="D959" s="6"/>
      <c r="G959" s="9"/>
      <c r="J959" s="9"/>
    </row>
    <row r="960">
      <c r="A960" s="9"/>
      <c r="D960" s="6"/>
      <c r="G960" s="9"/>
      <c r="J960" s="9"/>
    </row>
    <row r="961">
      <c r="A961" s="9"/>
      <c r="D961" s="6"/>
      <c r="G961" s="9"/>
      <c r="J961" s="9"/>
    </row>
    <row r="962">
      <c r="A962" s="9"/>
      <c r="D962" s="6"/>
      <c r="G962" s="9"/>
      <c r="J962" s="9"/>
    </row>
    <row r="963">
      <c r="A963" s="9"/>
      <c r="D963" s="6"/>
      <c r="G963" s="9"/>
      <c r="J963" s="9"/>
    </row>
    <row r="964">
      <c r="A964" s="9"/>
      <c r="D964" s="6"/>
      <c r="G964" s="9"/>
      <c r="J964" s="9"/>
    </row>
    <row r="965">
      <c r="A965" s="9"/>
      <c r="D965" s="6"/>
      <c r="G965" s="9"/>
      <c r="J965" s="9"/>
    </row>
    <row r="966">
      <c r="A966" s="9"/>
      <c r="D966" s="6"/>
      <c r="G966" s="9"/>
      <c r="J966" s="9"/>
    </row>
    <row r="967">
      <c r="A967" s="9"/>
      <c r="D967" s="6"/>
      <c r="G967" s="9"/>
      <c r="J967" s="9"/>
    </row>
    <row r="968">
      <c r="A968" s="9"/>
      <c r="D968" s="6"/>
      <c r="G968" s="9"/>
      <c r="J968" s="9"/>
    </row>
    <row r="969">
      <c r="A969" s="9"/>
      <c r="D969" s="6"/>
      <c r="G969" s="9"/>
      <c r="J969" s="9"/>
    </row>
    <row r="970">
      <c r="A970" s="9"/>
      <c r="D970" s="6"/>
      <c r="G970" s="9"/>
      <c r="J970" s="9"/>
    </row>
    <row r="971">
      <c r="A971" s="9"/>
      <c r="D971" s="6"/>
      <c r="G971" s="9"/>
      <c r="J971" s="9"/>
    </row>
    <row r="972">
      <c r="A972" s="9"/>
      <c r="D972" s="6"/>
      <c r="G972" s="9"/>
      <c r="J972" s="9"/>
    </row>
    <row r="973">
      <c r="A973" s="9"/>
      <c r="D973" s="6"/>
      <c r="G973" s="9"/>
      <c r="J973" s="9"/>
    </row>
    <row r="974">
      <c r="A974" s="9"/>
      <c r="D974" s="6"/>
      <c r="G974" s="9"/>
      <c r="J974" s="9"/>
    </row>
    <row r="975">
      <c r="A975" s="9"/>
      <c r="D975" s="6"/>
      <c r="G975" s="9"/>
      <c r="J975" s="9"/>
    </row>
    <row r="976">
      <c r="A976" s="9"/>
      <c r="D976" s="6"/>
      <c r="G976" s="9"/>
      <c r="J976" s="9"/>
    </row>
    <row r="977">
      <c r="A977" s="9"/>
      <c r="D977" s="6"/>
      <c r="G977" s="9"/>
      <c r="J977" s="9"/>
    </row>
    <row r="978">
      <c r="A978" s="9"/>
      <c r="D978" s="6"/>
      <c r="G978" s="9"/>
      <c r="J978" s="9"/>
    </row>
    <row r="979">
      <c r="A979" s="9"/>
      <c r="D979" s="6"/>
      <c r="G979" s="9"/>
      <c r="J979" s="9"/>
    </row>
    <row r="980">
      <c r="A980" s="9"/>
      <c r="D980" s="6"/>
      <c r="G980" s="9"/>
      <c r="J980" s="9"/>
    </row>
    <row r="981">
      <c r="A981" s="9"/>
      <c r="D981" s="6"/>
      <c r="G981" s="9"/>
      <c r="J981" s="9"/>
    </row>
    <row r="982">
      <c r="A982" s="9"/>
      <c r="D982" s="6"/>
      <c r="G982" s="9"/>
      <c r="J982" s="9"/>
    </row>
    <row r="983">
      <c r="A983" s="9"/>
      <c r="D983" s="6"/>
      <c r="G983" s="9"/>
      <c r="J983" s="9"/>
    </row>
    <row r="984">
      <c r="A984" s="9"/>
      <c r="D984" s="6"/>
      <c r="G984" s="9"/>
      <c r="J984" s="9"/>
    </row>
    <row r="985">
      <c r="A985" s="9"/>
      <c r="D985" s="6"/>
      <c r="G985" s="9"/>
      <c r="J985" s="9"/>
    </row>
    <row r="986">
      <c r="A986" s="9"/>
      <c r="D986" s="6"/>
      <c r="G986" s="9"/>
      <c r="J986" s="9"/>
    </row>
    <row r="987">
      <c r="A987" s="9"/>
      <c r="D987" s="6"/>
      <c r="G987" s="9"/>
      <c r="J987" s="9"/>
    </row>
    <row r="988">
      <c r="A988" s="9"/>
      <c r="D988" s="6"/>
      <c r="G988" s="9"/>
      <c r="J988" s="9"/>
    </row>
    <row r="989">
      <c r="A989" s="9"/>
      <c r="D989" s="6"/>
      <c r="G989" s="9"/>
      <c r="J989" s="9"/>
    </row>
    <row r="990">
      <c r="A990" s="9"/>
      <c r="D990" s="6"/>
      <c r="G990" s="9"/>
      <c r="J990" s="9"/>
    </row>
    <row r="991">
      <c r="A991" s="9"/>
      <c r="D991" s="6"/>
      <c r="G991" s="9"/>
      <c r="J991" s="9"/>
    </row>
    <row r="992">
      <c r="A992" s="9"/>
      <c r="D992" s="6"/>
      <c r="G992" s="9"/>
      <c r="J992" s="9"/>
    </row>
    <row r="993">
      <c r="A993" s="9"/>
      <c r="D993" s="6"/>
      <c r="G993" s="9"/>
      <c r="J993" s="9"/>
    </row>
    <row r="994">
      <c r="A994" s="9"/>
      <c r="D994" s="6"/>
      <c r="G994" s="9"/>
      <c r="J994" s="9"/>
    </row>
    <row r="995">
      <c r="A995" s="9"/>
      <c r="D995" s="6"/>
      <c r="G995" s="9"/>
      <c r="J995" s="9"/>
    </row>
    <row r="996">
      <c r="A996" s="9"/>
      <c r="D996" s="6"/>
      <c r="G996" s="9"/>
      <c r="J996" s="9"/>
    </row>
    <row r="997">
      <c r="A997" s="9"/>
      <c r="D997" s="6"/>
      <c r="G997" s="9"/>
      <c r="J997" s="9"/>
    </row>
    <row r="998">
      <c r="A998" s="9"/>
      <c r="D998" s="6"/>
      <c r="G998" s="9"/>
      <c r="J998" s="9"/>
    </row>
    <row r="999">
      <c r="A999" s="9"/>
      <c r="D999" s="6"/>
      <c r="G999" s="9"/>
      <c r="J999" s="9"/>
    </row>
    <row r="1000">
      <c r="A1000" s="9"/>
      <c r="D1000" s="6"/>
      <c r="G1000" s="9"/>
      <c r="J1000" s="9"/>
    </row>
  </sheetData>
  <autoFilter ref="$A$1:$AA$1000">
    <sortState ref="A1:AA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3" max="3" width="27.86"/>
    <col customWidth="1" min="4" max="4" width="13.71"/>
    <col customWidth="1" min="5" max="5" width="21.0"/>
  </cols>
  <sheetData>
    <row r="1">
      <c r="A1" s="5" t="s">
        <v>157</v>
      </c>
      <c r="B1" s="5">
        <f>COUNTIF('Hoja 1'!F:F,A1)</f>
        <v>9</v>
      </c>
    </row>
    <row r="2">
      <c r="A2" s="5" t="s">
        <v>158</v>
      </c>
      <c r="B2" s="5">
        <f>COUNTIF('Hoja 1'!F:F,A2)</f>
        <v>5</v>
      </c>
    </row>
    <row r="3">
      <c r="A3" s="5" t="s">
        <v>159</v>
      </c>
      <c r="B3" s="5">
        <f>COUNTIF('Hoja 1'!F:F,A3)</f>
        <v>3</v>
      </c>
    </row>
    <row r="4">
      <c r="A4" s="5" t="s">
        <v>160</v>
      </c>
      <c r="B4" s="5">
        <f>COUNTIF('Hoja 1'!F:F,A4)</f>
        <v>4</v>
      </c>
    </row>
    <row r="5">
      <c r="A5" s="5" t="s">
        <v>161</v>
      </c>
      <c r="B5" s="5">
        <f>COUNTIF('Hoja 1'!F:F,A5)</f>
        <v>5</v>
      </c>
    </row>
    <row r="6">
      <c r="A6" s="5" t="s">
        <v>162</v>
      </c>
      <c r="B6" s="5">
        <f>COUNTIF('Hoja 1'!F:F,A6)</f>
        <v>4</v>
      </c>
    </row>
    <row r="7">
      <c r="A7" s="5" t="s">
        <v>163</v>
      </c>
      <c r="B7" s="5">
        <f>COUNTIF('Hoja 1'!F:F,A7)</f>
        <v>6</v>
      </c>
    </row>
    <row r="8">
      <c r="A8" s="5" t="s">
        <v>164</v>
      </c>
      <c r="B8" s="5">
        <f>COUNTIF('Hoja 1'!F:F,A8)</f>
        <v>7</v>
      </c>
    </row>
    <row r="9">
      <c r="A9" s="5" t="s">
        <v>165</v>
      </c>
      <c r="B9" s="5">
        <f>COUNTIF('Hoja 1'!F:F,A9)</f>
        <v>3</v>
      </c>
    </row>
    <row r="10">
      <c r="A10" s="5" t="s">
        <v>166</v>
      </c>
      <c r="B10" s="5">
        <f>COUNTIF('Hoja 1'!F:F,A10)</f>
        <v>4</v>
      </c>
    </row>
    <row r="12">
      <c r="E12" s="10"/>
    </row>
    <row r="44">
      <c r="E44" s="10"/>
    </row>
  </sheetData>
  <drawing r:id="rId1"/>
</worksheet>
</file>