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Data\"/>
    </mc:Choice>
  </mc:AlternateContent>
  <xr:revisionPtr revIDLastSave="0" documentId="13_ncr:1_{470E0C92-5D58-4295-AB60-4A20B482208F}" xr6:coauthVersionLast="47" xr6:coauthVersionMax="47" xr10:uidLastSave="{00000000-0000-0000-0000-000000000000}"/>
  <bookViews>
    <workbookView xWindow="2025" yWindow="75" windowWidth="25515" windowHeight="14520" tabRatio="905" xr2:uid="{00000000-000D-0000-FFFF-FFFF00000000}"/>
  </bookViews>
  <sheets>
    <sheet name="Sets data" sheetId="4" r:id="rId1"/>
    <sheet name="Set comments" sheetId="15" r:id="rId2"/>
    <sheet name="ESO Dungeon constants" sheetId="5" r:id="rId3"/>
    <sheet name="ESO zone constants" sheetId="7" r:id="rId4"/>
    <sheet name="ESO public dungeons" sheetId="26" r:id="rId5"/>
    <sheet name="ESO map constants" sheetId="9" r:id="rId6"/>
    <sheet name="ESO dumped WayshrineInfo" sheetId="18" r:id="rId7"/>
    <sheet name="ESO wayshrine names" sheetId="12" r:id="rId8"/>
    <sheet name="SetCollectionsMapToZoneId" sheetId="20" r:id="rId9"/>
    <sheet name="Workarea" sheetId="25" r:id="rId10"/>
    <sheet name="LibSets constants" sheetId="2" r:id="rId11"/>
    <sheet name="Set procs" sheetId="19" state="hidden" r:id="rId12"/>
  </sheets>
  <definedNames>
    <definedName name="_xlnm._FilterDatabase" localSheetId="6" hidden="1">'ESO dumped WayshrineInfo'!$A$2:$N$527</definedName>
    <definedName name="_xlnm._FilterDatabase" localSheetId="2" hidden="1">'ESO Dungeon constants'!$A$2:$K$128</definedName>
    <definedName name="_xlnm._FilterDatabase" localSheetId="5" hidden="1">'ESO map constants'!$A$2:$F$48</definedName>
    <definedName name="_xlnm._FilterDatabase" localSheetId="4" hidden="1">'ESO public dungeons'!$A$2:$J$2</definedName>
    <definedName name="_xlnm._FilterDatabase" localSheetId="7" hidden="1">'ESO wayshrine names'!$A$2:$B$560</definedName>
    <definedName name="_xlnm._FilterDatabase" localSheetId="3" hidden="1">'ESO zone constants'!$A$2:$L$983</definedName>
    <definedName name="_xlnm._FilterDatabase" localSheetId="10"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data'!$A$2:$BH$636</definedName>
    <definedName name="_xlnm._FilterDatabase" localSheetId="9"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8" i="5" l="1"/>
  <c r="F128" i="5"/>
  <c r="G128" i="5" s="1"/>
  <c r="I128" i="5"/>
  <c r="J128" i="5"/>
  <c r="J127" i="5"/>
  <c r="I127" i="5"/>
  <c r="F127" i="5"/>
  <c r="E127" i="5"/>
  <c r="BF4" i="4"/>
  <c r="BG4" i="4"/>
  <c r="BF5" i="4"/>
  <c r="BG5" i="4"/>
  <c r="BF6" i="4"/>
  <c r="BG6" i="4"/>
  <c r="BF7" i="4"/>
  <c r="BG7" i="4"/>
  <c r="BF8" i="4"/>
  <c r="BG8" i="4"/>
  <c r="BF9" i="4"/>
  <c r="BG9" i="4"/>
  <c r="BF10" i="4"/>
  <c r="BG10" i="4"/>
  <c r="BF11" i="4"/>
  <c r="BG11" i="4"/>
  <c r="BF12" i="4"/>
  <c r="BG12" i="4"/>
  <c r="BF13" i="4"/>
  <c r="BG13" i="4"/>
  <c r="BF14" i="4"/>
  <c r="BG14" i="4"/>
  <c r="BF15" i="4"/>
  <c r="BG15" i="4"/>
  <c r="BF16" i="4"/>
  <c r="BG16" i="4"/>
  <c r="BF17" i="4"/>
  <c r="BG17" i="4"/>
  <c r="BF18" i="4"/>
  <c r="BG18" i="4"/>
  <c r="BF19" i="4"/>
  <c r="BG19" i="4"/>
  <c r="BF20" i="4"/>
  <c r="BG20" i="4"/>
  <c r="BF21" i="4"/>
  <c r="BG21" i="4"/>
  <c r="BF22" i="4"/>
  <c r="BG22" i="4"/>
  <c r="BF23" i="4"/>
  <c r="BG23" i="4"/>
  <c r="BF24" i="4"/>
  <c r="BG24" i="4"/>
  <c r="BF25" i="4"/>
  <c r="BG25" i="4"/>
  <c r="BF26" i="4"/>
  <c r="BG26" i="4"/>
  <c r="BF27" i="4"/>
  <c r="BG27" i="4"/>
  <c r="BF28" i="4"/>
  <c r="BG28" i="4"/>
  <c r="BF29" i="4"/>
  <c r="BG29" i="4"/>
  <c r="BF30" i="4"/>
  <c r="BG30" i="4"/>
  <c r="BF31" i="4"/>
  <c r="BG31" i="4"/>
  <c r="BF32" i="4"/>
  <c r="BG32" i="4"/>
  <c r="BF33" i="4"/>
  <c r="BG33" i="4"/>
  <c r="BF34" i="4"/>
  <c r="BG34" i="4"/>
  <c r="BF35" i="4"/>
  <c r="BG35" i="4"/>
  <c r="BF36" i="4"/>
  <c r="BG36" i="4"/>
  <c r="BF37" i="4"/>
  <c r="BG37" i="4"/>
  <c r="BF38" i="4"/>
  <c r="BG38" i="4"/>
  <c r="BF39" i="4"/>
  <c r="BG39" i="4"/>
  <c r="BF40" i="4"/>
  <c r="BG40" i="4"/>
  <c r="BF41" i="4"/>
  <c r="BG41" i="4"/>
  <c r="BF42" i="4"/>
  <c r="BG42" i="4"/>
  <c r="BF43" i="4"/>
  <c r="BG43" i="4"/>
  <c r="BF44" i="4"/>
  <c r="BG44" i="4"/>
  <c r="BF45" i="4"/>
  <c r="BG45" i="4"/>
  <c r="BF46" i="4"/>
  <c r="BG46" i="4"/>
  <c r="BF47" i="4"/>
  <c r="BG47" i="4"/>
  <c r="BF48" i="4"/>
  <c r="BG48" i="4"/>
  <c r="BF49" i="4"/>
  <c r="BG49" i="4"/>
  <c r="BF50" i="4"/>
  <c r="BG50" i="4"/>
  <c r="BF51" i="4"/>
  <c r="BG51" i="4"/>
  <c r="BF52" i="4"/>
  <c r="BG52" i="4"/>
  <c r="BF53" i="4"/>
  <c r="BG53" i="4"/>
  <c r="BF54" i="4"/>
  <c r="BG54" i="4"/>
  <c r="BF55" i="4"/>
  <c r="BG55" i="4"/>
  <c r="BF56" i="4"/>
  <c r="BG56" i="4"/>
  <c r="BF57" i="4"/>
  <c r="BG57" i="4"/>
  <c r="BF58" i="4"/>
  <c r="BG58" i="4"/>
  <c r="BF59" i="4"/>
  <c r="BG59" i="4"/>
  <c r="BF60" i="4"/>
  <c r="BG60" i="4"/>
  <c r="BF61" i="4"/>
  <c r="BG61" i="4"/>
  <c r="BF62" i="4"/>
  <c r="BG62" i="4"/>
  <c r="BF63" i="4"/>
  <c r="BG63" i="4"/>
  <c r="BF64" i="4"/>
  <c r="BG64" i="4"/>
  <c r="BF65" i="4"/>
  <c r="BG65" i="4"/>
  <c r="BF66" i="4"/>
  <c r="BG66" i="4"/>
  <c r="BF67" i="4"/>
  <c r="BG67" i="4"/>
  <c r="BF68" i="4"/>
  <c r="BG68" i="4"/>
  <c r="BF69" i="4"/>
  <c r="BG69" i="4"/>
  <c r="BF70" i="4"/>
  <c r="BG70" i="4"/>
  <c r="BF71" i="4"/>
  <c r="BG71" i="4"/>
  <c r="BF72" i="4"/>
  <c r="BG72" i="4"/>
  <c r="BF73" i="4"/>
  <c r="BG73" i="4"/>
  <c r="BF74" i="4"/>
  <c r="BG74" i="4"/>
  <c r="BF75" i="4"/>
  <c r="BG75" i="4"/>
  <c r="BF76" i="4"/>
  <c r="BG76" i="4"/>
  <c r="BF77" i="4"/>
  <c r="BG77" i="4"/>
  <c r="BF78" i="4"/>
  <c r="BG78" i="4"/>
  <c r="BF79" i="4"/>
  <c r="BG79" i="4"/>
  <c r="BF80" i="4"/>
  <c r="BG80" i="4"/>
  <c r="BF81" i="4"/>
  <c r="BG81" i="4"/>
  <c r="BF82" i="4"/>
  <c r="BG82" i="4"/>
  <c r="BF83" i="4"/>
  <c r="BG83" i="4"/>
  <c r="BF84" i="4"/>
  <c r="BG84" i="4"/>
  <c r="BF85" i="4"/>
  <c r="BG85" i="4"/>
  <c r="BF86" i="4"/>
  <c r="BG86" i="4"/>
  <c r="BF87" i="4"/>
  <c r="BG87" i="4"/>
  <c r="BF88" i="4"/>
  <c r="BG88" i="4"/>
  <c r="BF89" i="4"/>
  <c r="BG89" i="4"/>
  <c r="BF90" i="4"/>
  <c r="BG90" i="4"/>
  <c r="BF91" i="4"/>
  <c r="BG91" i="4"/>
  <c r="BF92" i="4"/>
  <c r="BG92" i="4"/>
  <c r="BF93" i="4"/>
  <c r="BG93" i="4"/>
  <c r="BF94" i="4"/>
  <c r="BG94" i="4"/>
  <c r="BF95" i="4"/>
  <c r="BG95" i="4"/>
  <c r="BF96" i="4"/>
  <c r="BG96" i="4"/>
  <c r="BF97" i="4"/>
  <c r="BG97" i="4"/>
  <c r="BF98" i="4"/>
  <c r="BG98" i="4"/>
  <c r="BF99" i="4"/>
  <c r="BG99" i="4"/>
  <c r="BF100" i="4"/>
  <c r="BG100" i="4"/>
  <c r="BF101" i="4"/>
  <c r="BG101" i="4"/>
  <c r="BF102" i="4"/>
  <c r="BG102" i="4"/>
  <c r="BF103" i="4"/>
  <c r="BG103" i="4"/>
  <c r="BF104" i="4"/>
  <c r="BG104" i="4"/>
  <c r="BF105" i="4"/>
  <c r="BG105" i="4"/>
  <c r="BF106" i="4"/>
  <c r="BG106" i="4"/>
  <c r="BF107" i="4"/>
  <c r="BG107" i="4"/>
  <c r="BF108" i="4"/>
  <c r="BG108" i="4"/>
  <c r="BF109" i="4"/>
  <c r="BG109" i="4"/>
  <c r="BF110" i="4"/>
  <c r="BG110" i="4"/>
  <c r="BF111" i="4"/>
  <c r="BG111" i="4"/>
  <c r="BF112" i="4"/>
  <c r="BG112" i="4"/>
  <c r="BF113" i="4"/>
  <c r="BG113" i="4"/>
  <c r="BF114" i="4"/>
  <c r="BG114" i="4"/>
  <c r="BF115" i="4"/>
  <c r="BG115" i="4"/>
  <c r="BF116" i="4"/>
  <c r="BG116" i="4"/>
  <c r="BF117" i="4"/>
  <c r="BG117" i="4"/>
  <c r="BF118" i="4"/>
  <c r="BG118" i="4"/>
  <c r="BF119" i="4"/>
  <c r="BG119" i="4"/>
  <c r="BF120" i="4"/>
  <c r="BG120" i="4"/>
  <c r="BF121" i="4"/>
  <c r="BG121" i="4"/>
  <c r="BF122" i="4"/>
  <c r="BG122" i="4"/>
  <c r="BF123" i="4"/>
  <c r="BG123" i="4"/>
  <c r="BF124" i="4"/>
  <c r="BG124" i="4"/>
  <c r="BF125" i="4"/>
  <c r="BG125" i="4"/>
  <c r="BF126" i="4"/>
  <c r="BG126" i="4"/>
  <c r="BF127" i="4"/>
  <c r="BG127" i="4"/>
  <c r="BF128" i="4"/>
  <c r="BG128" i="4"/>
  <c r="BF129" i="4"/>
  <c r="BG129" i="4"/>
  <c r="BF130" i="4"/>
  <c r="BG130" i="4"/>
  <c r="BF131" i="4"/>
  <c r="BG131" i="4"/>
  <c r="BF132" i="4"/>
  <c r="BG132" i="4"/>
  <c r="BF133" i="4"/>
  <c r="BG133" i="4"/>
  <c r="BF134" i="4"/>
  <c r="BG134" i="4"/>
  <c r="BF135" i="4"/>
  <c r="BG135" i="4"/>
  <c r="BF136" i="4"/>
  <c r="BG136" i="4"/>
  <c r="BF137" i="4"/>
  <c r="BG137" i="4"/>
  <c r="BF138" i="4"/>
  <c r="BG138" i="4"/>
  <c r="BF139" i="4"/>
  <c r="BG139" i="4"/>
  <c r="BF140" i="4"/>
  <c r="BG140" i="4"/>
  <c r="BF141" i="4"/>
  <c r="BG141" i="4"/>
  <c r="BF142" i="4"/>
  <c r="BG142" i="4"/>
  <c r="BF143" i="4"/>
  <c r="BG143" i="4"/>
  <c r="BF144" i="4"/>
  <c r="BG144" i="4"/>
  <c r="BF145" i="4"/>
  <c r="BG145" i="4"/>
  <c r="BF146" i="4"/>
  <c r="BG146" i="4"/>
  <c r="BF147" i="4"/>
  <c r="BG147" i="4"/>
  <c r="BF148" i="4"/>
  <c r="BG148" i="4"/>
  <c r="BF149" i="4"/>
  <c r="BG149" i="4"/>
  <c r="BF150" i="4"/>
  <c r="BG150" i="4"/>
  <c r="BF151" i="4"/>
  <c r="BG151" i="4"/>
  <c r="BF152" i="4"/>
  <c r="BG152" i="4"/>
  <c r="BF153" i="4"/>
  <c r="BG153" i="4"/>
  <c r="BF154" i="4"/>
  <c r="BG154" i="4"/>
  <c r="BF155" i="4"/>
  <c r="BG155" i="4"/>
  <c r="BF156" i="4"/>
  <c r="BG156" i="4"/>
  <c r="BF157" i="4"/>
  <c r="BG157" i="4"/>
  <c r="BF158" i="4"/>
  <c r="BG158" i="4"/>
  <c r="BF159" i="4"/>
  <c r="BG159" i="4"/>
  <c r="BF160" i="4"/>
  <c r="BG160" i="4"/>
  <c r="BF161" i="4"/>
  <c r="BG161" i="4"/>
  <c r="BF162" i="4"/>
  <c r="BG162" i="4"/>
  <c r="BF163" i="4"/>
  <c r="BG163" i="4"/>
  <c r="BF164" i="4"/>
  <c r="BG164" i="4"/>
  <c r="BF165" i="4"/>
  <c r="BG165" i="4"/>
  <c r="BF166" i="4"/>
  <c r="BG166" i="4"/>
  <c r="BF167" i="4"/>
  <c r="BG167" i="4"/>
  <c r="BF168" i="4"/>
  <c r="BG168" i="4"/>
  <c r="BF169" i="4"/>
  <c r="BG169" i="4"/>
  <c r="BF170" i="4"/>
  <c r="BG170" i="4"/>
  <c r="BF171" i="4"/>
  <c r="BG171" i="4"/>
  <c r="BF172" i="4"/>
  <c r="BG172" i="4"/>
  <c r="BF173" i="4"/>
  <c r="BG173" i="4"/>
  <c r="BF174" i="4"/>
  <c r="BG174" i="4"/>
  <c r="BF175" i="4"/>
  <c r="BG175" i="4"/>
  <c r="BD176" i="4"/>
  <c r="BE176" i="4"/>
  <c r="BF176" i="4"/>
  <c r="BG176" i="4"/>
  <c r="BH176" i="4"/>
  <c r="BF177" i="4"/>
  <c r="BG177" i="4"/>
  <c r="BF178" i="4"/>
  <c r="BG178" i="4"/>
  <c r="BF179" i="4"/>
  <c r="BG179" i="4"/>
  <c r="BF180" i="4"/>
  <c r="BG180" i="4"/>
  <c r="BF181" i="4"/>
  <c r="BG181" i="4"/>
  <c r="BF182" i="4"/>
  <c r="BG182" i="4"/>
  <c r="BF183" i="4"/>
  <c r="BG183" i="4"/>
  <c r="BF184" i="4"/>
  <c r="BG184" i="4"/>
  <c r="BF185" i="4"/>
  <c r="BG185" i="4"/>
  <c r="BF186" i="4"/>
  <c r="BG186" i="4"/>
  <c r="BF187" i="4"/>
  <c r="BG187" i="4"/>
  <c r="BF188" i="4"/>
  <c r="BG188" i="4"/>
  <c r="BF189" i="4"/>
  <c r="BG189" i="4"/>
  <c r="BF190" i="4"/>
  <c r="BG190" i="4"/>
  <c r="BF191" i="4"/>
  <c r="BG191" i="4"/>
  <c r="BF192" i="4"/>
  <c r="BG192" i="4"/>
  <c r="BF193" i="4"/>
  <c r="BG193" i="4"/>
  <c r="BF194" i="4"/>
  <c r="BG194" i="4"/>
  <c r="BF195" i="4"/>
  <c r="BG195" i="4"/>
  <c r="BF196" i="4"/>
  <c r="BG196" i="4"/>
  <c r="BF197" i="4"/>
  <c r="BG197" i="4"/>
  <c r="BF198" i="4"/>
  <c r="BG198" i="4"/>
  <c r="BF199" i="4"/>
  <c r="BG199" i="4"/>
  <c r="BF200" i="4"/>
  <c r="BG200" i="4"/>
  <c r="BF201" i="4"/>
  <c r="BG201" i="4"/>
  <c r="BF202" i="4"/>
  <c r="BG202" i="4"/>
  <c r="BF203" i="4"/>
  <c r="BG203" i="4"/>
  <c r="BF204" i="4"/>
  <c r="BG204" i="4"/>
  <c r="BF205" i="4"/>
  <c r="BG205" i="4"/>
  <c r="BF206" i="4"/>
  <c r="BG206" i="4"/>
  <c r="BF207" i="4"/>
  <c r="BG207" i="4"/>
  <c r="BF208" i="4"/>
  <c r="BG208" i="4"/>
  <c r="BF209" i="4"/>
  <c r="BG209" i="4"/>
  <c r="BF210" i="4"/>
  <c r="BG210" i="4"/>
  <c r="BF211" i="4"/>
  <c r="BG211" i="4"/>
  <c r="BF212" i="4"/>
  <c r="BG212" i="4"/>
  <c r="BF213" i="4"/>
  <c r="BG213" i="4"/>
  <c r="BF214" i="4"/>
  <c r="BG214" i="4"/>
  <c r="BF215" i="4"/>
  <c r="BG215" i="4"/>
  <c r="BF216" i="4"/>
  <c r="BG216" i="4"/>
  <c r="BF217" i="4"/>
  <c r="BG217" i="4"/>
  <c r="BF218" i="4"/>
  <c r="BG218" i="4"/>
  <c r="BF219" i="4"/>
  <c r="BG219" i="4"/>
  <c r="BD220" i="4"/>
  <c r="BE220" i="4"/>
  <c r="BF220" i="4"/>
  <c r="BG220" i="4"/>
  <c r="BH220" i="4"/>
  <c r="BF221" i="4"/>
  <c r="BG221" i="4"/>
  <c r="BF222" i="4"/>
  <c r="BG222" i="4"/>
  <c r="BF223" i="4"/>
  <c r="BG223" i="4"/>
  <c r="BF224" i="4"/>
  <c r="BG224" i="4"/>
  <c r="BF225" i="4"/>
  <c r="BG225" i="4"/>
  <c r="BF226" i="4"/>
  <c r="BG226" i="4"/>
  <c r="BF227" i="4"/>
  <c r="BG227" i="4"/>
  <c r="BF228" i="4"/>
  <c r="BG228" i="4"/>
  <c r="BF229" i="4"/>
  <c r="BG229" i="4"/>
  <c r="BF230" i="4"/>
  <c r="BG230" i="4"/>
  <c r="BF231" i="4"/>
  <c r="BG231" i="4"/>
  <c r="BF232" i="4"/>
  <c r="BG232" i="4"/>
  <c r="BF233" i="4"/>
  <c r="BG233" i="4"/>
  <c r="BF234" i="4"/>
  <c r="BG234" i="4"/>
  <c r="BF235" i="4"/>
  <c r="BG235" i="4"/>
  <c r="BF236" i="4"/>
  <c r="BG236" i="4"/>
  <c r="BF237" i="4"/>
  <c r="BG237" i="4"/>
  <c r="BF238" i="4"/>
  <c r="BG238" i="4"/>
  <c r="BF239" i="4"/>
  <c r="BG239" i="4"/>
  <c r="BF240" i="4"/>
  <c r="BG240" i="4"/>
  <c r="BF241" i="4"/>
  <c r="BG241" i="4"/>
  <c r="BF242" i="4"/>
  <c r="BG242" i="4"/>
  <c r="BF243" i="4"/>
  <c r="BG243" i="4"/>
  <c r="BF244" i="4"/>
  <c r="BG244" i="4"/>
  <c r="BF245" i="4"/>
  <c r="BG245" i="4"/>
  <c r="BF246" i="4"/>
  <c r="BG246" i="4"/>
  <c r="BF247" i="4"/>
  <c r="BG247" i="4"/>
  <c r="BF248" i="4"/>
  <c r="BG248" i="4"/>
  <c r="BF249" i="4"/>
  <c r="BG249" i="4"/>
  <c r="BF250" i="4"/>
  <c r="BG250" i="4"/>
  <c r="BF251" i="4"/>
  <c r="BG251" i="4"/>
  <c r="BF252" i="4"/>
  <c r="BG252" i="4"/>
  <c r="BF253" i="4"/>
  <c r="BG253" i="4"/>
  <c r="BF254" i="4"/>
  <c r="BG254" i="4"/>
  <c r="BF255" i="4"/>
  <c r="BG255" i="4"/>
  <c r="BF256" i="4"/>
  <c r="BG256" i="4"/>
  <c r="BF257" i="4"/>
  <c r="BG257" i="4"/>
  <c r="BF258" i="4"/>
  <c r="BG258" i="4"/>
  <c r="BF259" i="4"/>
  <c r="BG259" i="4"/>
  <c r="BF260" i="4"/>
  <c r="BG260" i="4"/>
  <c r="BF261" i="4"/>
  <c r="BG261" i="4"/>
  <c r="BF262" i="4"/>
  <c r="BG262" i="4"/>
  <c r="BF263" i="4"/>
  <c r="BG263" i="4"/>
  <c r="BF264" i="4"/>
  <c r="BG264" i="4"/>
  <c r="BF265" i="4"/>
  <c r="BG265" i="4"/>
  <c r="BF266" i="4"/>
  <c r="BG266" i="4"/>
  <c r="BF267" i="4"/>
  <c r="BG267" i="4"/>
  <c r="BF268" i="4"/>
  <c r="BG268" i="4"/>
  <c r="BF269" i="4"/>
  <c r="BG269" i="4"/>
  <c r="BF270" i="4"/>
  <c r="BG270" i="4"/>
  <c r="BF271" i="4"/>
  <c r="BG271" i="4"/>
  <c r="BF272" i="4"/>
  <c r="BG272" i="4"/>
  <c r="BF273" i="4"/>
  <c r="BG273" i="4"/>
  <c r="BF274" i="4"/>
  <c r="BG274" i="4"/>
  <c r="BF275" i="4"/>
  <c r="BG275" i="4"/>
  <c r="BF276" i="4"/>
  <c r="BG276" i="4"/>
  <c r="BF277" i="4"/>
  <c r="BG277" i="4"/>
  <c r="BF278" i="4"/>
  <c r="BG278" i="4"/>
  <c r="BF279" i="4"/>
  <c r="BG279" i="4"/>
  <c r="BF280" i="4"/>
  <c r="BG280" i="4"/>
  <c r="BF281" i="4"/>
  <c r="BG281" i="4"/>
  <c r="BF282" i="4"/>
  <c r="BG282" i="4"/>
  <c r="BF283" i="4"/>
  <c r="BG283" i="4"/>
  <c r="BF284" i="4"/>
  <c r="BG284" i="4"/>
  <c r="BF285" i="4"/>
  <c r="BG285" i="4"/>
  <c r="BF286" i="4"/>
  <c r="BG286" i="4"/>
  <c r="BF287" i="4"/>
  <c r="BG287" i="4"/>
  <c r="BF288" i="4"/>
  <c r="BG288" i="4"/>
  <c r="BF289" i="4"/>
  <c r="BG289" i="4"/>
  <c r="BF290" i="4"/>
  <c r="BG290" i="4"/>
  <c r="BF291" i="4"/>
  <c r="BG291" i="4"/>
  <c r="BF292" i="4"/>
  <c r="BG292" i="4"/>
  <c r="BF293" i="4"/>
  <c r="BG293" i="4"/>
  <c r="BF294" i="4"/>
  <c r="BG294" i="4"/>
  <c r="BF295" i="4"/>
  <c r="BG295" i="4"/>
  <c r="BF296" i="4"/>
  <c r="BG296" i="4"/>
  <c r="BF297" i="4"/>
  <c r="BG297" i="4"/>
  <c r="BF298" i="4"/>
  <c r="BG298" i="4"/>
  <c r="BF299" i="4"/>
  <c r="BG299" i="4"/>
  <c r="BF300" i="4"/>
  <c r="BG300" i="4"/>
  <c r="BF301" i="4"/>
  <c r="BG301" i="4"/>
  <c r="BF302" i="4"/>
  <c r="BG302" i="4"/>
  <c r="BF303" i="4"/>
  <c r="BG303" i="4"/>
  <c r="BF304" i="4"/>
  <c r="BG304" i="4"/>
  <c r="BF305" i="4"/>
  <c r="BG305" i="4"/>
  <c r="BF306" i="4"/>
  <c r="BG306" i="4"/>
  <c r="BF307" i="4"/>
  <c r="BG307" i="4"/>
  <c r="BF308" i="4"/>
  <c r="BG308" i="4"/>
  <c r="BF309" i="4"/>
  <c r="BG309" i="4"/>
  <c r="BF310" i="4"/>
  <c r="BG310" i="4"/>
  <c r="BF311" i="4"/>
  <c r="BG311" i="4"/>
  <c r="BF312" i="4"/>
  <c r="BG312" i="4"/>
  <c r="BF313" i="4"/>
  <c r="BG313" i="4"/>
  <c r="BF314" i="4"/>
  <c r="BG314" i="4"/>
  <c r="BF315" i="4"/>
  <c r="BG315" i="4"/>
  <c r="BF316" i="4"/>
  <c r="BG316" i="4"/>
  <c r="BF317" i="4"/>
  <c r="BG317" i="4"/>
  <c r="BF318" i="4"/>
  <c r="BG318" i="4"/>
  <c r="BF319" i="4"/>
  <c r="BG319" i="4"/>
  <c r="BF320" i="4"/>
  <c r="BG320" i="4"/>
  <c r="BF321" i="4"/>
  <c r="BG321" i="4"/>
  <c r="BF322" i="4"/>
  <c r="BG322" i="4"/>
  <c r="BF323" i="4"/>
  <c r="BG323" i="4"/>
  <c r="BF324" i="4"/>
  <c r="BG324" i="4"/>
  <c r="BF325" i="4"/>
  <c r="BG325" i="4"/>
  <c r="BF326" i="4"/>
  <c r="BG326" i="4"/>
  <c r="BF327" i="4"/>
  <c r="BG327" i="4"/>
  <c r="BF328" i="4"/>
  <c r="BG328" i="4"/>
  <c r="BF329" i="4"/>
  <c r="BG329" i="4"/>
  <c r="BF330" i="4"/>
  <c r="BG330" i="4"/>
  <c r="BF331" i="4"/>
  <c r="BG331" i="4"/>
  <c r="BF332" i="4"/>
  <c r="BG332" i="4"/>
  <c r="BF333" i="4"/>
  <c r="BG333" i="4"/>
  <c r="BF334" i="4"/>
  <c r="BG334" i="4"/>
  <c r="BF335" i="4"/>
  <c r="BG335" i="4"/>
  <c r="BF336" i="4"/>
  <c r="BG336" i="4"/>
  <c r="BF337" i="4"/>
  <c r="BG337" i="4"/>
  <c r="BF338" i="4"/>
  <c r="BG338" i="4"/>
  <c r="BF339" i="4"/>
  <c r="BG339" i="4"/>
  <c r="BF340" i="4"/>
  <c r="BG340" i="4"/>
  <c r="BF341" i="4"/>
  <c r="BG341" i="4"/>
  <c r="BF342" i="4"/>
  <c r="BG342" i="4"/>
  <c r="BF343" i="4"/>
  <c r="BG343" i="4"/>
  <c r="BF344" i="4"/>
  <c r="BG344" i="4"/>
  <c r="BF345" i="4"/>
  <c r="BG345" i="4"/>
  <c r="BF346" i="4"/>
  <c r="BG346" i="4"/>
  <c r="BF347" i="4"/>
  <c r="BG347" i="4"/>
  <c r="BF348" i="4"/>
  <c r="BG348" i="4"/>
  <c r="BF349" i="4"/>
  <c r="BG349" i="4"/>
  <c r="BF350" i="4"/>
  <c r="BG350" i="4"/>
  <c r="BF351" i="4"/>
  <c r="BG351" i="4"/>
  <c r="BF352" i="4"/>
  <c r="BG352" i="4"/>
  <c r="BF353" i="4"/>
  <c r="BG353" i="4"/>
  <c r="BF354" i="4"/>
  <c r="BG354" i="4"/>
  <c r="BF355" i="4"/>
  <c r="BG355" i="4"/>
  <c r="BF356" i="4"/>
  <c r="BG356" i="4"/>
  <c r="BF357" i="4"/>
  <c r="BG357" i="4"/>
  <c r="BF358" i="4"/>
  <c r="BG358" i="4"/>
  <c r="BF359" i="4"/>
  <c r="BG359" i="4"/>
  <c r="BF360" i="4"/>
  <c r="BG360" i="4"/>
  <c r="BF361" i="4"/>
  <c r="BG361" i="4"/>
  <c r="BF362" i="4"/>
  <c r="BG362" i="4"/>
  <c r="BF363" i="4"/>
  <c r="BG363" i="4"/>
  <c r="BF364" i="4"/>
  <c r="BG364" i="4"/>
  <c r="BF365" i="4"/>
  <c r="BG365" i="4"/>
  <c r="BF366" i="4"/>
  <c r="BG366" i="4"/>
  <c r="BF367" i="4"/>
  <c r="BG367" i="4"/>
  <c r="BF368" i="4"/>
  <c r="BG368" i="4"/>
  <c r="BF369" i="4"/>
  <c r="BG369" i="4"/>
  <c r="BF370" i="4"/>
  <c r="BG370" i="4"/>
  <c r="BF371" i="4"/>
  <c r="BG371" i="4"/>
  <c r="BF372" i="4"/>
  <c r="BG372" i="4"/>
  <c r="BF373" i="4"/>
  <c r="BG373" i="4"/>
  <c r="BF374" i="4"/>
  <c r="BG374" i="4"/>
  <c r="BF375" i="4"/>
  <c r="BG375" i="4"/>
  <c r="BF376" i="4"/>
  <c r="BG376" i="4"/>
  <c r="BF377" i="4"/>
  <c r="BG377" i="4"/>
  <c r="BF378" i="4"/>
  <c r="BG378" i="4"/>
  <c r="BF379" i="4"/>
  <c r="BG379" i="4"/>
  <c r="BF380" i="4"/>
  <c r="BG380" i="4"/>
  <c r="BF381" i="4"/>
  <c r="BG381" i="4"/>
  <c r="BF382" i="4"/>
  <c r="BG382" i="4"/>
  <c r="BF383" i="4"/>
  <c r="BG383" i="4"/>
  <c r="BF384" i="4"/>
  <c r="BG384" i="4"/>
  <c r="BF385" i="4"/>
  <c r="BG385" i="4"/>
  <c r="BF386" i="4"/>
  <c r="BG386" i="4"/>
  <c r="BF387" i="4"/>
  <c r="BG387" i="4"/>
  <c r="BF388" i="4"/>
  <c r="BG388" i="4"/>
  <c r="BF389" i="4"/>
  <c r="BG389" i="4"/>
  <c r="BF390" i="4"/>
  <c r="BG390" i="4"/>
  <c r="BF391" i="4"/>
  <c r="BG391" i="4"/>
  <c r="BF392" i="4"/>
  <c r="BG392" i="4"/>
  <c r="BF393" i="4"/>
  <c r="BG393" i="4"/>
  <c r="BF394" i="4"/>
  <c r="BG394" i="4"/>
  <c r="BF395" i="4"/>
  <c r="BG395" i="4"/>
  <c r="BF396" i="4"/>
  <c r="BG396" i="4"/>
  <c r="BF397" i="4"/>
  <c r="BG397" i="4"/>
  <c r="BF398" i="4"/>
  <c r="BG398" i="4"/>
  <c r="BF399" i="4"/>
  <c r="BG399" i="4"/>
  <c r="BF400" i="4"/>
  <c r="BG400" i="4"/>
  <c r="BF401" i="4"/>
  <c r="BG401" i="4"/>
  <c r="BF402" i="4"/>
  <c r="BG402" i="4"/>
  <c r="BF403" i="4"/>
  <c r="BG403" i="4"/>
  <c r="BF404" i="4"/>
  <c r="BG404" i="4"/>
  <c r="BF405" i="4"/>
  <c r="BG405" i="4"/>
  <c r="BF406" i="4"/>
  <c r="BG406" i="4"/>
  <c r="BF407" i="4"/>
  <c r="BG407" i="4"/>
  <c r="BF408" i="4"/>
  <c r="BG408" i="4"/>
  <c r="BF409" i="4"/>
  <c r="BG409" i="4"/>
  <c r="BF410" i="4"/>
  <c r="BG410" i="4"/>
  <c r="BF411" i="4"/>
  <c r="BG411" i="4"/>
  <c r="BF412" i="4"/>
  <c r="BG412" i="4"/>
  <c r="BF413" i="4"/>
  <c r="BG413" i="4"/>
  <c r="BF414" i="4"/>
  <c r="BG414" i="4"/>
  <c r="BF415" i="4"/>
  <c r="BG415" i="4"/>
  <c r="BF416" i="4"/>
  <c r="BG416" i="4"/>
  <c r="BF417" i="4"/>
  <c r="BG417" i="4"/>
  <c r="BF418" i="4"/>
  <c r="BG418" i="4"/>
  <c r="BF419" i="4"/>
  <c r="BG419" i="4"/>
  <c r="BF420" i="4"/>
  <c r="BG420" i="4"/>
  <c r="BF421" i="4"/>
  <c r="BG421" i="4"/>
  <c r="BF422" i="4"/>
  <c r="BG422" i="4"/>
  <c r="BD423" i="4"/>
  <c r="BE423" i="4"/>
  <c r="BF423" i="4"/>
  <c r="BG423" i="4"/>
  <c r="BH423" i="4"/>
  <c r="BD424" i="4"/>
  <c r="BE424" i="4"/>
  <c r="BF424" i="4"/>
  <c r="BG424" i="4"/>
  <c r="BH424" i="4"/>
  <c r="BD425" i="4"/>
  <c r="BE425" i="4"/>
  <c r="BF425" i="4"/>
  <c r="BG425" i="4"/>
  <c r="BH425" i="4"/>
  <c r="BD426" i="4"/>
  <c r="BE426" i="4"/>
  <c r="BF426" i="4"/>
  <c r="BG426" i="4"/>
  <c r="BH426" i="4"/>
  <c r="BF427" i="4"/>
  <c r="BG427" i="4"/>
  <c r="BF428" i="4"/>
  <c r="BG428" i="4"/>
  <c r="BF429" i="4"/>
  <c r="BG429" i="4"/>
  <c r="BF430" i="4"/>
  <c r="BG430" i="4"/>
  <c r="BF431" i="4"/>
  <c r="BG431" i="4"/>
  <c r="BF432" i="4"/>
  <c r="BG432" i="4"/>
  <c r="BF433" i="4"/>
  <c r="BG433" i="4"/>
  <c r="BF434" i="4"/>
  <c r="BG434" i="4"/>
  <c r="BF435" i="4"/>
  <c r="BG435" i="4"/>
  <c r="BF436" i="4"/>
  <c r="BG436" i="4"/>
  <c r="BF437" i="4"/>
  <c r="BG437" i="4"/>
  <c r="BF438" i="4"/>
  <c r="BG438" i="4"/>
  <c r="BF439" i="4"/>
  <c r="BG439" i="4"/>
  <c r="BD440" i="4"/>
  <c r="BE440" i="4"/>
  <c r="BF440" i="4"/>
  <c r="BG440" i="4"/>
  <c r="BH440" i="4"/>
  <c r="BF441" i="4"/>
  <c r="BG441" i="4"/>
  <c r="BD442" i="4"/>
  <c r="BE442" i="4"/>
  <c r="BF442" i="4"/>
  <c r="BG442" i="4"/>
  <c r="BH442" i="4"/>
  <c r="BF443" i="4"/>
  <c r="BG443" i="4"/>
  <c r="BD444" i="4"/>
  <c r="BE444" i="4"/>
  <c r="BF444" i="4"/>
  <c r="BG444" i="4"/>
  <c r="BH444" i="4"/>
  <c r="BF445" i="4"/>
  <c r="BG445" i="4"/>
  <c r="BF446" i="4"/>
  <c r="BG446" i="4"/>
  <c r="BD447" i="4"/>
  <c r="BE447" i="4"/>
  <c r="BF447" i="4"/>
  <c r="BG447" i="4"/>
  <c r="BH447" i="4"/>
  <c r="BD448" i="4"/>
  <c r="BE448" i="4"/>
  <c r="BF448" i="4"/>
  <c r="BG448" i="4"/>
  <c r="BH448" i="4"/>
  <c r="BD449" i="4"/>
  <c r="BE449" i="4"/>
  <c r="BF449" i="4"/>
  <c r="BG449" i="4"/>
  <c r="BH449" i="4"/>
  <c r="BD450" i="4"/>
  <c r="BE450" i="4"/>
  <c r="BF450" i="4"/>
  <c r="BG450" i="4"/>
  <c r="BH450" i="4"/>
  <c r="BF451" i="4"/>
  <c r="BG451" i="4"/>
  <c r="BF452" i="4"/>
  <c r="BG452" i="4"/>
  <c r="BF453" i="4"/>
  <c r="BG453" i="4"/>
  <c r="BF454" i="4"/>
  <c r="BG454" i="4"/>
  <c r="BF455" i="4"/>
  <c r="BG455" i="4"/>
  <c r="BF456" i="4"/>
  <c r="BG456" i="4"/>
  <c r="BF457" i="4"/>
  <c r="BG457" i="4"/>
  <c r="BF458" i="4"/>
  <c r="BG458" i="4"/>
  <c r="BF459" i="4"/>
  <c r="BG459" i="4"/>
  <c r="BF460" i="4"/>
  <c r="BG460" i="4"/>
  <c r="BF461" i="4"/>
  <c r="BG461" i="4"/>
  <c r="BF462" i="4"/>
  <c r="BG462" i="4"/>
  <c r="BF463" i="4"/>
  <c r="BG463" i="4"/>
  <c r="BF464" i="4"/>
  <c r="BG464" i="4"/>
  <c r="BF465" i="4"/>
  <c r="BG465" i="4"/>
  <c r="BF466" i="4"/>
  <c r="BG466" i="4"/>
  <c r="BF467" i="4"/>
  <c r="BG467" i="4"/>
  <c r="BF468" i="4"/>
  <c r="BG468" i="4"/>
  <c r="BF469" i="4"/>
  <c r="BG469" i="4"/>
  <c r="BF470" i="4"/>
  <c r="BG470" i="4"/>
  <c r="BF471" i="4"/>
  <c r="BG471" i="4"/>
  <c r="BF472" i="4"/>
  <c r="BG472" i="4"/>
  <c r="BF473" i="4"/>
  <c r="BG473" i="4"/>
  <c r="BF474" i="4"/>
  <c r="BG474" i="4"/>
  <c r="BF475" i="4"/>
  <c r="BG475" i="4"/>
  <c r="BF476" i="4"/>
  <c r="BG476" i="4"/>
  <c r="BF477" i="4"/>
  <c r="BG477" i="4"/>
  <c r="BF478" i="4"/>
  <c r="BG478" i="4"/>
  <c r="BF479" i="4"/>
  <c r="BG479" i="4"/>
  <c r="BF480" i="4"/>
  <c r="BG480" i="4"/>
  <c r="BF481" i="4"/>
  <c r="BG481" i="4"/>
  <c r="BF482" i="4"/>
  <c r="BG482" i="4"/>
  <c r="BF483" i="4"/>
  <c r="BG483" i="4"/>
  <c r="BF484" i="4"/>
  <c r="BG484" i="4"/>
  <c r="BF485" i="4"/>
  <c r="BG485" i="4"/>
  <c r="BF486" i="4"/>
  <c r="BG486" i="4"/>
  <c r="BF487" i="4"/>
  <c r="BG487" i="4"/>
  <c r="BF488" i="4"/>
  <c r="BG488" i="4"/>
  <c r="BF489" i="4"/>
  <c r="BG489" i="4"/>
  <c r="BF490" i="4"/>
  <c r="BG490" i="4"/>
  <c r="BF491" i="4"/>
  <c r="BG491" i="4"/>
  <c r="BF492" i="4"/>
  <c r="BG492" i="4"/>
  <c r="BF493" i="4"/>
  <c r="BG493" i="4"/>
  <c r="BF494" i="4"/>
  <c r="BG494" i="4"/>
  <c r="BF495" i="4"/>
  <c r="BG495" i="4"/>
  <c r="BF496" i="4"/>
  <c r="BG496" i="4"/>
  <c r="BF497" i="4"/>
  <c r="BG497" i="4"/>
  <c r="BF498" i="4"/>
  <c r="BG498" i="4"/>
  <c r="BF499" i="4"/>
  <c r="BG499" i="4"/>
  <c r="BF500" i="4"/>
  <c r="BG500" i="4"/>
  <c r="BF501" i="4"/>
  <c r="BG501" i="4"/>
  <c r="BF502" i="4"/>
  <c r="BG502" i="4"/>
  <c r="BF503" i="4"/>
  <c r="BG503" i="4"/>
  <c r="BF504" i="4"/>
  <c r="BG504" i="4"/>
  <c r="BF505" i="4"/>
  <c r="BG505" i="4"/>
  <c r="BF506" i="4"/>
  <c r="BG506" i="4"/>
  <c r="BF507" i="4"/>
  <c r="BG507" i="4"/>
  <c r="BF508" i="4"/>
  <c r="BG508" i="4"/>
  <c r="BF509" i="4"/>
  <c r="BG509" i="4"/>
  <c r="BF510" i="4"/>
  <c r="BG510" i="4"/>
  <c r="BF511" i="4"/>
  <c r="BG511" i="4"/>
  <c r="BF512" i="4"/>
  <c r="BG512" i="4"/>
  <c r="BF513" i="4"/>
  <c r="BG513" i="4"/>
  <c r="BF514" i="4"/>
  <c r="BG514" i="4"/>
  <c r="BF515" i="4"/>
  <c r="BG515" i="4"/>
  <c r="BF516" i="4"/>
  <c r="BG516" i="4"/>
  <c r="BF517" i="4"/>
  <c r="BG517" i="4"/>
  <c r="BF518" i="4"/>
  <c r="BG518" i="4"/>
  <c r="BF519" i="4"/>
  <c r="BG519" i="4"/>
  <c r="BF520" i="4"/>
  <c r="BG520" i="4"/>
  <c r="BF521" i="4"/>
  <c r="BG521" i="4"/>
  <c r="BF522" i="4"/>
  <c r="BG522" i="4"/>
  <c r="BF523" i="4"/>
  <c r="BG523" i="4"/>
  <c r="BF524" i="4"/>
  <c r="BG524" i="4"/>
  <c r="BF525" i="4"/>
  <c r="BG525" i="4"/>
  <c r="BF526" i="4"/>
  <c r="BG526" i="4"/>
  <c r="BF527" i="4"/>
  <c r="BG527" i="4"/>
  <c r="BF528" i="4"/>
  <c r="BG528" i="4"/>
  <c r="BF529" i="4"/>
  <c r="BG529" i="4"/>
  <c r="BF530" i="4"/>
  <c r="BG530" i="4"/>
  <c r="BF531" i="4"/>
  <c r="BG531" i="4"/>
  <c r="BF532" i="4"/>
  <c r="BG532" i="4"/>
  <c r="BF533" i="4"/>
  <c r="BG533" i="4"/>
  <c r="BF534" i="4"/>
  <c r="BG534" i="4"/>
  <c r="BF535" i="4"/>
  <c r="BG535" i="4"/>
  <c r="BF536" i="4"/>
  <c r="BG536" i="4"/>
  <c r="BF537" i="4"/>
  <c r="BG537" i="4"/>
  <c r="BF538" i="4"/>
  <c r="BG538" i="4"/>
  <c r="BF539" i="4"/>
  <c r="BG539" i="4"/>
  <c r="BF540" i="4"/>
  <c r="BG540" i="4"/>
  <c r="BF541" i="4"/>
  <c r="BG541" i="4"/>
  <c r="BF542" i="4"/>
  <c r="BG542" i="4"/>
  <c r="BF543" i="4"/>
  <c r="BG543" i="4"/>
  <c r="BF544" i="4"/>
  <c r="BG544" i="4"/>
  <c r="BF545" i="4"/>
  <c r="BG545" i="4"/>
  <c r="BF546" i="4"/>
  <c r="BG546" i="4"/>
  <c r="BF547" i="4"/>
  <c r="BG547" i="4"/>
  <c r="BF548" i="4"/>
  <c r="BG548" i="4"/>
  <c r="BF549" i="4"/>
  <c r="BG549" i="4"/>
  <c r="BF550" i="4"/>
  <c r="BG550" i="4"/>
  <c r="BF551" i="4"/>
  <c r="BG551" i="4"/>
  <c r="BF552" i="4"/>
  <c r="BG552" i="4"/>
  <c r="BF553" i="4"/>
  <c r="BG553" i="4"/>
  <c r="BF554" i="4"/>
  <c r="BG554" i="4"/>
  <c r="BF555" i="4"/>
  <c r="BG555" i="4"/>
  <c r="BF556" i="4"/>
  <c r="BG556" i="4"/>
  <c r="BF557" i="4"/>
  <c r="BG557" i="4"/>
  <c r="BF558" i="4"/>
  <c r="BG558" i="4"/>
  <c r="BF559" i="4"/>
  <c r="BG559" i="4"/>
  <c r="BF560" i="4"/>
  <c r="BG560" i="4"/>
  <c r="BF561" i="4"/>
  <c r="BG561" i="4"/>
  <c r="BF562" i="4"/>
  <c r="BG562" i="4"/>
  <c r="BF563" i="4"/>
  <c r="BG563" i="4"/>
  <c r="BF564" i="4"/>
  <c r="BG564" i="4"/>
  <c r="BF565" i="4"/>
  <c r="BG565" i="4"/>
  <c r="BF566" i="4"/>
  <c r="BG566" i="4"/>
  <c r="BF567" i="4"/>
  <c r="BG567" i="4"/>
  <c r="BF568" i="4"/>
  <c r="BG568" i="4"/>
  <c r="BF569" i="4"/>
  <c r="BG569" i="4"/>
  <c r="BF570" i="4"/>
  <c r="BG570" i="4"/>
  <c r="BF571" i="4"/>
  <c r="BG571" i="4"/>
  <c r="BF572" i="4"/>
  <c r="BG572" i="4"/>
  <c r="BF573" i="4"/>
  <c r="BG573" i="4"/>
  <c r="BF574" i="4"/>
  <c r="BG574" i="4"/>
  <c r="BF575" i="4"/>
  <c r="BG575" i="4"/>
  <c r="BF576" i="4"/>
  <c r="BG576" i="4"/>
  <c r="BF577" i="4"/>
  <c r="BG577" i="4"/>
  <c r="BF578" i="4"/>
  <c r="BG578" i="4"/>
  <c r="BF579" i="4"/>
  <c r="BG579" i="4"/>
  <c r="BF580" i="4"/>
  <c r="BG580" i="4"/>
  <c r="BF581" i="4"/>
  <c r="BG581" i="4"/>
  <c r="BF582" i="4"/>
  <c r="BG582" i="4"/>
  <c r="BF583" i="4"/>
  <c r="BG583" i="4"/>
  <c r="BF584" i="4"/>
  <c r="BG584" i="4"/>
  <c r="BF585" i="4"/>
  <c r="BG585" i="4"/>
  <c r="BF586" i="4"/>
  <c r="BG586" i="4"/>
  <c r="BF587" i="4"/>
  <c r="BG587" i="4"/>
  <c r="BF588" i="4"/>
  <c r="BG588" i="4"/>
  <c r="BF589" i="4"/>
  <c r="BG589" i="4"/>
  <c r="BF590" i="4"/>
  <c r="BG590" i="4"/>
  <c r="BF591" i="4"/>
  <c r="BG591" i="4"/>
  <c r="BF592" i="4"/>
  <c r="BG592" i="4"/>
  <c r="BF593" i="4"/>
  <c r="BG593" i="4"/>
  <c r="BF594" i="4"/>
  <c r="BG594" i="4"/>
  <c r="BF595" i="4"/>
  <c r="BG595" i="4"/>
  <c r="BF596" i="4"/>
  <c r="BG596" i="4"/>
  <c r="BF597" i="4"/>
  <c r="BG597" i="4"/>
  <c r="BF598" i="4"/>
  <c r="BG598" i="4"/>
  <c r="BF599" i="4"/>
  <c r="BG599" i="4"/>
  <c r="BF600" i="4"/>
  <c r="BG600" i="4"/>
  <c r="BF601" i="4"/>
  <c r="BG601" i="4"/>
  <c r="BF602" i="4"/>
  <c r="BG602" i="4"/>
  <c r="BF603" i="4"/>
  <c r="BG603" i="4"/>
  <c r="BF604" i="4"/>
  <c r="BG604" i="4"/>
  <c r="BF605" i="4"/>
  <c r="BG605" i="4"/>
  <c r="BF606" i="4"/>
  <c r="BG606" i="4"/>
  <c r="BF607" i="4"/>
  <c r="BG607" i="4"/>
  <c r="BF608" i="4"/>
  <c r="BG608" i="4"/>
  <c r="BF609" i="4"/>
  <c r="BG609" i="4"/>
  <c r="BF610" i="4"/>
  <c r="BG610" i="4"/>
  <c r="BF611" i="4"/>
  <c r="BG611" i="4"/>
  <c r="BF612" i="4"/>
  <c r="BG612" i="4"/>
  <c r="BF613" i="4"/>
  <c r="BG613" i="4"/>
  <c r="BF614" i="4"/>
  <c r="BG614" i="4"/>
  <c r="BF615" i="4"/>
  <c r="BG615" i="4"/>
  <c r="BF616" i="4"/>
  <c r="BG616" i="4"/>
  <c r="BF617" i="4"/>
  <c r="BG617" i="4"/>
  <c r="BF618" i="4"/>
  <c r="BG618" i="4"/>
  <c r="BF619" i="4"/>
  <c r="BG619" i="4"/>
  <c r="BF620" i="4"/>
  <c r="BG620" i="4"/>
  <c r="BF621" i="4"/>
  <c r="BG621" i="4"/>
  <c r="BF622" i="4"/>
  <c r="BG622" i="4"/>
  <c r="BF623" i="4"/>
  <c r="BG623" i="4"/>
  <c r="BF624" i="4"/>
  <c r="BG624" i="4"/>
  <c r="BF625" i="4"/>
  <c r="BG625" i="4"/>
  <c r="BF626" i="4"/>
  <c r="BG626" i="4"/>
  <c r="BF627" i="4"/>
  <c r="BG627" i="4"/>
  <c r="BF628" i="4"/>
  <c r="BG628" i="4"/>
  <c r="BF629" i="4"/>
  <c r="BG629" i="4"/>
  <c r="BF630" i="4"/>
  <c r="BG630" i="4"/>
  <c r="BF631" i="4"/>
  <c r="BG631" i="4"/>
  <c r="BF632" i="4"/>
  <c r="BG632" i="4"/>
  <c r="BF633" i="4"/>
  <c r="BG633" i="4"/>
  <c r="BF634" i="4"/>
  <c r="BG634" i="4"/>
  <c r="BF635" i="4"/>
  <c r="BG635" i="4"/>
  <c r="BF636" i="4"/>
  <c r="BG636" i="4"/>
  <c r="K4" i="26"/>
  <c r="K5" i="26"/>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 i="26"/>
  <c r="K4" i="5"/>
  <c r="K6" i="5"/>
  <c r="K72" i="5"/>
  <c r="K124" i="5"/>
  <c r="K106" i="5"/>
  <c r="K8" i="5"/>
  <c r="K10" i="5"/>
  <c r="K68" i="5"/>
  <c r="K12" i="5"/>
  <c r="K14" i="5"/>
  <c r="K80" i="5"/>
  <c r="K114" i="5"/>
  <c r="K64" i="5"/>
  <c r="K16" i="5"/>
  <c r="K18" i="5"/>
  <c r="K20" i="5"/>
  <c r="K22" i="5"/>
  <c r="K86" i="5"/>
  <c r="K24" i="5"/>
  <c r="K110" i="5"/>
  <c r="K118" i="5"/>
  <c r="K120" i="5"/>
  <c r="K26" i="5"/>
  <c r="K28" i="5"/>
  <c r="K70" i="5"/>
  <c r="K76" i="5"/>
  <c r="K88" i="5"/>
  <c r="K30" i="5"/>
  <c r="K32" i="5"/>
  <c r="K122" i="5"/>
  <c r="K74" i="5"/>
  <c r="K34" i="5"/>
  <c r="K96" i="5"/>
  <c r="K58" i="5"/>
  <c r="K100" i="5"/>
  <c r="K92" i="5"/>
  <c r="K82" i="5"/>
  <c r="K62" i="5"/>
  <c r="K84" i="5"/>
  <c r="K94" i="5"/>
  <c r="K112" i="5"/>
  <c r="K66" i="5"/>
  <c r="K36" i="5"/>
  <c r="K78" i="5"/>
  <c r="K126" i="5"/>
  <c r="K38" i="5"/>
  <c r="K116" i="5"/>
  <c r="K40" i="5"/>
  <c r="K42" i="5"/>
  <c r="K104" i="5"/>
  <c r="K90" i="5"/>
  <c r="K44" i="5"/>
  <c r="K46" i="5"/>
  <c r="K48" i="5"/>
  <c r="K108" i="5"/>
  <c r="K98" i="5"/>
  <c r="K50" i="5"/>
  <c r="K52" i="5"/>
  <c r="K54" i="5"/>
  <c r="K56" i="5"/>
  <c r="K60" i="5"/>
  <c r="AF612" i="4"/>
  <c r="AG612" i="4" s="1"/>
  <c r="AF611" i="4"/>
  <c r="AG611" i="4" s="1"/>
  <c r="AF610" i="4"/>
  <c r="AG610" i="4" s="1"/>
  <c r="Z612" i="4"/>
  <c r="AA612" i="4" s="1"/>
  <c r="Z611" i="4"/>
  <c r="AA611" i="4" s="1"/>
  <c r="Z610" i="4"/>
  <c r="AA610" i="4" s="1"/>
  <c r="T441" i="4"/>
  <c r="BD441" i="4" s="1"/>
  <c r="T443" i="4"/>
  <c r="BD443" i="4" s="1"/>
  <c r="T445" i="4"/>
  <c r="BD445" i="4" s="1"/>
  <c r="T457" i="4"/>
  <c r="BD457" i="4" s="1"/>
  <c r="T458" i="4"/>
  <c r="BD458" i="4" s="1"/>
  <c r="T459" i="4"/>
  <c r="BD459" i="4" s="1"/>
  <c r="T501" i="4"/>
  <c r="BD501" i="4" s="1"/>
  <c r="T502" i="4"/>
  <c r="BD502" i="4" s="1"/>
  <c r="T519" i="4"/>
  <c r="BD519" i="4" s="1"/>
  <c r="T520" i="4"/>
  <c r="BD520" i="4" s="1"/>
  <c r="T521" i="4"/>
  <c r="BD521" i="4" s="1"/>
  <c r="T522" i="4"/>
  <c r="BD522" i="4" s="1"/>
  <c r="T523" i="4"/>
  <c r="BD523" i="4" s="1"/>
  <c r="T524" i="4"/>
  <c r="BD524" i="4" s="1"/>
  <c r="T525" i="4"/>
  <c r="BD525" i="4" s="1"/>
  <c r="T540" i="4"/>
  <c r="BD540" i="4" s="1"/>
  <c r="T541" i="4"/>
  <c r="BD541" i="4" s="1"/>
  <c r="T542" i="4"/>
  <c r="BD542" i="4" s="1"/>
  <c r="T549" i="4"/>
  <c r="BD549" i="4" s="1"/>
  <c r="T550" i="4"/>
  <c r="BD550" i="4" s="1"/>
  <c r="T551" i="4"/>
  <c r="BD551" i="4" s="1"/>
  <c r="T552" i="4"/>
  <c r="BD552" i="4" s="1"/>
  <c r="T553" i="4"/>
  <c r="BD553" i="4" s="1"/>
  <c r="T554" i="4"/>
  <c r="BD554" i="4" s="1"/>
  <c r="T557" i="4"/>
  <c r="BD557" i="4" s="1"/>
  <c r="T558" i="4"/>
  <c r="BD558" i="4" s="1"/>
  <c r="T559" i="4"/>
  <c r="BD559" i="4" s="1"/>
  <c r="T574" i="4"/>
  <c r="BD574" i="4" s="1"/>
  <c r="T575" i="4"/>
  <c r="BD575" i="4" s="1"/>
  <c r="T576" i="4"/>
  <c r="U576" i="4" s="1"/>
  <c r="T577" i="4"/>
  <c r="BD577" i="4" s="1"/>
  <c r="T578" i="4"/>
  <c r="BD578" i="4" s="1"/>
  <c r="T585" i="4"/>
  <c r="BD585" i="4" s="1"/>
  <c r="T586" i="4"/>
  <c r="BD586" i="4" s="1"/>
  <c r="T587" i="4"/>
  <c r="BD587" i="4" s="1"/>
  <c r="T588" i="4"/>
  <c r="BD588" i="4" s="1"/>
  <c r="T589" i="4"/>
  <c r="BD589" i="4" s="1"/>
  <c r="T593" i="4"/>
  <c r="BD593" i="4" s="1"/>
  <c r="T594" i="4"/>
  <c r="BD594" i="4" s="1"/>
  <c r="T595" i="4"/>
  <c r="BD595" i="4" s="1"/>
  <c r="T607" i="4"/>
  <c r="BD607" i="4" s="1"/>
  <c r="T608" i="4"/>
  <c r="BD608" i="4" s="1"/>
  <c r="T609" i="4"/>
  <c r="BD609" i="4" s="1"/>
  <c r="T610" i="4"/>
  <c r="BD610" i="4" s="1"/>
  <c r="T611" i="4"/>
  <c r="BD611" i="4" s="1"/>
  <c r="T612" i="4"/>
  <c r="BD612" i="4" s="1"/>
  <c r="T613" i="4"/>
  <c r="BD613" i="4" s="1"/>
  <c r="T614" i="4"/>
  <c r="BD614" i="4" s="1"/>
  <c r="T615" i="4"/>
  <c r="BD615" i="4" s="1"/>
  <c r="T616" i="4"/>
  <c r="BD616" i="4" s="1"/>
  <c r="T617" i="4"/>
  <c r="BD617" i="4" s="1"/>
  <c r="T618" i="4"/>
  <c r="BD618" i="4" s="1"/>
  <c r="T627" i="4"/>
  <c r="T628" i="4"/>
  <c r="U628" i="4" s="1"/>
  <c r="T629" i="4"/>
  <c r="T630" i="4"/>
  <c r="T631" i="4"/>
  <c r="BD631" i="4" s="1"/>
  <c r="T632" i="4"/>
  <c r="BD632" i="4" s="1"/>
  <c r="T633" i="4"/>
  <c r="BD633" i="4" s="1"/>
  <c r="T634" i="4"/>
  <c r="BD634" i="4" s="1"/>
  <c r="T635" i="4"/>
  <c r="BD635" i="4" s="1"/>
  <c r="T636" i="4"/>
  <c r="BD636" i="4" s="1"/>
  <c r="Q171" i="4"/>
  <c r="Q172" i="4"/>
  <c r="Q173" i="4"/>
  <c r="Q279" i="4"/>
  <c r="Q280" i="4"/>
  <c r="Q281" i="4"/>
  <c r="Q282" i="4"/>
  <c r="Q287" i="4"/>
  <c r="Q328" i="4"/>
  <c r="Q329" i="4"/>
  <c r="Q446" i="4"/>
  <c r="Q479" i="4"/>
  <c r="L3" i="7"/>
  <c r="K3" i="7"/>
  <c r="L4" i="7"/>
  <c r="K4"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R628" i="4"/>
  <c r="R629" i="4"/>
  <c r="AK630" i="4"/>
  <c r="AP630" i="4"/>
  <c r="AU630" i="4"/>
  <c r="AK631" i="4"/>
  <c r="AP631" i="4"/>
  <c r="AU631" i="4"/>
  <c r="AK632" i="4"/>
  <c r="AP632" i="4"/>
  <c r="AU632" i="4"/>
  <c r="AK633" i="4"/>
  <c r="AP633" i="4"/>
  <c r="AU633" i="4"/>
  <c r="AK634" i="4"/>
  <c r="AP634" i="4"/>
  <c r="AU634" i="4"/>
  <c r="AK635" i="4"/>
  <c r="AP635" i="4"/>
  <c r="AU635" i="4"/>
  <c r="AK636" i="4"/>
  <c r="AP636" i="4"/>
  <c r="AU636" i="4"/>
  <c r="D630" i="4"/>
  <c r="D631" i="4"/>
  <c r="D632" i="4"/>
  <c r="D633" i="4"/>
  <c r="D634" i="4"/>
  <c r="D635" i="4"/>
  <c r="D636" i="4"/>
  <c r="C37" i="20"/>
  <c r="J37" i="20" s="1"/>
  <c r="G37" i="20"/>
  <c r="H37" i="20"/>
  <c r="I37" i="20"/>
  <c r="Z119"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G196" i="4" s="1"/>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AU616" i="4" s="1"/>
  <c r="I963" i="7"/>
  <c r="G964" i="7"/>
  <c r="H964" i="7"/>
  <c r="AK610" i="4" s="1"/>
  <c r="I964" i="7"/>
  <c r="G965" i="7"/>
  <c r="H965" i="7"/>
  <c r="I965" i="7"/>
  <c r="G966" i="7"/>
  <c r="H966" i="7"/>
  <c r="AK616" i="4" s="1"/>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9" i="4"/>
  <c r="R620" i="4"/>
  <c r="R621" i="4"/>
  <c r="R622" i="4"/>
  <c r="Q622" i="4" s="1"/>
  <c r="R623" i="4"/>
  <c r="R624" i="4"/>
  <c r="R625" i="4"/>
  <c r="R626" i="4"/>
  <c r="AU610" i="4"/>
  <c r="AU611" i="4"/>
  <c r="AU612" i="4"/>
  <c r="AK613" i="4"/>
  <c r="AP613" i="4"/>
  <c r="AU613" i="4"/>
  <c r="AK614" i="4"/>
  <c r="AP614" i="4"/>
  <c r="AU614" i="4"/>
  <c r="AK615" i="4"/>
  <c r="AP615" i="4"/>
  <c r="AU615" i="4"/>
  <c r="AP616" i="4"/>
  <c r="AP617" i="4"/>
  <c r="AU617"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R610" i="4" s="1"/>
  <c r="K514" i="18"/>
  <c r="L514" i="18"/>
  <c r="M514" i="18"/>
  <c r="N514" i="18"/>
  <c r="K515" i="18"/>
  <c r="L515" i="18"/>
  <c r="M515" i="18"/>
  <c r="N515" i="18"/>
  <c r="R612" i="4" s="1"/>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R608" i="4"/>
  <c r="R607" i="4"/>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I123" i="5"/>
  <c r="J123" i="5"/>
  <c r="F124" i="5"/>
  <c r="G124" i="5" s="1"/>
  <c r="I124" i="5"/>
  <c r="J124" i="5"/>
  <c r="F125" i="5"/>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90" i="4"/>
  <c r="AU591" i="4"/>
  <c r="AU592" i="4"/>
  <c r="AU594" i="4"/>
  <c r="AU595" i="4"/>
  <c r="AU596" i="4"/>
  <c r="AU597" i="4"/>
  <c r="AU598" i="4"/>
  <c r="AP596" i="4"/>
  <c r="AP597" i="4"/>
  <c r="AP598"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Z587" i="4"/>
  <c r="AA587" i="4" s="1"/>
  <c r="R588" i="4"/>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BH91" i="4" s="1"/>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Q176" i="4" s="1"/>
  <c r="T176" i="4" s="1"/>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Q220" i="4" s="1"/>
  <c r="T220" i="4" s="1"/>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Q423" i="4" s="1"/>
  <c r="T423" i="4" s="1"/>
  <c r="R424" i="4"/>
  <c r="Q424" i="4" s="1"/>
  <c r="T424" i="4" s="1"/>
  <c r="R425" i="4"/>
  <c r="Q425" i="4" s="1"/>
  <c r="T425" i="4" s="1"/>
  <c r="R426" i="4"/>
  <c r="Q426" i="4" s="1"/>
  <c r="T426" i="4" s="1"/>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BH542" i="4" s="1"/>
  <c r="R543" i="4"/>
  <c r="R544" i="4"/>
  <c r="R545" i="4"/>
  <c r="R546" i="4"/>
  <c r="R547" i="4"/>
  <c r="R548" i="4"/>
  <c r="R552" i="4"/>
  <c r="R553" i="4"/>
  <c r="R554" i="4"/>
  <c r="R555" i="4"/>
  <c r="R556" i="4"/>
  <c r="R557" i="4"/>
  <c r="R558" i="4"/>
  <c r="R559" i="4"/>
  <c r="R3" i="4"/>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20" i="4"/>
  <c r="AK121"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K128" i="5" l="1"/>
  <c r="BH93" i="4"/>
  <c r="BH629" i="4"/>
  <c r="BH541" i="4"/>
  <c r="K127" i="5"/>
  <c r="U577" i="4"/>
  <c r="BH612" i="4"/>
  <c r="BH610" i="4"/>
  <c r="BH196" i="4"/>
  <c r="BH607" i="4"/>
  <c r="BH540" i="4"/>
  <c r="BH71" i="4"/>
  <c r="U614" i="4"/>
  <c r="BH201" i="4"/>
  <c r="BH110" i="4"/>
  <c r="BH287" i="4"/>
  <c r="BH200" i="4"/>
  <c r="BH109" i="4"/>
  <c r="BH199" i="4"/>
  <c r="BH161" i="4"/>
  <c r="G127" i="5"/>
  <c r="BH198" i="4"/>
  <c r="BH107" i="4"/>
  <c r="BH34" i="4"/>
  <c r="BH197" i="4"/>
  <c r="BH106" i="4"/>
  <c r="BH90" i="4"/>
  <c r="BH74" i="4"/>
  <c r="BH32" i="4"/>
  <c r="BH9" i="4"/>
  <c r="BH628" i="4"/>
  <c r="BH108" i="4"/>
  <c r="BH49" i="4"/>
  <c r="BH627" i="4"/>
  <c r="BH525" i="4"/>
  <c r="BH282" i="4"/>
  <c r="BH173" i="4"/>
  <c r="BH157" i="4"/>
  <c r="BH77" i="4"/>
  <c r="BH558" i="4"/>
  <c r="BH523" i="4"/>
  <c r="BH369" i="4"/>
  <c r="BH280" i="4"/>
  <c r="BH171" i="4"/>
  <c r="BH86" i="4"/>
  <c r="BH23" i="4"/>
  <c r="BH589" i="4"/>
  <c r="BH172" i="4"/>
  <c r="BH557" i="4"/>
  <c r="BH422" i="4"/>
  <c r="BH368" i="4"/>
  <c r="BH279" i="4"/>
  <c r="BH211" i="4"/>
  <c r="BH170" i="4"/>
  <c r="BH154" i="4"/>
  <c r="BH69" i="4"/>
  <c r="BH45" i="4"/>
  <c r="BH524" i="4"/>
  <c r="BH281" i="4"/>
  <c r="BH421" i="4"/>
  <c r="BH367" i="4"/>
  <c r="BH329" i="4"/>
  <c r="BH210" i="4"/>
  <c r="BH169" i="4"/>
  <c r="BH153" i="4"/>
  <c r="BH588" i="4"/>
  <c r="BH559" i="4"/>
  <c r="BH156" i="4"/>
  <c r="BH611" i="4"/>
  <c r="BH420" i="4"/>
  <c r="BH328" i="4"/>
  <c r="BH83" i="4"/>
  <c r="BH365" i="4"/>
  <c r="BH208" i="4"/>
  <c r="BH167" i="4"/>
  <c r="BH114" i="4"/>
  <c r="BH82" i="4"/>
  <c r="BH66" i="4"/>
  <c r="BH587" i="4"/>
  <c r="BH209" i="4"/>
  <c r="BH67" i="4"/>
  <c r="BH554" i="4"/>
  <c r="BH553" i="4"/>
  <c r="BH364" i="4"/>
  <c r="BH113" i="4"/>
  <c r="BH65" i="4"/>
  <c r="BH41" i="4"/>
  <c r="BH168" i="4"/>
  <c r="BH552" i="4"/>
  <c r="BH165" i="4"/>
  <c r="BH112" i="4"/>
  <c r="BH366" i="4"/>
  <c r="BH152" i="4"/>
  <c r="BH164" i="4"/>
  <c r="BH111" i="4"/>
  <c r="BH95" i="4"/>
  <c r="BH79" i="4"/>
  <c r="BH58" i="4"/>
  <c r="AK617" i="4"/>
  <c r="BE287" i="4"/>
  <c r="BE282" i="4"/>
  <c r="BE279" i="4"/>
  <c r="BE479" i="4"/>
  <c r="BE446" i="4"/>
  <c r="G123" i="5"/>
  <c r="K123" i="5"/>
  <c r="BE329" i="4"/>
  <c r="U630" i="4"/>
  <c r="BD630" i="4"/>
  <c r="BE328" i="4"/>
  <c r="U629" i="4"/>
  <c r="BD629" i="4"/>
  <c r="K121" i="5"/>
  <c r="U627" i="4"/>
  <c r="BD627" i="4"/>
  <c r="BE281" i="4"/>
  <c r="BE280" i="4"/>
  <c r="BD576" i="4"/>
  <c r="BE173" i="4"/>
  <c r="BE172" i="4"/>
  <c r="G117" i="5"/>
  <c r="K117" i="5"/>
  <c r="BE171" i="4"/>
  <c r="G125" i="5"/>
  <c r="K125" i="5"/>
  <c r="BD628" i="4"/>
  <c r="BE622" i="4"/>
  <c r="K119" i="5"/>
  <c r="Q606" i="4"/>
  <c r="BE606" i="4" s="1"/>
  <c r="Q612" i="4"/>
  <c r="Q619" i="4"/>
  <c r="BE619" i="4" s="1"/>
  <c r="Q605" i="4"/>
  <c r="BE605" i="4" s="1"/>
  <c r="Q611" i="4"/>
  <c r="U615" i="4"/>
  <c r="Q604" i="4"/>
  <c r="BE604" i="4" s="1"/>
  <c r="U635" i="4"/>
  <c r="Q621" i="4"/>
  <c r="BE621" i="4" s="1"/>
  <c r="Q601" i="4"/>
  <c r="BE601" i="4" s="1"/>
  <c r="Q620" i="4"/>
  <c r="BE620" i="4" s="1"/>
  <c r="Q625" i="4"/>
  <c r="BE625" i="4" s="1"/>
  <c r="Q624" i="4"/>
  <c r="BE624" i="4" s="1"/>
  <c r="Q623" i="4"/>
  <c r="BE623" i="4" s="1"/>
  <c r="Q600" i="4"/>
  <c r="BE600" i="4" s="1"/>
  <c r="AP592" i="4"/>
  <c r="Q603" i="4"/>
  <c r="BE603" i="4" s="1"/>
  <c r="AP591" i="4"/>
  <c r="AP590" i="4"/>
  <c r="Q602" i="4"/>
  <c r="BE602" i="4" s="1"/>
  <c r="AK591" i="4"/>
  <c r="AK590" i="4"/>
  <c r="AP610" i="4"/>
  <c r="AP611" i="4"/>
  <c r="AP612" i="4"/>
  <c r="AK594" i="4"/>
  <c r="Q626" i="4"/>
  <c r="BE626" i="4" s="1"/>
  <c r="U618" i="4"/>
  <c r="U586" i="4"/>
  <c r="U610" i="4"/>
  <c r="Q610" i="4"/>
  <c r="U636" i="4"/>
  <c r="U631" i="4"/>
  <c r="U632" i="4"/>
  <c r="Q599" i="4"/>
  <c r="BE599" i="4" s="1"/>
  <c r="AK592" i="4"/>
  <c r="U633" i="4"/>
  <c r="U634" i="4"/>
  <c r="U613" i="4"/>
  <c r="U617" i="4"/>
  <c r="U616" i="4"/>
  <c r="U612" i="4"/>
  <c r="U551" i="4"/>
  <c r="U585"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BE610" i="4" l="1"/>
  <c r="G79" i="20"/>
  <c r="H79" i="20"/>
  <c r="I79" i="20"/>
  <c r="G78" i="20"/>
  <c r="H78" i="20"/>
  <c r="I78" i="20"/>
  <c r="D3" i="4"/>
  <c r="D4" i="4"/>
  <c r="C560" i="15"/>
  <c r="B552" i="15"/>
  <c r="C552" i="15"/>
  <c r="C544" i="15"/>
  <c r="E113" i="5"/>
  <c r="F113" i="5"/>
  <c r="E114" i="5"/>
  <c r="F114" i="5"/>
  <c r="E115" i="5"/>
  <c r="F115" i="5"/>
  <c r="E116" i="5"/>
  <c r="F116" i="5"/>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K33" i="18"/>
  <c r="L33" i="18"/>
  <c r="M33" i="18"/>
  <c r="N33" i="18"/>
  <c r="J33" i="18"/>
  <c r="F858" i="7"/>
  <c r="G858" i="7"/>
  <c r="H858" i="7"/>
  <c r="AU549" i="4" s="1"/>
  <c r="I858" i="7"/>
  <c r="K858" i="7"/>
  <c r="L858" i="7"/>
  <c r="F859" i="7"/>
  <c r="G859" i="7"/>
  <c r="H859" i="7"/>
  <c r="Q536" i="4" s="1"/>
  <c r="BE536" i="4" s="1"/>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K115" i="5" l="1"/>
  <c r="K113" i="5"/>
  <c r="G116" i="5"/>
  <c r="G115" i="5"/>
  <c r="G114" i="5"/>
  <c r="G113" i="5"/>
  <c r="Q490" i="4"/>
  <c r="BE490" i="4" s="1"/>
  <c r="Q492" i="4"/>
  <c r="BE492" i="4" s="1"/>
  <c r="Q485" i="4"/>
  <c r="BE485" i="4" s="1"/>
  <c r="Q488" i="4"/>
  <c r="BE488" i="4" s="1"/>
  <c r="Q487" i="4"/>
  <c r="BE487" i="4" s="1"/>
  <c r="Q493" i="4"/>
  <c r="BE493" i="4" s="1"/>
  <c r="Q484" i="4"/>
  <c r="BE484" i="4" s="1"/>
  <c r="Q483" i="4"/>
  <c r="BE483" i="4" s="1"/>
  <c r="Q491" i="4"/>
  <c r="BE491" i="4" s="1"/>
  <c r="Q486" i="4"/>
  <c r="BE486" i="4" s="1"/>
  <c r="Q489" i="4"/>
  <c r="BE489" i="4" s="1"/>
  <c r="Q494" i="4"/>
  <c r="BE494" i="4" s="1"/>
  <c r="Q535" i="4"/>
  <c r="BE535" i="4" s="1"/>
  <c r="Q534" i="4"/>
  <c r="BE534" i="4" s="1"/>
  <c r="Q539" i="4"/>
  <c r="Q538" i="4"/>
  <c r="Q537" i="4"/>
  <c r="Q548" i="4"/>
  <c r="BE548" i="4" s="1"/>
  <c r="Q546" i="4"/>
  <c r="BE546" i="4" s="1"/>
  <c r="Q547" i="4"/>
  <c r="BE547" i="4" s="1"/>
  <c r="Q556" i="4"/>
  <c r="BE556" i="4" s="1"/>
  <c r="Q506" i="4"/>
  <c r="Q505" i="4"/>
  <c r="Q507" i="4"/>
  <c r="Q526" i="4"/>
  <c r="BE526" i="4" s="1"/>
  <c r="Q528" i="4"/>
  <c r="BE528" i="4" s="1"/>
  <c r="Q533" i="4"/>
  <c r="BE533" i="4" s="1"/>
  <c r="Q527" i="4"/>
  <c r="BE527" i="4" s="1"/>
  <c r="Q499" i="4"/>
  <c r="BE499" i="4" s="1"/>
  <c r="Q500" i="4"/>
  <c r="BE500" i="4" s="1"/>
  <c r="Q504" i="4"/>
  <c r="BE504" i="4" s="1"/>
  <c r="Q498" i="4"/>
  <c r="BE498" i="4" s="1"/>
  <c r="AK611" i="4"/>
  <c r="BE611" i="4" s="1"/>
  <c r="Q545" i="4"/>
  <c r="BE545" i="4" s="1"/>
  <c r="Q544" i="4"/>
  <c r="BE544" i="4" s="1"/>
  <c r="Q555" i="4"/>
  <c r="BE555" i="4" s="1"/>
  <c r="Q543" i="4"/>
  <c r="BE543" i="4" s="1"/>
  <c r="Q529" i="4"/>
  <c r="BE529" i="4" s="1"/>
  <c r="Q532" i="4"/>
  <c r="BE532" i="4" s="1"/>
  <c r="Q530" i="4"/>
  <c r="BE530" i="4" s="1"/>
  <c r="Q531" i="4"/>
  <c r="BE531" i="4" s="1"/>
  <c r="Q517" i="4"/>
  <c r="BE517" i="4" s="1"/>
  <c r="Q516" i="4"/>
  <c r="BE516" i="4" s="1"/>
  <c r="Q515" i="4"/>
  <c r="BE515" i="4" s="1"/>
  <c r="Q513" i="4"/>
  <c r="BE513" i="4" s="1"/>
  <c r="Q514" i="4"/>
  <c r="BE514" i="4" s="1"/>
  <c r="Q512" i="4"/>
  <c r="BE512" i="4" s="1"/>
  <c r="Q511" i="4"/>
  <c r="BE511" i="4" s="1"/>
  <c r="Q518" i="4"/>
  <c r="BE518" i="4" s="1"/>
  <c r="Q503" i="4"/>
  <c r="BE503" i="4" s="1"/>
  <c r="Q496" i="4"/>
  <c r="BE496" i="4" s="1"/>
  <c r="Q497" i="4"/>
  <c r="BE497" i="4" s="1"/>
  <c r="Q495" i="4"/>
  <c r="BE495" i="4" s="1"/>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K109" i="5" s="1"/>
  <c r="I109" i="5"/>
  <c r="J109" i="5"/>
  <c r="E110" i="5"/>
  <c r="F110" i="5"/>
  <c r="E111" i="5"/>
  <c r="F111" i="5"/>
  <c r="E112" i="5"/>
  <c r="F112" i="5"/>
  <c r="I112" i="5"/>
  <c r="K111" i="5" l="1"/>
  <c r="G109" i="5"/>
  <c r="G112" i="5"/>
  <c r="G111" i="5"/>
  <c r="G110" i="5"/>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332" i="4" l="1"/>
  <c r="Q330" i="4"/>
  <c r="Q331" i="4"/>
  <c r="Q319" i="4"/>
  <c r="BE319" i="4" s="1"/>
  <c r="Q314" i="4"/>
  <c r="BE314" i="4" s="1"/>
  <c r="Q312" i="4"/>
  <c r="BE312" i="4" s="1"/>
  <c r="Q310" i="4"/>
  <c r="BE310" i="4" s="1"/>
  <c r="Q318" i="4"/>
  <c r="BE318" i="4" s="1"/>
  <c r="Q316" i="4"/>
  <c r="BE316" i="4" s="1"/>
  <c r="Q311" i="4"/>
  <c r="BE311" i="4" s="1"/>
  <c r="Q321" i="4"/>
  <c r="BE321" i="4" s="1"/>
  <c r="Q313" i="4"/>
  <c r="BE313" i="4" s="1"/>
  <c r="Q315" i="4"/>
  <c r="BE315" i="4" s="1"/>
  <c r="Q317" i="4"/>
  <c r="BE317" i="4" s="1"/>
  <c r="Q320" i="4"/>
  <c r="BE320" i="4" s="1"/>
  <c r="Q303" i="4"/>
  <c r="BE303" i="4" s="1"/>
  <c r="Q299" i="4"/>
  <c r="BE299" i="4" s="1"/>
  <c r="Q301" i="4"/>
  <c r="BE301" i="4" s="1"/>
  <c r="Q300" i="4"/>
  <c r="BE300" i="4" s="1"/>
  <c r="Q298" i="4"/>
  <c r="BE298" i="4" s="1"/>
  <c r="Q297" i="4"/>
  <c r="BE297" i="4" s="1"/>
  <c r="Q296" i="4"/>
  <c r="BE296" i="4" s="1"/>
  <c r="Q302" i="4"/>
  <c r="BE302" i="4" s="1"/>
  <c r="AP576" i="4"/>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BH634" i="4" s="1"/>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BH630" i="4" s="1"/>
  <c r="AF631" i="4"/>
  <c r="AG631" i="4" s="1"/>
  <c r="R631" i="4"/>
  <c r="R632" i="4"/>
  <c r="BH632" i="4" s="1"/>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G408" i="4" s="1"/>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G132" i="4" s="1"/>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G414" i="4" s="1"/>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G207" i="4" s="1"/>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G240" i="4" s="1"/>
  <c r="AF372" i="4"/>
  <c r="AF388" i="4"/>
  <c r="AG388" i="4" s="1"/>
  <c r="AF404" i="4"/>
  <c r="AG404" i="4" s="1"/>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BH618" i="4" s="1"/>
  <c r="AF617" i="4"/>
  <c r="AG617" i="4" s="1"/>
  <c r="AF620" i="4"/>
  <c r="AG620" i="4" s="1"/>
  <c r="Z615" i="4"/>
  <c r="AA615" i="4" s="1"/>
  <c r="Z624" i="4"/>
  <c r="Z618" i="4"/>
  <c r="AA618" i="4" s="1"/>
  <c r="AF615" i="4"/>
  <c r="AG615" i="4" s="1"/>
  <c r="Z621" i="4"/>
  <c r="AF624" i="4"/>
  <c r="AG624" i="4" s="1"/>
  <c r="R614" i="4"/>
  <c r="BH614" i="4" s="1"/>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BH585" i="4" s="1"/>
  <c r="Z580" i="4"/>
  <c r="AA580" i="4" s="1"/>
  <c r="Z584" i="4"/>
  <c r="AA584" i="4" s="1"/>
  <c r="R586" i="4"/>
  <c r="Z567" i="4"/>
  <c r="AA567" i="4" s="1"/>
  <c r="R562" i="4"/>
  <c r="BH562" i="4" s="1"/>
  <c r="R578" i="4"/>
  <c r="BH578" i="4" s="1"/>
  <c r="R563" i="4"/>
  <c r="Z578" i="4"/>
  <c r="AA578" i="4" s="1"/>
  <c r="Z574" i="4"/>
  <c r="AA574" i="4" s="1"/>
  <c r="Z566" i="4"/>
  <c r="AA566" i="4" s="1"/>
  <c r="R564" i="4"/>
  <c r="R565" i="4"/>
  <c r="Z573" i="4"/>
  <c r="AA573" i="4" s="1"/>
  <c r="R566" i="4"/>
  <c r="BH566" i="4" s="1"/>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BH573" i="4" s="1"/>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AF15" i="4"/>
  <c r="AG15" i="4" s="1"/>
  <c r="AF31" i="4"/>
  <c r="AG31" i="4" s="1"/>
  <c r="AF47" i="4"/>
  <c r="AG47" i="4" s="1"/>
  <c r="AF63" i="4"/>
  <c r="AG63" i="4" s="1"/>
  <c r="AF175" i="4"/>
  <c r="AG175" i="4" s="1"/>
  <c r="AF191" i="4"/>
  <c r="AG191" i="4" s="1"/>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Z3" i="4"/>
  <c r="AA3" i="4" s="1"/>
  <c r="AF12" i="4"/>
  <c r="AF300" i="4"/>
  <c r="AG300" i="4" s="1"/>
  <c r="Z238" i="4"/>
  <c r="Z462" i="4"/>
  <c r="AF16" i="4"/>
  <c r="AG16" i="4" s="1"/>
  <c r="AF48" i="4"/>
  <c r="AG48" i="4" s="1"/>
  <c r="AF64" i="4"/>
  <c r="AG64" i="4" s="1"/>
  <c r="AF80" i="4"/>
  <c r="AG80" i="4" s="1"/>
  <c r="AF96" i="4"/>
  <c r="AG96" i="4" s="1"/>
  <c r="AF192" i="4"/>
  <c r="AG192" i="4" s="1"/>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F180" i="4"/>
  <c r="AG180" i="4" s="1"/>
  <c r="AG228" i="4"/>
  <c r="AF260" i="4"/>
  <c r="AG260" i="4" s="1"/>
  <c r="AF276" i="4"/>
  <c r="AG276" i="4" s="1"/>
  <c r="AF292" i="4"/>
  <c r="AG292" i="4" s="1"/>
  <c r="AF308" i="4"/>
  <c r="AG308" i="4" s="1"/>
  <c r="AF324" i="4"/>
  <c r="AG324" i="4" s="1"/>
  <c r="AF340" i="4"/>
  <c r="AG340" i="4" s="1"/>
  <c r="AF356" i="4"/>
  <c r="AG356" i="4" s="1"/>
  <c r="AG372"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BE505" i="4" s="1"/>
  <c r="AF521" i="4"/>
  <c r="AG521" i="4" s="1"/>
  <c r="AF537" i="4"/>
  <c r="AG537" i="4" s="1"/>
  <c r="AK537" i="4" s="1"/>
  <c r="BE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BE506" i="4" s="1"/>
  <c r="AF522" i="4"/>
  <c r="AG522" i="4" s="1"/>
  <c r="AF538" i="4"/>
  <c r="AG538" i="4" s="1"/>
  <c r="AK538" i="4" s="1"/>
  <c r="BE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BE507" i="4" s="1"/>
  <c r="AF539" i="4"/>
  <c r="AG539" i="4" s="1"/>
  <c r="AK539" i="4" s="1"/>
  <c r="BE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BH22"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H577" i="4" l="1"/>
  <c r="BH596" i="4"/>
  <c r="BH581" i="4"/>
  <c r="BH613" i="4"/>
  <c r="BH560" i="4"/>
  <c r="BH570" i="4"/>
  <c r="BH636" i="4"/>
  <c r="BH592" i="4"/>
  <c r="BH567" i="4"/>
  <c r="BH591" i="4"/>
  <c r="BH590" i="4"/>
  <c r="BH580" i="4"/>
  <c r="BH572" i="4"/>
  <c r="BH579" i="4"/>
  <c r="BH565" i="4"/>
  <c r="BH564" i="4"/>
  <c r="BH584" i="4"/>
  <c r="BH598" i="4"/>
  <c r="BH616" i="4"/>
  <c r="BH617" i="4"/>
  <c r="BH597" i="4"/>
  <c r="BH571" i="4"/>
  <c r="BH57" i="4"/>
  <c r="BH563" i="4"/>
  <c r="BH583" i="4"/>
  <c r="BH595" i="4"/>
  <c r="BH615" i="4"/>
  <c r="BH561" i="4"/>
  <c r="BH569" i="4"/>
  <c r="BH582" i="4"/>
  <c r="BH568" i="4"/>
  <c r="BH593" i="4"/>
  <c r="BH631" i="4"/>
  <c r="BH586" i="4"/>
  <c r="BH635" i="4"/>
  <c r="BH26" i="4"/>
  <c r="BH633" i="4"/>
  <c r="AA18" i="4"/>
  <c r="BH18" i="4" s="1"/>
  <c r="AA397" i="4"/>
  <c r="BH397" i="4" s="1"/>
  <c r="AA348" i="4"/>
  <c r="BH348" i="4" s="1"/>
  <c r="AA347" i="4"/>
  <c r="BH347" i="4" s="1"/>
  <c r="AA42" i="4"/>
  <c r="BH42" i="4" s="1"/>
  <c r="AA473" i="4"/>
  <c r="BH473" i="4" s="1"/>
  <c r="AA121" i="4"/>
  <c r="BH121" i="4" s="1"/>
  <c r="AA184" i="4"/>
  <c r="BH184" i="4" s="1"/>
  <c r="AA391" i="4"/>
  <c r="BH391" i="4" s="1"/>
  <c r="AA7" i="4"/>
  <c r="BH7" i="4" s="1"/>
  <c r="AA470" i="4"/>
  <c r="BH470" i="4" s="1"/>
  <c r="AA182" i="4"/>
  <c r="BH182" i="4" s="1"/>
  <c r="AA484" i="4"/>
  <c r="BH484" i="4" s="1"/>
  <c r="AA212" i="4"/>
  <c r="BH212" i="4" s="1"/>
  <c r="AA323" i="4"/>
  <c r="BH323" i="4" s="1"/>
  <c r="AA402" i="4"/>
  <c r="BH402" i="4" s="1"/>
  <c r="AA50" i="4"/>
  <c r="BH50" i="4" s="1"/>
  <c r="AA481" i="4"/>
  <c r="BH481" i="4" s="1"/>
  <c r="AA145" i="4"/>
  <c r="BH145" i="4" s="1"/>
  <c r="AG255" i="4"/>
  <c r="BH255" i="4" s="1"/>
  <c r="AA400" i="4"/>
  <c r="BH400" i="4" s="1"/>
  <c r="AA495" i="4"/>
  <c r="BH495" i="4" s="1"/>
  <c r="Q573" i="4"/>
  <c r="BE573" i="4" s="1"/>
  <c r="Q567" i="4"/>
  <c r="BE567" i="4" s="1"/>
  <c r="Q585" i="4"/>
  <c r="BE585" i="4" s="1"/>
  <c r="Q592" i="4"/>
  <c r="BE592" i="4" s="1"/>
  <c r="AA159" i="4"/>
  <c r="BH159" i="4" s="1"/>
  <c r="AA299" i="4"/>
  <c r="BH299" i="4" s="1"/>
  <c r="AA284" i="4"/>
  <c r="BH284" i="4" s="1"/>
  <c r="AA94" i="4"/>
  <c r="BH94" i="4" s="1"/>
  <c r="AA316" i="4"/>
  <c r="BH316" i="4" s="1"/>
  <c r="AA120" i="4"/>
  <c r="BH120" i="4" s="1"/>
  <c r="AA406" i="4"/>
  <c r="BH406" i="4" s="1"/>
  <c r="AA81" i="4"/>
  <c r="BH81" i="4" s="1"/>
  <c r="AA302" i="4"/>
  <c r="BH302" i="4" s="1"/>
  <c r="AA301" i="4"/>
  <c r="BH301" i="4" s="1"/>
  <c r="AA268" i="4"/>
  <c r="BH268" i="4" s="1"/>
  <c r="AA267" i="4"/>
  <c r="BH267" i="4" s="1"/>
  <c r="AA126" i="4"/>
  <c r="BH126" i="4" s="1"/>
  <c r="AA330" i="4"/>
  <c r="BH330" i="4" s="1"/>
  <c r="AA377" i="4"/>
  <c r="BH377" i="4" s="1"/>
  <c r="AA408" i="4"/>
  <c r="BH408" i="4" s="1"/>
  <c r="AA72" i="4"/>
  <c r="BH72" i="4" s="1"/>
  <c r="AA311" i="4"/>
  <c r="BH311" i="4" s="1"/>
  <c r="AA374" i="4"/>
  <c r="BH374" i="4" s="1"/>
  <c r="AA54" i="4"/>
  <c r="BH54" i="4" s="1"/>
  <c r="AA388" i="4"/>
  <c r="BH388" i="4" s="1"/>
  <c r="AA100" i="4"/>
  <c r="BH100" i="4" s="1"/>
  <c r="AA499" i="4"/>
  <c r="BH499" i="4" s="1"/>
  <c r="AA243" i="4"/>
  <c r="BH243" i="4" s="1"/>
  <c r="AA322" i="4"/>
  <c r="BH322" i="4" s="1"/>
  <c r="AG78" i="4"/>
  <c r="BH78" i="4" s="1"/>
  <c r="AA399" i="4"/>
  <c r="BH399" i="4" s="1"/>
  <c r="AA47" i="4"/>
  <c r="BH47" i="4" s="1"/>
  <c r="Q564" i="4"/>
  <c r="BE564" i="4" s="1"/>
  <c r="Q584" i="4"/>
  <c r="BE584" i="4" s="1"/>
  <c r="Q598" i="4"/>
  <c r="BE598" i="4" s="1"/>
  <c r="Q614" i="4"/>
  <c r="BE614" i="4" s="1"/>
  <c r="AA180" i="4"/>
  <c r="BH180" i="4" s="1"/>
  <c r="AG254" i="4"/>
  <c r="BH254" i="4" s="1"/>
  <c r="AG115" i="4"/>
  <c r="BH115" i="4" s="1"/>
  <c r="AA10" i="4"/>
  <c r="BH10" i="4" s="1"/>
  <c r="AA393" i="4"/>
  <c r="BH393" i="4" s="1"/>
  <c r="AA404" i="4"/>
  <c r="BH404" i="4" s="1"/>
  <c r="AA142" i="4"/>
  <c r="BH142" i="4" s="1"/>
  <c r="AA361" i="4"/>
  <c r="BH361" i="4" s="1"/>
  <c r="AA295" i="4"/>
  <c r="BH295" i="4" s="1"/>
  <c r="AA358" i="4"/>
  <c r="BH358" i="4" s="1"/>
  <c r="AA38" i="4"/>
  <c r="BH38" i="4" s="1"/>
  <c r="AA261" i="4"/>
  <c r="BH261" i="4" s="1"/>
  <c r="AA372" i="4"/>
  <c r="BH372" i="4" s="1"/>
  <c r="AA84" i="4"/>
  <c r="BH84" i="4" s="1"/>
  <c r="AA483" i="4"/>
  <c r="BH483" i="4" s="1"/>
  <c r="AA227" i="4"/>
  <c r="BH227" i="4" s="1"/>
  <c r="AG252" i="4"/>
  <c r="BH252" i="4" s="1"/>
  <c r="AA353" i="4"/>
  <c r="BH353" i="4" s="1"/>
  <c r="AA288" i="4"/>
  <c r="BH288" i="4" s="1"/>
  <c r="AA383" i="4"/>
  <c r="BH383" i="4" s="1"/>
  <c r="AA31" i="4"/>
  <c r="BH31" i="4" s="1"/>
  <c r="Q616" i="4"/>
  <c r="BE616" i="4" s="1"/>
  <c r="AA332" i="4"/>
  <c r="BH332" i="4" s="1"/>
  <c r="AA105" i="4"/>
  <c r="BH105" i="4" s="1"/>
  <c r="AA468" i="4"/>
  <c r="BH468" i="4" s="1"/>
  <c r="AA465" i="4"/>
  <c r="BH465" i="4" s="1"/>
  <c r="AA89" i="4"/>
  <c r="BH89" i="4" s="1"/>
  <c r="AA494" i="4"/>
  <c r="BH494" i="4" s="1"/>
  <c r="AA118" i="4"/>
  <c r="BH118" i="4" s="1"/>
  <c r="AA148" i="4"/>
  <c r="BH148" i="4" s="1"/>
  <c r="AA370" i="4"/>
  <c r="BH370" i="4" s="1"/>
  <c r="AA16" i="4"/>
  <c r="BH16" i="4" s="1"/>
  <c r="Q590" i="4"/>
  <c r="BE590" i="4" s="1"/>
  <c r="AA104" i="4"/>
  <c r="BH104" i="4" s="1"/>
  <c r="AA309" i="4"/>
  <c r="BH309" i="4" s="1"/>
  <c r="Q579" i="4"/>
  <c r="BE579" i="4" s="1"/>
  <c r="AA116" i="4"/>
  <c r="BH116" i="4" s="1"/>
  <c r="AA401" i="4"/>
  <c r="BH401" i="4" s="1"/>
  <c r="AA236" i="4"/>
  <c r="BH236" i="4" s="1"/>
  <c r="AA507" i="4"/>
  <c r="BH507" i="4" s="1"/>
  <c r="AA235" i="4"/>
  <c r="BH235" i="4" s="1"/>
  <c r="AA314" i="4"/>
  <c r="BH314" i="4" s="1"/>
  <c r="AA392" i="4"/>
  <c r="BH392" i="4" s="1"/>
  <c r="AA269" i="4"/>
  <c r="BH269" i="4" s="1"/>
  <c r="AA491" i="4"/>
  <c r="BH491" i="4" s="1"/>
  <c r="AA219" i="4"/>
  <c r="BH219" i="4" s="1"/>
  <c r="AA298" i="4"/>
  <c r="BH298" i="4" s="1"/>
  <c r="AA345" i="4"/>
  <c r="BH345" i="4" s="1"/>
  <c r="AA376" i="4"/>
  <c r="BH376" i="4" s="1"/>
  <c r="AA40" i="4"/>
  <c r="BH40" i="4" s="1"/>
  <c r="AA263" i="4"/>
  <c r="BH263" i="4" s="1"/>
  <c r="AA446" i="4"/>
  <c r="AA342" i="4"/>
  <c r="BH342" i="4" s="1"/>
  <c r="AA245" i="4"/>
  <c r="BH245" i="4" s="1"/>
  <c r="AA68" i="4"/>
  <c r="BH68" i="4" s="1"/>
  <c r="AA467" i="4"/>
  <c r="BH467" i="4" s="1"/>
  <c r="AA195" i="4"/>
  <c r="BH195" i="4" s="1"/>
  <c r="AA290" i="4"/>
  <c r="BH290" i="4" s="1"/>
  <c r="AA462" i="4"/>
  <c r="BH462" i="4" s="1"/>
  <c r="AA337" i="4"/>
  <c r="BH337" i="4" s="1"/>
  <c r="AA272" i="4"/>
  <c r="BH272" i="4" s="1"/>
  <c r="AA351" i="4"/>
  <c r="BH351" i="4" s="1"/>
  <c r="AA15" i="4"/>
  <c r="BH15" i="4" s="1"/>
  <c r="Q580" i="4"/>
  <c r="BE580" i="4" s="1"/>
  <c r="Q597" i="4"/>
  <c r="BE597" i="4" s="1"/>
  <c r="AG155" i="4"/>
  <c r="AG135" i="4"/>
  <c r="BH135" i="4" s="1"/>
  <c r="AA331" i="4"/>
  <c r="BH331" i="4" s="1"/>
  <c r="AA97" i="4"/>
  <c r="BH97" i="4" s="1"/>
  <c r="AA354" i="4"/>
  <c r="BH354" i="4" s="1"/>
  <c r="AA456" i="4"/>
  <c r="BH456" i="4" s="1"/>
  <c r="AA475" i="4"/>
  <c r="BH475" i="4" s="1"/>
  <c r="AA266" i="4"/>
  <c r="BH266" i="4" s="1"/>
  <c r="AA313" i="4"/>
  <c r="BH313" i="4" s="1"/>
  <c r="AG103" i="4"/>
  <c r="BH103" i="4" s="1"/>
  <c r="AA360" i="4"/>
  <c r="BH360" i="4" s="1"/>
  <c r="AA247" i="4"/>
  <c r="BH247" i="4" s="1"/>
  <c r="AA206" i="4"/>
  <c r="BH206" i="4" s="1"/>
  <c r="AA326" i="4"/>
  <c r="BH326" i="4" s="1"/>
  <c r="AA6" i="4"/>
  <c r="BH6" i="4" s="1"/>
  <c r="AA229" i="4"/>
  <c r="BH229" i="4" s="1"/>
  <c r="AG19" i="4"/>
  <c r="BH19" i="4" s="1"/>
  <c r="AA340" i="4"/>
  <c r="BH340" i="4" s="1"/>
  <c r="AA52" i="4"/>
  <c r="BH52" i="4" s="1"/>
  <c r="AA451" i="4"/>
  <c r="BH451" i="4" s="1"/>
  <c r="AA179" i="4"/>
  <c r="BH179" i="4" s="1"/>
  <c r="AA274" i="4"/>
  <c r="BH274" i="4" s="1"/>
  <c r="AA238" i="4"/>
  <c r="BH238" i="4" s="1"/>
  <c r="AA321" i="4"/>
  <c r="BH321" i="4" s="1"/>
  <c r="AA240" i="4"/>
  <c r="BH240" i="4" s="1"/>
  <c r="AG13" i="4"/>
  <c r="BH13" i="4" s="1"/>
  <c r="Q571" i="4"/>
  <c r="BE571" i="4" s="1"/>
  <c r="AG119" i="4"/>
  <c r="AA394" i="4"/>
  <c r="BH394" i="4" s="1"/>
  <c r="AA504" i="4"/>
  <c r="BH504" i="4" s="1"/>
  <c r="AA5" i="4"/>
  <c r="BH5" i="4" s="1"/>
  <c r="AA291" i="4"/>
  <c r="BH291" i="4" s="1"/>
  <c r="AA352" i="4"/>
  <c r="BH352" i="4" s="1"/>
  <c r="AA300" i="4"/>
  <c r="BH300" i="4" s="1"/>
  <c r="AA343" i="4"/>
  <c r="BH343" i="4" s="1"/>
  <c r="AA417" i="4"/>
  <c r="BH417" i="4" s="1"/>
  <c r="AA336" i="4"/>
  <c r="BH336" i="4" s="1"/>
  <c r="AA259" i="4"/>
  <c r="BH259" i="4" s="1"/>
  <c r="Q565" i="4"/>
  <c r="BE565" i="4" s="1"/>
  <c r="AA158" i="4"/>
  <c r="BH158" i="4" s="1"/>
  <c r="AA319" i="4"/>
  <c r="BH319" i="4" s="1"/>
  <c r="AA205" i="4"/>
  <c r="BH205" i="4" s="1"/>
  <c r="AA503" i="4"/>
  <c r="BH503" i="4" s="1"/>
  <c r="AA20" i="4"/>
  <c r="BH20" i="4" s="1"/>
  <c r="AA131" i="4"/>
  <c r="BH131" i="4" s="1"/>
  <c r="AA226" i="4"/>
  <c r="BH226" i="4" s="1"/>
  <c r="AG12" i="4"/>
  <c r="BH12" i="4" s="1"/>
  <c r="AA289" i="4"/>
  <c r="BH289" i="4" s="1"/>
  <c r="AA192" i="4"/>
  <c r="BH192" i="4" s="1"/>
  <c r="AA303" i="4"/>
  <c r="BH303" i="4" s="1"/>
  <c r="Q577" i="4"/>
  <c r="Q578" i="4"/>
  <c r="Q596" i="4"/>
  <c r="BE596" i="4" s="1"/>
  <c r="Q613" i="4"/>
  <c r="BE613" i="4" s="1"/>
  <c r="AA381" i="4"/>
  <c r="BH381" i="4" s="1"/>
  <c r="AA454" i="4"/>
  <c r="BH454" i="4" s="1"/>
  <c r="AA315" i="4"/>
  <c r="BH315" i="4" s="1"/>
  <c r="AA488" i="4"/>
  <c r="BH488" i="4" s="1"/>
  <c r="AA438" i="4"/>
  <c r="BH438" i="4" s="1"/>
  <c r="AA433" i="4"/>
  <c r="BH433" i="4" s="1"/>
  <c r="AA143" i="4"/>
  <c r="BH143" i="4" s="1"/>
  <c r="AA318" i="4"/>
  <c r="BH318" i="4" s="1"/>
  <c r="AA362" i="4"/>
  <c r="BH362" i="4" s="1"/>
  <c r="AA132" i="4"/>
  <c r="BH132" i="4" s="1"/>
  <c r="AA140" i="4"/>
  <c r="BH140" i="4" s="1"/>
  <c r="AA250" i="4"/>
  <c r="BH250" i="4" s="1"/>
  <c r="AA271" i="4"/>
  <c r="BH271" i="4" s="1"/>
  <c r="Q561" i="4"/>
  <c r="BE561" i="4" s="1"/>
  <c r="Q569" i="4"/>
  <c r="BE569" i="4" s="1"/>
  <c r="Q562" i="4"/>
  <c r="BE562" i="4" s="1"/>
  <c r="Q582" i="4"/>
  <c r="BE582" i="4" s="1"/>
  <c r="Q632" i="4"/>
  <c r="BE632" i="4" s="1"/>
  <c r="AA479" i="4"/>
  <c r="BH479" i="4" s="1"/>
  <c r="Q591" i="4"/>
  <c r="BE591" i="4" s="1"/>
  <c r="AA378" i="4"/>
  <c r="BH378" i="4" s="1"/>
  <c r="AA359" i="4"/>
  <c r="BH359" i="4" s="1"/>
  <c r="AG134" i="4"/>
  <c r="BH134" i="4" s="1"/>
  <c r="AG43" i="4"/>
  <c r="BH43" i="4" s="1"/>
  <c r="AA102" i="4"/>
  <c r="BH102" i="4" s="1"/>
  <c r="AA436" i="4"/>
  <c r="BH436" i="4" s="1"/>
  <c r="AA88" i="4"/>
  <c r="BH88" i="4" s="1"/>
  <c r="AG37" i="4"/>
  <c r="BH37" i="4" s="1"/>
  <c r="AG163" i="4"/>
  <c r="BH163" i="4" s="1"/>
  <c r="AA382" i="4"/>
  <c r="BH382" i="4" s="1"/>
  <c r="AA320" i="4"/>
  <c r="BH320" i="4" s="1"/>
  <c r="AG253" i="4"/>
  <c r="BH253" i="4" s="1"/>
  <c r="AA492" i="4"/>
  <c r="BH492" i="4" s="1"/>
  <c r="AG258" i="4"/>
  <c r="BH258" i="4" s="1"/>
  <c r="AA242" i="4"/>
  <c r="BH242" i="4" s="1"/>
  <c r="Q570" i="4"/>
  <c r="BE570" i="4" s="1"/>
  <c r="AA234" i="4"/>
  <c r="BH234" i="4" s="1"/>
  <c r="AA265" i="4"/>
  <c r="BH265" i="4" s="1"/>
  <c r="AG166" i="4"/>
  <c r="BH166" i="4" s="1"/>
  <c r="AA294" i="4"/>
  <c r="BH294" i="4" s="1"/>
  <c r="AA469" i="4"/>
  <c r="BH469" i="4" s="1"/>
  <c r="AA419" i="4"/>
  <c r="BH419" i="4" s="1"/>
  <c r="AA460" i="4"/>
  <c r="BH460" i="4" s="1"/>
  <c r="AA296" i="4"/>
  <c r="BH296" i="4" s="1"/>
  <c r="AA453" i="4"/>
  <c r="BH453" i="4" s="1"/>
  <c r="AA292" i="4"/>
  <c r="BH292" i="4" s="1"/>
  <c r="AA194" i="4"/>
  <c r="BH194" i="4" s="1"/>
  <c r="AA273" i="4"/>
  <c r="BH273" i="4" s="1"/>
  <c r="AA222" i="4"/>
  <c r="BH222" i="4" s="1"/>
  <c r="AA428" i="4"/>
  <c r="BH428" i="4" s="1"/>
  <c r="AA506" i="4"/>
  <c r="BH506" i="4" s="1"/>
  <c r="AA233" i="4"/>
  <c r="BH233" i="4" s="1"/>
  <c r="AA437" i="4"/>
  <c r="BH437" i="4" s="1"/>
  <c r="AA51" i="4"/>
  <c r="BH51" i="4" s="1"/>
  <c r="AA482" i="4"/>
  <c r="BH482" i="4" s="1"/>
  <c r="AA241" i="4"/>
  <c r="BH241" i="4" s="1"/>
  <c r="AA480" i="4"/>
  <c r="BH480" i="4" s="1"/>
  <c r="Q560" i="4"/>
  <c r="BE560" i="4" s="1"/>
  <c r="Q568" i="4"/>
  <c r="BE568" i="4" s="1"/>
  <c r="Q581" i="4"/>
  <c r="BE581" i="4" s="1"/>
  <c r="Q593" i="4"/>
  <c r="AG133" i="4"/>
  <c r="BH133" i="4" s="1"/>
  <c r="AG130" i="4"/>
  <c r="BH130" i="4" s="1"/>
  <c r="Q631" i="4"/>
  <c r="BE631" i="4" s="1"/>
  <c r="Q636" i="4"/>
  <c r="BE636" i="4" s="1"/>
  <c r="AA463" i="4"/>
  <c r="BH463" i="4" s="1"/>
  <c r="Q566" i="4"/>
  <c r="BE566" i="4" s="1"/>
  <c r="AA472" i="4"/>
  <c r="BH472" i="4" s="1"/>
  <c r="AA398" i="4"/>
  <c r="BH398" i="4" s="1"/>
  <c r="AA275" i="4"/>
  <c r="BH275" i="4" s="1"/>
  <c r="AA390" i="4"/>
  <c r="BH390" i="4" s="1"/>
  <c r="AA415" i="4"/>
  <c r="BH415" i="4" s="1"/>
  <c r="AA344" i="4"/>
  <c r="BH344" i="4" s="1"/>
  <c r="AA435" i="4"/>
  <c r="BH435" i="4" s="1"/>
  <c r="AA270" i="4"/>
  <c r="BH270" i="4" s="1"/>
  <c r="AA123" i="4"/>
  <c r="BH123" i="4" s="1"/>
  <c r="AA218" i="4"/>
  <c r="BH218" i="4" s="1"/>
  <c r="AA249" i="4"/>
  <c r="BH249" i="4" s="1"/>
  <c r="AA4" i="4"/>
  <c r="BH4" i="4" s="1"/>
  <c r="AA99" i="4"/>
  <c r="BH99" i="4" s="1"/>
  <c r="AA160" i="4"/>
  <c r="BH160" i="4" s="1"/>
  <c r="AA461" i="4"/>
  <c r="BH461" i="4" s="1"/>
  <c r="AA141" i="4"/>
  <c r="BH141" i="4" s="1"/>
  <c r="AA75" i="4"/>
  <c r="BH75" i="4" s="1"/>
  <c r="AA264" i="4"/>
  <c r="BH264" i="4" s="1"/>
  <c r="AA471" i="4"/>
  <c r="BH471" i="4" s="1"/>
  <c r="AA262" i="4"/>
  <c r="BH262" i="4" s="1"/>
  <c r="AA117" i="4"/>
  <c r="BH117" i="4" s="1"/>
  <c r="AA387" i="4"/>
  <c r="BH387" i="4" s="1"/>
  <c r="AG257" i="4"/>
  <c r="BH257" i="4" s="1"/>
  <c r="AA178" i="4"/>
  <c r="BH178" i="4" s="1"/>
  <c r="AA144" i="4"/>
  <c r="BH144" i="4" s="1"/>
  <c r="AA239" i="4"/>
  <c r="BH239" i="4" s="1"/>
  <c r="AA125" i="4"/>
  <c r="BH125" i="4" s="1"/>
  <c r="AA412" i="4"/>
  <c r="BH412" i="4" s="1"/>
  <c r="AA44" i="4"/>
  <c r="BH44" i="4" s="1"/>
  <c r="AA395" i="4"/>
  <c r="BH395" i="4" s="1"/>
  <c r="AA59" i="4"/>
  <c r="BH59" i="4" s="1"/>
  <c r="AA490" i="4"/>
  <c r="BH490" i="4" s="1"/>
  <c r="AA217" i="4"/>
  <c r="BH217" i="4" s="1"/>
  <c r="AA414" i="4"/>
  <c r="BH414" i="4" s="1"/>
  <c r="AA248" i="4"/>
  <c r="BH248" i="4" s="1"/>
  <c r="AA455" i="4"/>
  <c r="BH455" i="4" s="1"/>
  <c r="AA87" i="4"/>
  <c r="BH87" i="4" s="1"/>
  <c r="AA246" i="4"/>
  <c r="BH246" i="4" s="1"/>
  <c r="AA405" i="4"/>
  <c r="BH405" i="4" s="1"/>
  <c r="AA101" i="4"/>
  <c r="BH101" i="4" s="1"/>
  <c r="AA260" i="4"/>
  <c r="BH260" i="4" s="1"/>
  <c r="AA371" i="4"/>
  <c r="BH371" i="4" s="1"/>
  <c r="AA35" i="4"/>
  <c r="BH35" i="4" s="1"/>
  <c r="AA466" i="4"/>
  <c r="BH466" i="4" s="1"/>
  <c r="AA162" i="4"/>
  <c r="BH162" i="4" s="1"/>
  <c r="AA225" i="4"/>
  <c r="BH225" i="4" s="1"/>
  <c r="AA464" i="4"/>
  <c r="BH464" i="4" s="1"/>
  <c r="AA128" i="4"/>
  <c r="BH128" i="4" s="1"/>
  <c r="AA223" i="4"/>
  <c r="BH223" i="4" s="1"/>
  <c r="Q586" i="4"/>
  <c r="BE586" i="4" s="1"/>
  <c r="Q635" i="4"/>
  <c r="BE635" i="4" s="1"/>
  <c r="AA325" i="4"/>
  <c r="BH325" i="4" s="1"/>
  <c r="Q617" i="4"/>
  <c r="BE617" i="4" s="1"/>
  <c r="AA317" i="4"/>
  <c r="BH317" i="4" s="1"/>
  <c r="AA346" i="4"/>
  <c r="BH346" i="4" s="1"/>
  <c r="AA327" i="4"/>
  <c r="BH327" i="4" s="1"/>
  <c r="AA293" i="4"/>
  <c r="BH293" i="4" s="1"/>
  <c r="AA338" i="4"/>
  <c r="BH338" i="4" s="1"/>
  <c r="AA190" i="4"/>
  <c r="BH190" i="4" s="1"/>
  <c r="AA8" i="4"/>
  <c r="BH8" i="4" s="1"/>
  <c r="AA231" i="4"/>
  <c r="BH231" i="4" s="1"/>
  <c r="AA310" i="4"/>
  <c r="BH310" i="4" s="1"/>
  <c r="AA213" i="4"/>
  <c r="BH213" i="4" s="1"/>
  <c r="AA324" i="4"/>
  <c r="BH324" i="4" s="1"/>
  <c r="AA147" i="4"/>
  <c r="BH147" i="4" s="1"/>
  <c r="Q563" i="4"/>
  <c r="BE563" i="4" s="1"/>
  <c r="Q583" i="4"/>
  <c r="BE583" i="4" s="1"/>
  <c r="Q615" i="4"/>
  <c r="BE615" i="4" s="1"/>
  <c r="AA493" i="4"/>
  <c r="BH493" i="4" s="1"/>
  <c r="AA139" i="4"/>
  <c r="BH139" i="4" s="1"/>
  <c r="AA312" i="4"/>
  <c r="BH312" i="4" s="1"/>
  <c r="AA215" i="4"/>
  <c r="BH215" i="4" s="1"/>
  <c r="AA181" i="4"/>
  <c r="BH181" i="4" s="1"/>
  <c r="AA427" i="4"/>
  <c r="BH427" i="4" s="1"/>
  <c r="AA183" i="4"/>
  <c r="BH183" i="4" s="1"/>
  <c r="AA498" i="4"/>
  <c r="BH498" i="4" s="1"/>
  <c r="AA496" i="4"/>
  <c r="BH496" i="4" s="1"/>
  <c r="AA474" i="4"/>
  <c r="BH474" i="4" s="1"/>
  <c r="AA232" i="4"/>
  <c r="BH232" i="4" s="1"/>
  <c r="AA439" i="4"/>
  <c r="BH439" i="4" s="1"/>
  <c r="AA230" i="4"/>
  <c r="BH230" i="4" s="1"/>
  <c r="AA85" i="4"/>
  <c r="BH85" i="4" s="1"/>
  <c r="AA244" i="4"/>
  <c r="BH244" i="4" s="1"/>
  <c r="AA434" i="4"/>
  <c r="BH434" i="4" s="1"/>
  <c r="AA146" i="4"/>
  <c r="BH146" i="4" s="1"/>
  <c r="AA193" i="4"/>
  <c r="BH193" i="4" s="1"/>
  <c r="AA96" i="4"/>
  <c r="BH96" i="4" s="1"/>
  <c r="Q618" i="4"/>
  <c r="BE618" i="4" s="1"/>
  <c r="Q630" i="4"/>
  <c r="BE630" i="4" s="1"/>
  <c r="Q634" i="4"/>
  <c r="BE634" i="4" s="1"/>
  <c r="AA350" i="4"/>
  <c r="BH350" i="4" s="1"/>
  <c r="AA375" i="4"/>
  <c r="BH375" i="4" s="1"/>
  <c r="AA341" i="4"/>
  <c r="BH341" i="4" s="1"/>
  <c r="AA307" i="4"/>
  <c r="BH307" i="4" s="1"/>
  <c r="AA48" i="4"/>
  <c r="BH48" i="4" s="1"/>
  <c r="AA349" i="4"/>
  <c r="BH349" i="4" s="1"/>
  <c r="AA452" i="4"/>
  <c r="BH452" i="4" s="1"/>
  <c r="AA73" i="4"/>
  <c r="BH73" i="4" s="1"/>
  <c r="AA286" i="4"/>
  <c r="BH286" i="4" s="1"/>
  <c r="AG17" i="4"/>
  <c r="BH17" i="4" s="1"/>
  <c r="AA127" i="4"/>
  <c r="BH127" i="4" s="1"/>
  <c r="Q572" i="4"/>
  <c r="BE572" i="4" s="1"/>
  <c r="AA283" i="4"/>
  <c r="BH283" i="4" s="1"/>
  <c r="AA70" i="4"/>
  <c r="BH70" i="4" s="1"/>
  <c r="AA285" i="4"/>
  <c r="BH285" i="4" s="1"/>
  <c r="AA221" i="4"/>
  <c r="BH221" i="4" s="1"/>
  <c r="AA297" i="4"/>
  <c r="BH297" i="4" s="1"/>
  <c r="AA485" i="4"/>
  <c r="BH485" i="4" s="1"/>
  <c r="AA224" i="4"/>
  <c r="BH224" i="4" s="1"/>
  <c r="Q595" i="4"/>
  <c r="AA476" i="4"/>
  <c r="BH476" i="4" s="1"/>
  <c r="AA124" i="4"/>
  <c r="BH124" i="4" s="1"/>
  <c r="AG92" i="4"/>
  <c r="BH92" i="4" s="1"/>
  <c r="AA308" i="4"/>
  <c r="BH308" i="4" s="1"/>
  <c r="AA76" i="4"/>
  <c r="BH76" i="4" s="1"/>
  <c r="AA487" i="4"/>
  <c r="BH487" i="4" s="1"/>
  <c r="AA14" i="4"/>
  <c r="BH14" i="4" s="1"/>
  <c r="AA403" i="4"/>
  <c r="BH403" i="4" s="1"/>
  <c r="AA429" i="4"/>
  <c r="BH429" i="4" s="1"/>
  <c r="AA396" i="4"/>
  <c r="BH396" i="4" s="1"/>
  <c r="AA28" i="4"/>
  <c r="BH28" i="4" s="1"/>
  <c r="AA379" i="4"/>
  <c r="BH379" i="4" s="1"/>
  <c r="AA138" i="4"/>
  <c r="BH138" i="4" s="1"/>
  <c r="AA505" i="4"/>
  <c r="BH505" i="4" s="1"/>
  <c r="AA185" i="4"/>
  <c r="BH185" i="4" s="1"/>
  <c r="AA46" i="4"/>
  <c r="BH46" i="4" s="1"/>
  <c r="AA389" i="4"/>
  <c r="BH389" i="4" s="1"/>
  <c r="AA432" i="4"/>
  <c r="BH432" i="4" s="1"/>
  <c r="AA207" i="4"/>
  <c r="BH207" i="4" s="1"/>
  <c r="AA413" i="4"/>
  <c r="BH413" i="4" s="1"/>
  <c r="AA29" i="4"/>
  <c r="BH29" i="4" s="1"/>
  <c r="AG251" i="4"/>
  <c r="BH251" i="4" s="1"/>
  <c r="AA380" i="4"/>
  <c r="BH380" i="4" s="1"/>
  <c r="AA363" i="4"/>
  <c r="BH363" i="4" s="1"/>
  <c r="AA11" i="4"/>
  <c r="BH11" i="4" s="1"/>
  <c r="AA122" i="4"/>
  <c r="BH122" i="4" s="1"/>
  <c r="AA489" i="4"/>
  <c r="BH489" i="4" s="1"/>
  <c r="AA137" i="4"/>
  <c r="BH137" i="4" s="1"/>
  <c r="AA216" i="4"/>
  <c r="BH216" i="4" s="1"/>
  <c r="AA407" i="4"/>
  <c r="BH407" i="4" s="1"/>
  <c r="AA39" i="4"/>
  <c r="BH39" i="4" s="1"/>
  <c r="AA486" i="4"/>
  <c r="BH486" i="4" s="1"/>
  <c r="AA214" i="4"/>
  <c r="BH214" i="4" s="1"/>
  <c r="AA373" i="4"/>
  <c r="BH373" i="4" s="1"/>
  <c r="AA53" i="4"/>
  <c r="BH53" i="4" s="1"/>
  <c r="AA500" i="4"/>
  <c r="BH500" i="4" s="1"/>
  <c r="AA228" i="4"/>
  <c r="BH228" i="4" s="1"/>
  <c r="AA339" i="4"/>
  <c r="BH339" i="4" s="1"/>
  <c r="AA418" i="4"/>
  <c r="BH418" i="4" s="1"/>
  <c r="AA98" i="4"/>
  <c r="BH98" i="4" s="1"/>
  <c r="AG256" i="4"/>
  <c r="BH256" i="4" s="1"/>
  <c r="AA497" i="4"/>
  <c r="BH497" i="4" s="1"/>
  <c r="AA177" i="4"/>
  <c r="BH177" i="4" s="1"/>
  <c r="AA416" i="4"/>
  <c r="BH416" i="4" s="1"/>
  <c r="AA80" i="4"/>
  <c r="BH80" i="4" s="1"/>
  <c r="AA191" i="4"/>
  <c r="BH191" i="4" s="1"/>
  <c r="Q633" i="4"/>
  <c r="BE633" i="4" s="1"/>
  <c r="AA621" i="4"/>
  <c r="BH621" i="4" s="1"/>
  <c r="AA626" i="4"/>
  <c r="BH626" i="4" s="1"/>
  <c r="AA624" i="4"/>
  <c r="BH624" i="4" s="1"/>
  <c r="AA619" i="4"/>
  <c r="BH619" i="4" s="1"/>
  <c r="AA620" i="4"/>
  <c r="BH620" i="4" s="1"/>
  <c r="AA622" i="4"/>
  <c r="BH622" i="4" s="1"/>
  <c r="AA625" i="4"/>
  <c r="BH625" i="4" s="1"/>
  <c r="AA623" i="4"/>
  <c r="BH623" i="4" s="1"/>
  <c r="AA600" i="4"/>
  <c r="BH600" i="4" s="1"/>
  <c r="AA603" i="4"/>
  <c r="BH603" i="4" s="1"/>
  <c r="AA606" i="4"/>
  <c r="BH606" i="4" s="1"/>
  <c r="AA599" i="4"/>
  <c r="BH599" i="4" s="1"/>
  <c r="AA602" i="4"/>
  <c r="BH602" i="4" s="1"/>
  <c r="AA605" i="4"/>
  <c r="BH605" i="4" s="1"/>
  <c r="AA601" i="4"/>
  <c r="BH601" i="4" s="1"/>
  <c r="AA604" i="4"/>
  <c r="BH604"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Q308" i="4" l="1"/>
  <c r="BE308" i="4" s="1"/>
  <c r="Q309" i="4"/>
  <c r="BE309" i="4" s="1"/>
  <c r="Q307" i="4"/>
  <c r="BE307" i="4" s="1"/>
  <c r="AK309" i="4"/>
  <c r="AK307" i="4"/>
  <c r="AK308" i="4"/>
  <c r="E106" i="5"/>
  <c r="F589" i="7"/>
  <c r="H589" i="7"/>
  <c r="I589" i="7"/>
  <c r="K589" i="7"/>
  <c r="F590" i="7"/>
  <c r="H590" i="7"/>
  <c r="I590" i="7"/>
  <c r="K590" i="7"/>
  <c r="F105" i="5"/>
  <c r="F106" i="5"/>
  <c r="F107" i="5"/>
  <c r="I105" i="5"/>
  <c r="J105" i="5"/>
  <c r="I106" i="5"/>
  <c r="J106" i="5"/>
  <c r="I107" i="5"/>
  <c r="J107" i="5"/>
  <c r="D495" i="4"/>
  <c r="D496" i="4"/>
  <c r="D497" i="4"/>
  <c r="D503" i="4"/>
  <c r="AC503" i="4"/>
  <c r="AD503" i="4"/>
  <c r="D498" i="4"/>
  <c r="D499" i="4"/>
  <c r="D500" i="4"/>
  <c r="D504" i="4"/>
  <c r="AC504" i="4"/>
  <c r="AD504" i="4"/>
  <c r="Q288" i="4" l="1"/>
  <c r="BE288" i="4" s="1"/>
  <c r="Q295" i="4"/>
  <c r="BE295" i="4" s="1"/>
  <c r="Q290" i="4"/>
  <c r="BE290" i="4" s="1"/>
  <c r="Q289" i="4"/>
  <c r="BE289" i="4" s="1"/>
  <c r="Q293" i="4"/>
  <c r="BE293" i="4" s="1"/>
  <c r="Q292" i="4"/>
  <c r="BE292" i="4" s="1"/>
  <c r="Q294" i="4"/>
  <c r="BE294" i="4" s="1"/>
  <c r="Q291" i="4"/>
  <c r="BE291" i="4" s="1"/>
  <c r="AP550" i="4"/>
  <c r="E107" i="5"/>
  <c r="K107" i="5" s="1"/>
  <c r="E105" i="5"/>
  <c r="K105" i="5" s="1"/>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D484" i="4"/>
  <c r="D485" i="4"/>
  <c r="D486" i="4"/>
  <c r="D487" i="4"/>
  <c r="D488" i="4"/>
  <c r="D489" i="4"/>
  <c r="D490" i="4"/>
  <c r="D491" i="4"/>
  <c r="D492" i="4"/>
  <c r="D493" i="4"/>
  <c r="D494" i="4"/>
  <c r="D501" i="4"/>
  <c r="D502" i="4"/>
  <c r="D479" i="4"/>
  <c r="D478" i="4"/>
  <c r="D477" i="4"/>
  <c r="D476" i="4"/>
  <c r="D475" i="4"/>
  <c r="D474" i="4"/>
  <c r="AK576" i="4" l="1"/>
  <c r="AK577" i="4"/>
  <c r="AK551" i="4"/>
  <c r="AP551" i="4"/>
  <c r="U501" i="4"/>
  <c r="N453" i="18"/>
  <c r="N455" i="18"/>
  <c r="N454" i="18"/>
  <c r="N450" i="18"/>
  <c r="N451" i="18"/>
  <c r="N452" i="18"/>
  <c r="N456" i="18"/>
  <c r="N464" i="18"/>
  <c r="N448" i="18"/>
  <c r="N449" i="18"/>
  <c r="N463" i="18"/>
  <c r="R508" i="4" s="1"/>
  <c r="BH508" i="4" s="1"/>
  <c r="G577" i="7"/>
  <c r="G585" i="7"/>
  <c r="G573" i="7"/>
  <c r="G578" i="7"/>
  <c r="G574" i="7"/>
  <c r="G586" i="7"/>
  <c r="G576" i="7"/>
  <c r="G584" i="7"/>
  <c r="G572" i="7"/>
  <c r="G588" i="7"/>
  <c r="G571" i="7"/>
  <c r="G582" i="7"/>
  <c r="G575" i="7"/>
  <c r="G587" i="7"/>
  <c r="G3" i="19"/>
  <c r="Q508" i="4" l="1"/>
  <c r="BE508" i="4" s="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Q283" i="4" l="1"/>
  <c r="BE283" i="4" s="1"/>
  <c r="Q285" i="4"/>
  <c r="BE285" i="4" s="1"/>
  <c r="Q286" i="4"/>
  <c r="BE286" i="4" s="1"/>
  <c r="Q284" i="4"/>
  <c r="BE284" i="4" s="1"/>
  <c r="D473" i="4"/>
  <c r="D454" i="4"/>
  <c r="D455" i="4"/>
  <c r="D456" i="4"/>
  <c r="D472" i="4"/>
  <c r="D453" i="4"/>
  <c r="D452" i="4"/>
  <c r="D451" i="4"/>
  <c r="D471" i="4" l="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U423" i="4" l="1"/>
  <c r="AC423" i="4"/>
  <c r="AD423" i="4"/>
  <c r="U424" i="4"/>
  <c r="AC424" i="4"/>
  <c r="AD424" i="4"/>
  <c r="U425" i="4"/>
  <c r="AC425" i="4"/>
  <c r="AD425" i="4"/>
  <c r="U426" i="4"/>
  <c r="AC426" i="4"/>
  <c r="AD426" i="4"/>
  <c r="AC440" i="4"/>
  <c r="AD440" i="4"/>
  <c r="AC442" i="4"/>
  <c r="AD442" i="4"/>
  <c r="AC444" i="4"/>
  <c r="AD444" i="4"/>
  <c r="AC447" i="4"/>
  <c r="AD447" i="4"/>
  <c r="AC448" i="4"/>
  <c r="AD448" i="4"/>
  <c r="AC449" i="4"/>
  <c r="AD449" i="4"/>
  <c r="AC450" i="4"/>
  <c r="AD45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U443" i="4" l="1"/>
  <c r="U458" i="4"/>
  <c r="U441" i="4"/>
  <c r="U457"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Q141" i="4" s="1"/>
  <c r="BE141" i="4" s="1"/>
  <c r="I546" i="7"/>
  <c r="K546" i="7"/>
  <c r="F547" i="7"/>
  <c r="H547" i="7"/>
  <c r="Q142" i="4" s="1"/>
  <c r="BE142" i="4" s="1"/>
  <c r="I547" i="7"/>
  <c r="K547" i="7"/>
  <c r="F548" i="7"/>
  <c r="H548" i="7"/>
  <c r="Q143" i="4" s="1"/>
  <c r="BE143" i="4" s="1"/>
  <c r="I548" i="7"/>
  <c r="K548" i="7"/>
  <c r="F549" i="7"/>
  <c r="H549" i="7"/>
  <c r="Q140" i="4" s="1"/>
  <c r="BE140" i="4" s="1"/>
  <c r="I549" i="7"/>
  <c r="K549" i="7"/>
  <c r="F550" i="7"/>
  <c r="H550" i="7"/>
  <c r="Q137" i="4" s="1"/>
  <c r="BE137" i="4" s="1"/>
  <c r="I550" i="7"/>
  <c r="K550" i="7"/>
  <c r="F551" i="7"/>
  <c r="H551" i="7"/>
  <c r="Q145" i="4" s="1"/>
  <c r="BE145" i="4" s="1"/>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AP502" i="4"/>
  <c r="AP549" i="4"/>
  <c r="AP595" i="4"/>
  <c r="BE595" i="4" s="1"/>
  <c r="U445" i="4"/>
  <c r="U459" i="4"/>
  <c r="N405" i="18"/>
  <c r="N408" i="18"/>
  <c r="N392" i="18"/>
  <c r="N409" i="18"/>
  <c r="N393" i="18"/>
  <c r="N401" i="18"/>
  <c r="N394" i="18"/>
  <c r="N420" i="18"/>
  <c r="N395" i="18"/>
  <c r="N396" i="18"/>
  <c r="N397" i="18"/>
  <c r="N406" i="18"/>
  <c r="N402" i="18"/>
  <c r="N436" i="18"/>
  <c r="N423" i="18"/>
  <c r="N424" i="18"/>
  <c r="N425" i="18"/>
  <c r="N441" i="18"/>
  <c r="N457" i="18"/>
  <c r="N426" i="18"/>
  <c r="N458" i="18"/>
  <c r="N422" i="18"/>
  <c r="N427" i="18"/>
  <c r="N443" i="18"/>
  <c r="N459" i="18"/>
  <c r="N428" i="18"/>
  <c r="N460" i="18"/>
  <c r="N445" i="18"/>
  <c r="R520" i="4" s="1"/>
  <c r="BH520" i="4" s="1"/>
  <c r="N446" i="18"/>
  <c r="N462" i="18"/>
  <c r="N432" i="18"/>
  <c r="N113" i="18"/>
  <c r="N76" i="18"/>
  <c r="N78" i="18"/>
  <c r="N82" i="18"/>
  <c r="N66" i="18"/>
  <c r="N210" i="18"/>
  <c r="N233" i="18"/>
  <c r="N13" i="18"/>
  <c r="N14" i="18"/>
  <c r="N278" i="18"/>
  <c r="N15" i="18"/>
  <c r="R30" i="4" s="1"/>
  <c r="BH30" i="4" s="1"/>
  <c r="N22" i="18"/>
  <c r="N26" i="18"/>
  <c r="N313" i="18"/>
  <c r="N366" i="18"/>
  <c r="N367" i="18"/>
  <c r="N368" i="18"/>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BH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H62" i="4" s="1"/>
  <c r="N62" i="18"/>
  <c r="N268" i="18"/>
  <c r="N44" i="18"/>
  <c r="N259" i="18"/>
  <c r="N65" i="18"/>
  <c r="N63" i="18"/>
  <c r="N80" i="18"/>
  <c r="N64" i="18"/>
  <c r="N323" i="18"/>
  <c r="N193" i="18"/>
  <c r="N212" i="18"/>
  <c r="N109" i="18"/>
  <c r="N311" i="18"/>
  <c r="N61" i="18"/>
  <c r="N314" i="18"/>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H334" i="4" s="1"/>
  <c r="N4" i="18"/>
  <c r="N3" i="18"/>
  <c r="R21" i="4" s="1"/>
  <c r="BH21" i="4" s="1"/>
  <c r="N5" i="18"/>
  <c r="N7" i="18"/>
  <c r="N31" i="18"/>
  <c r="N304" i="18"/>
  <c r="N10" i="18"/>
  <c r="N11" i="18"/>
  <c r="R60" i="4" s="1"/>
  <c r="BH60" i="4" s="1"/>
  <c r="N12" i="18"/>
  <c r="N275" i="18"/>
  <c r="N235" i="18"/>
  <c r="N214" i="18"/>
  <c r="N294" i="18"/>
  <c r="N73" i="18"/>
  <c r="N9" i="18"/>
  <c r="R36" i="4" s="1"/>
  <c r="BH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BH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N363" i="18"/>
  <c r="N383" i="18"/>
  <c r="N302" i="18"/>
  <c r="N196" i="18"/>
  <c r="N145" i="18"/>
  <c r="N146" i="18"/>
  <c r="N343" i="18"/>
  <c r="N46" i="18"/>
  <c r="N47" i="18"/>
  <c r="N434" i="18"/>
  <c r="N48" i="18"/>
  <c r="N49" i="18"/>
  <c r="N207" i="18"/>
  <c r="N225" i="18"/>
  <c r="N320" i="18"/>
  <c r="N51" i="18"/>
  <c r="N229" i="18"/>
  <c r="N52" i="18"/>
  <c r="N50" i="18"/>
  <c r="R459" i="4" s="1"/>
  <c r="BH459" i="4" s="1"/>
  <c r="N53" i="18"/>
  <c r="N433" i="18"/>
  <c r="N309" i="18"/>
  <c r="N74" i="18"/>
  <c r="N324" i="18"/>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N244" i="18"/>
  <c r="N246" i="18"/>
  <c r="N431" i="18"/>
  <c r="N119" i="18"/>
  <c r="N301" i="18"/>
  <c r="N120" i="18"/>
  <c r="N121" i="18"/>
  <c r="N122" i="18"/>
  <c r="N124" i="18"/>
  <c r="N209" i="18"/>
  <c r="N305" i="18"/>
  <c r="N125" i="18"/>
  <c r="N126" i="18"/>
  <c r="N127" i="18"/>
  <c r="N123" i="18"/>
  <c r="N386" i="18"/>
  <c r="N387" i="18"/>
  <c r="N388" i="18"/>
  <c r="R411" i="4" s="1"/>
  <c r="BH411" i="4" s="1"/>
  <c r="N390" i="18"/>
  <c r="N384" i="18"/>
  <c r="N398" i="18"/>
  <c r="R431" i="4" s="1"/>
  <c r="BH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BH33" i="4" s="1"/>
  <c r="N23" i="18"/>
  <c r="N37" i="18"/>
  <c r="R61" i="4" s="1"/>
  <c r="BH61" i="4" s="1"/>
  <c r="N292" i="18"/>
  <c r="N326" i="18"/>
  <c r="N38" i="18"/>
  <c r="N272" i="18"/>
  <c r="N39" i="18"/>
  <c r="N40" i="18"/>
  <c r="N110" i="18"/>
  <c r="N461" i="18"/>
  <c r="N42" i="18"/>
  <c r="N111" i="18"/>
  <c r="N112" i="18"/>
  <c r="N369" i="18"/>
  <c r="N264" i="18"/>
  <c r="N265" i="18"/>
  <c r="N266" i="18"/>
  <c r="N59" i="18"/>
  <c r="N118" i="18"/>
  <c r="N300" i="18"/>
  <c r="N77" i="18"/>
  <c r="N79" i="18"/>
  <c r="N81" i="18"/>
  <c r="N85" i="18"/>
  <c r="N83" i="18"/>
  <c r="N98" i="18"/>
  <c r="N100" i="18"/>
  <c r="N274" i="18"/>
  <c r="N102" i="18"/>
  <c r="N54" i="18"/>
  <c r="N104" i="18"/>
  <c r="N106" i="18"/>
  <c r="N128" i="18"/>
  <c r="N108" i="18"/>
  <c r="N213" i="18"/>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203" i="4" l="1"/>
  <c r="BH203" i="4" s="1"/>
  <c r="R304" i="4"/>
  <c r="BH304" i="4" s="1"/>
  <c r="R430" i="4"/>
  <c r="BH430" i="4" s="1"/>
  <c r="R277" i="4"/>
  <c r="BH277" i="4" s="1"/>
  <c r="R129" i="4"/>
  <c r="BH129" i="4" s="1"/>
  <c r="R189" i="4"/>
  <c r="BH189" i="4" s="1"/>
  <c r="R24" i="4"/>
  <c r="BH24" i="4" s="1"/>
  <c r="R276" i="4"/>
  <c r="BH276" i="4" s="1"/>
  <c r="R575" i="4"/>
  <c r="BH575" i="4" s="1"/>
  <c r="R478" i="4"/>
  <c r="BH478" i="4" s="1"/>
  <c r="R25" i="4"/>
  <c r="BH25" i="4" s="1"/>
  <c r="Q520" i="4"/>
  <c r="R64" i="4"/>
  <c r="BH64" i="4" s="1"/>
  <c r="R237" i="4"/>
  <c r="BH237" i="4" s="1"/>
  <c r="R63" i="4"/>
  <c r="BH63" i="4" s="1"/>
  <c r="R333" i="4"/>
  <c r="BH333" i="4" s="1"/>
  <c r="R278" i="4"/>
  <c r="BH278" i="4" s="1"/>
  <c r="R305" i="4"/>
  <c r="BH305" i="4" s="1"/>
  <c r="R443" i="4"/>
  <c r="BH443" i="4" s="1"/>
  <c r="R56" i="4"/>
  <c r="BH56" i="4" s="1"/>
  <c r="R509" i="4"/>
  <c r="BH509" i="4" s="1"/>
  <c r="R445" i="4"/>
  <c r="BH445" i="4" s="1"/>
  <c r="R594" i="4"/>
  <c r="BH594" i="4" s="1"/>
  <c r="R574" i="4"/>
  <c r="BH574" i="4" s="1"/>
  <c r="R136" i="4"/>
  <c r="BH136" i="4" s="1"/>
  <c r="R55" i="4"/>
  <c r="BH55" i="4" s="1"/>
  <c r="R27" i="4"/>
  <c r="BH27" i="4" s="1"/>
  <c r="R386" i="4"/>
  <c r="BH386" i="4" s="1"/>
  <c r="R522" i="4"/>
  <c r="BH522" i="4" s="1"/>
  <c r="R446" i="4"/>
  <c r="BH446" i="4" s="1"/>
  <c r="R549" i="4"/>
  <c r="BH549" i="4" s="1"/>
  <c r="R306" i="4"/>
  <c r="BH306" i="4" s="1"/>
  <c r="R385" i="4"/>
  <c r="BH385" i="4" s="1"/>
  <c r="R457" i="4"/>
  <c r="BH457" i="4" s="1"/>
  <c r="R355" i="4"/>
  <c r="BH355" i="4" s="1"/>
  <c r="R477" i="4"/>
  <c r="BH477" i="4" s="1"/>
  <c r="R335" i="4"/>
  <c r="BH335" i="4" s="1"/>
  <c r="R576" i="4"/>
  <c r="BH576" i="4" s="1"/>
  <c r="R458" i="4"/>
  <c r="BH458" i="4" s="1"/>
  <c r="R174" i="4"/>
  <c r="BH174" i="4" s="1"/>
  <c r="R550" i="4"/>
  <c r="BH550" i="4" s="1"/>
  <c r="R551" i="4"/>
  <c r="BH551" i="4" s="1"/>
  <c r="R202" i="4"/>
  <c r="BH202" i="4" s="1"/>
  <c r="R204" i="4"/>
  <c r="BH204" i="4" s="1"/>
  <c r="R149" i="4"/>
  <c r="BH149" i="4" s="1"/>
  <c r="R150" i="4"/>
  <c r="BH150" i="4" s="1"/>
  <c r="R151" i="4"/>
  <c r="BH151" i="4" s="1"/>
  <c r="R409" i="4"/>
  <c r="BH409" i="4" s="1"/>
  <c r="R410" i="4"/>
  <c r="BH410" i="4" s="1"/>
  <c r="R356" i="4"/>
  <c r="BH356" i="4" s="1"/>
  <c r="R357" i="4"/>
  <c r="BH357" i="4" s="1"/>
  <c r="R187" i="4"/>
  <c r="BH187" i="4" s="1"/>
  <c r="R188" i="4"/>
  <c r="BH188" i="4" s="1"/>
  <c r="R502" i="4"/>
  <c r="BH502" i="4" s="1"/>
  <c r="R441" i="4"/>
  <c r="BH441" i="4" s="1"/>
  <c r="R186" i="4"/>
  <c r="BH186" i="4" s="1"/>
  <c r="R175" i="4"/>
  <c r="BH175" i="4" s="1"/>
  <c r="R519" i="4"/>
  <c r="BH519" i="4" s="1"/>
  <c r="R521" i="4"/>
  <c r="BH521" i="4" s="1"/>
  <c r="R510" i="4"/>
  <c r="BH510" i="4" s="1"/>
  <c r="H525" i="7"/>
  <c r="K525" i="7"/>
  <c r="H526" i="7"/>
  <c r="K526" i="7"/>
  <c r="H552" i="7"/>
  <c r="Q138" i="4" s="1"/>
  <c r="BE138" i="4" s="1"/>
  <c r="K552" i="7"/>
  <c r="H553" i="7"/>
  <c r="K553" i="7"/>
  <c r="H554" i="7"/>
  <c r="K554" i="7"/>
  <c r="H555" i="7"/>
  <c r="K555" i="7"/>
  <c r="H562" i="7"/>
  <c r="K562" i="7"/>
  <c r="G563" i="7"/>
  <c r="H563" i="7"/>
  <c r="K563" i="7"/>
  <c r="Q304" i="4" l="1"/>
  <c r="BE304" i="4" s="1"/>
  <c r="Q521" i="4"/>
  <c r="Q519" i="4"/>
  <c r="Q551" i="4"/>
  <c r="BE551" i="4" s="1"/>
  <c r="Q574" i="4"/>
  <c r="Q335" i="4"/>
  <c r="BE335" i="4" s="1"/>
  <c r="Q550" i="4"/>
  <c r="BE550" i="4" s="1"/>
  <c r="Q509" i="4"/>
  <c r="BE509" i="4" s="1"/>
  <c r="Q305" i="4"/>
  <c r="BE305" i="4" s="1"/>
  <c r="Q576" i="4"/>
  <c r="BE576" i="4" s="1"/>
  <c r="Q306" i="4"/>
  <c r="BE306" i="4" s="1"/>
  <c r="Q333" i="4"/>
  <c r="BE333" i="4" s="1"/>
  <c r="Q510" i="4"/>
  <c r="BE510" i="4" s="1"/>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99" i="5" l="1"/>
  <c r="J99" i="5"/>
  <c r="I100" i="5"/>
  <c r="J100" i="5"/>
  <c r="I95" i="5"/>
  <c r="J95" i="5"/>
  <c r="I96" i="5"/>
  <c r="J96" i="5"/>
  <c r="J97" i="5"/>
  <c r="J98" i="5"/>
  <c r="I97" i="5"/>
  <c r="I98"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87" i="4"/>
  <c r="AD220" i="4"/>
  <c r="AC329" i="4"/>
  <c r="AC328" i="4"/>
  <c r="AC287" i="4"/>
  <c r="AC220"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BE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Q237" i="4" s="1"/>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Q144" i="4" s="1"/>
  <c r="BE144" i="4"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Q334" i="4" s="1"/>
  <c r="BE334" i="4" s="1"/>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K612" i="4" l="1"/>
  <c r="BE612" i="4" s="1"/>
  <c r="Q275" i="4"/>
  <c r="Q273" i="4"/>
  <c r="Q274" i="4"/>
  <c r="Q276" i="4"/>
  <c r="BE276" i="4" s="1"/>
  <c r="Q277" i="4"/>
  <c r="BE277" i="4" s="1"/>
  <c r="Q278" i="4"/>
  <c r="BE278" i="4" s="1"/>
  <c r="Q153" i="4"/>
  <c r="BE153" i="4" s="1"/>
  <c r="Q169" i="4"/>
  <c r="BE169" i="4" s="1"/>
  <c r="Q152" i="4"/>
  <c r="BE152" i="4" s="1"/>
  <c r="Q211" i="4"/>
  <c r="BE211" i="4" s="1"/>
  <c r="Q208" i="4"/>
  <c r="BE208" i="4" s="1"/>
  <c r="Q154" i="4"/>
  <c r="BE154" i="4" s="1"/>
  <c r="Q170" i="4"/>
  <c r="BE170" i="4" s="1"/>
  <c r="Q209" i="4"/>
  <c r="BE209" i="4" s="1"/>
  <c r="Q210" i="4"/>
  <c r="BE210" i="4" s="1"/>
  <c r="Q168" i="4"/>
  <c r="BE168" i="4" s="1"/>
  <c r="Q7" i="4"/>
  <c r="BE7" i="4" s="1"/>
  <c r="Q269" i="4"/>
  <c r="BE269" i="4" s="1"/>
  <c r="Q467" i="4"/>
  <c r="BE467" i="4" s="1"/>
  <c r="Q470" i="4"/>
  <c r="BE470" i="4" s="1"/>
  <c r="Q469" i="4"/>
  <c r="BE469" i="4" s="1"/>
  <c r="Q8" i="4"/>
  <c r="BE8" i="4" s="1"/>
  <c r="Q272" i="4"/>
  <c r="BE272" i="4" s="1"/>
  <c r="Q268" i="4"/>
  <c r="BE268" i="4" s="1"/>
  <c r="Q267" i="4"/>
  <c r="BE267" i="4" s="1"/>
  <c r="Q70" i="4"/>
  <c r="BE70" i="4" s="1"/>
  <c r="Q271" i="4"/>
  <c r="BE271" i="4" s="1"/>
  <c r="Q466" i="4"/>
  <c r="BE466" i="4" s="1"/>
  <c r="Q16" i="4"/>
  <c r="BE16" i="4" s="1"/>
  <c r="Q270" i="4"/>
  <c r="BE270" i="4" s="1"/>
  <c r="Q468" i="4"/>
  <c r="BE468" i="4" s="1"/>
  <c r="Q471" i="4"/>
  <c r="BE471" i="4" s="1"/>
  <c r="Q243" i="4"/>
  <c r="Q51" i="4"/>
  <c r="Q39" i="4"/>
  <c r="Q77" i="4"/>
  <c r="BE77" i="4" s="1"/>
  <c r="Q69" i="4"/>
  <c r="BE69" i="4" s="1"/>
  <c r="Q474" i="4"/>
  <c r="Q476" i="4"/>
  <c r="Q482" i="4"/>
  <c r="Q481" i="4"/>
  <c r="Q475" i="4"/>
  <c r="Q480" i="4"/>
  <c r="Q478" i="4"/>
  <c r="BE478" i="4" s="1"/>
  <c r="Q477" i="4"/>
  <c r="BE477" i="4" s="1"/>
  <c r="Q432" i="4"/>
  <c r="BE432" i="4" s="1"/>
  <c r="Q433" i="4"/>
  <c r="BE433" i="4" s="1"/>
  <c r="Q439" i="4"/>
  <c r="BE439" i="4" s="1"/>
  <c r="Q436" i="4"/>
  <c r="BE436" i="4" s="1"/>
  <c r="Q438" i="4"/>
  <c r="BE438" i="4" s="1"/>
  <c r="Q437" i="4"/>
  <c r="BE437" i="4" s="1"/>
  <c r="Q435" i="4"/>
  <c r="BE435" i="4" s="1"/>
  <c r="Q434" i="4"/>
  <c r="BE434" i="4" s="1"/>
  <c r="Q225" i="4"/>
  <c r="BE225" i="4" s="1"/>
  <c r="Q12" i="4"/>
  <c r="BE12" i="4" s="1"/>
  <c r="Q130" i="4"/>
  <c r="BE130" i="4" s="1"/>
  <c r="Q254" i="4"/>
  <c r="BE254" i="4" s="1"/>
  <c r="Q38" i="4"/>
  <c r="Q11" i="4"/>
  <c r="Q5" i="4"/>
  <c r="Q242" i="4"/>
  <c r="Q52" i="4"/>
  <c r="Q241" i="4"/>
  <c r="Q61" i="4"/>
  <c r="BE61" i="4" s="1"/>
  <c r="Q62" i="4"/>
  <c r="BE62" i="4" s="1"/>
  <c r="Q33" i="4"/>
  <c r="BE33" i="4" s="1"/>
  <c r="Q376" i="4"/>
  <c r="BE376" i="4" s="1"/>
  <c r="Q378" i="4"/>
  <c r="BE378" i="4" s="1"/>
  <c r="Q379" i="4"/>
  <c r="BE379" i="4" s="1"/>
  <c r="Q377" i="4"/>
  <c r="BE377" i="4" s="1"/>
  <c r="Q336" i="4"/>
  <c r="BE336" i="4" s="1"/>
  <c r="Q343" i="4"/>
  <c r="BE343" i="4" s="1"/>
  <c r="Q337" i="4"/>
  <c r="BE337" i="4" s="1"/>
  <c r="Q339" i="4"/>
  <c r="BE339" i="4" s="1"/>
  <c r="Q340" i="4"/>
  <c r="BE340" i="4" s="1"/>
  <c r="Q338" i="4"/>
  <c r="BE338" i="4" s="1"/>
  <c r="Q342" i="4"/>
  <c r="BE342" i="4" s="1"/>
  <c r="Q341" i="4"/>
  <c r="BE341" i="4" s="1"/>
  <c r="Q218" i="4"/>
  <c r="BE218" i="4" s="1"/>
  <c r="Q219" i="4"/>
  <c r="BE219" i="4" s="1"/>
  <c r="Q213" i="4"/>
  <c r="BE213" i="4" s="1"/>
  <c r="Q217" i="4"/>
  <c r="BE217" i="4" s="1"/>
  <c r="Q190" i="4"/>
  <c r="Q191" i="4"/>
  <c r="Q189" i="4"/>
  <c r="BE189" i="4" s="1"/>
  <c r="Q188" i="4"/>
  <c r="BE188" i="4" s="1"/>
  <c r="Q187" i="4"/>
  <c r="BE187" i="4" s="1"/>
  <c r="Q155" i="4"/>
  <c r="BE155" i="4" s="1"/>
  <c r="Q157" i="4"/>
  <c r="BE157" i="4" s="1"/>
  <c r="Q167" i="4"/>
  <c r="BE167" i="4" s="1"/>
  <c r="Q156" i="4"/>
  <c r="BE156" i="4" s="1"/>
  <c r="Q85" i="4"/>
  <c r="BE85" i="4" s="1"/>
  <c r="Q230" i="4"/>
  <c r="BE230" i="4" s="1"/>
  <c r="Q262" i="4"/>
  <c r="BE262" i="4" s="1"/>
  <c r="Q35" i="4"/>
  <c r="BE35" i="4" s="1"/>
  <c r="Q96" i="4"/>
  <c r="Q72" i="4"/>
  <c r="Q246" i="4"/>
  <c r="Q66" i="4"/>
  <c r="BE66" i="4" s="1"/>
  <c r="Q74" i="4"/>
  <c r="BE74" i="4" s="1"/>
  <c r="Q226" i="4"/>
  <c r="BE226" i="4" s="1"/>
  <c r="Q163" i="4"/>
  <c r="BE163" i="4" s="1"/>
  <c r="Q255" i="4"/>
  <c r="BE255" i="4" s="1"/>
  <c r="Q13" i="4"/>
  <c r="BE13" i="4" s="1"/>
  <c r="Q450" i="4"/>
  <c r="Q444" i="4"/>
  <c r="Q442" i="4"/>
  <c r="Q449" i="4"/>
  <c r="Q428" i="4"/>
  <c r="Q429" i="4"/>
  <c r="Q440" i="4"/>
  <c r="Q448" i="4"/>
  <c r="Q447" i="4"/>
  <c r="Q427" i="4"/>
  <c r="Q431" i="4"/>
  <c r="BE431" i="4" s="1"/>
  <c r="Q430" i="4"/>
  <c r="BE430" i="4" s="1"/>
  <c r="Q522" i="4"/>
  <c r="BE522" i="4" s="1"/>
  <c r="Q457" i="4"/>
  <c r="Q159" i="4"/>
  <c r="Q44" i="4"/>
  <c r="Q48" i="4"/>
  <c r="Q459" i="4"/>
  <c r="Q407" i="4"/>
  <c r="Q406" i="4"/>
  <c r="Q408" i="4"/>
  <c r="Q411" i="4"/>
  <c r="BE411" i="4" s="1"/>
  <c r="Q409" i="4"/>
  <c r="BE409" i="4" s="1"/>
  <c r="Q410" i="4"/>
  <c r="BE410" i="4" s="1"/>
  <c r="Q401" i="4"/>
  <c r="BE401" i="4" s="1"/>
  <c r="Q402" i="4"/>
  <c r="BE402" i="4" s="1"/>
  <c r="Q405" i="4"/>
  <c r="BE405" i="4" s="1"/>
  <c r="Q403" i="4"/>
  <c r="BE403" i="4" s="1"/>
  <c r="Q234" i="4"/>
  <c r="BE234" i="4" s="1"/>
  <c r="Q54" i="4"/>
  <c r="BE54" i="4" s="1"/>
  <c r="Q265" i="4"/>
  <c r="BE265" i="4" s="1"/>
  <c r="Q28" i="4"/>
  <c r="BE28" i="4" s="1"/>
  <c r="Q206" i="4"/>
  <c r="Q207" i="4"/>
  <c r="Q205" i="4"/>
  <c r="Q203" i="4"/>
  <c r="BE203" i="4" s="1"/>
  <c r="Q202" i="4"/>
  <c r="BE202" i="4" s="1"/>
  <c r="Q204" i="4"/>
  <c r="BE204" i="4" s="1"/>
  <c r="Q177" i="4"/>
  <c r="Q179" i="4"/>
  <c r="Q185" i="4"/>
  <c r="Q501" i="4"/>
  <c r="Q174" i="4"/>
  <c r="BE174" i="4" s="1"/>
  <c r="Q458" i="4"/>
  <c r="Q175" i="4"/>
  <c r="BE175" i="4" s="1"/>
  <c r="Q186" i="4"/>
  <c r="BE186" i="4" s="1"/>
  <c r="Q87" i="4"/>
  <c r="Q20" i="4"/>
  <c r="Q68" i="4"/>
  <c r="Q502" i="4"/>
  <c r="Q441" i="4"/>
  <c r="Q594" i="4"/>
  <c r="BE594" i="4" s="1"/>
  <c r="Q76" i="4"/>
  <c r="Q50" i="4"/>
  <c r="Q10" i="4"/>
  <c r="Q55" i="4"/>
  <c r="BE55" i="4" s="1"/>
  <c r="Q549" i="4"/>
  <c r="Q56" i="4"/>
  <c r="BE56" i="4" s="1"/>
  <c r="Q587" i="4"/>
  <c r="Q552" i="4"/>
  <c r="Q113" i="4"/>
  <c r="Q607" i="4"/>
  <c r="Q79" i="4"/>
  <c r="Q553" i="4"/>
  <c r="Q114" i="4"/>
  <c r="Q588" i="4"/>
  <c r="Q71" i="4"/>
  <c r="Q629" i="4"/>
  <c r="BE629" i="4" s="1"/>
  <c r="Q420" i="4"/>
  <c r="BE420" i="4" s="1"/>
  <c r="Q65" i="4"/>
  <c r="Q541" i="4"/>
  <c r="Q197" i="4"/>
  <c r="Q589" i="4"/>
  <c r="Q554" i="4"/>
  <c r="Q540" i="4"/>
  <c r="Q86" i="4"/>
  <c r="Q201" i="4"/>
  <c r="Q112" i="4"/>
  <c r="Q23" i="4"/>
  <c r="Q628" i="4"/>
  <c r="BE628" i="4" s="1"/>
  <c r="Q421" i="4"/>
  <c r="BE421" i="4" s="1"/>
  <c r="Q58" i="4"/>
  <c r="Q108" i="4"/>
  <c r="Q609" i="4"/>
  <c r="Q34" i="4"/>
  <c r="Q627" i="4"/>
  <c r="BE627" i="4" s="1"/>
  <c r="Q107" i="4"/>
  <c r="Q367" i="4"/>
  <c r="Q90" i="4"/>
  <c r="Q110" i="4"/>
  <c r="Q200" i="4"/>
  <c r="Q196" i="4"/>
  <c r="Q83" i="4"/>
  <c r="Q67" i="4"/>
  <c r="Q109" i="4"/>
  <c r="Q198" i="4"/>
  <c r="Q608" i="4"/>
  <c r="Q49" i="4"/>
  <c r="Q91" i="4"/>
  <c r="Q9" i="4"/>
  <c r="Q369" i="4"/>
  <c r="Q111" i="4"/>
  <c r="Q422" i="4"/>
  <c r="BE422" i="4" s="1"/>
  <c r="Q32" i="4"/>
  <c r="Q41" i="4"/>
  <c r="Q366" i="4"/>
  <c r="Q364" i="4"/>
  <c r="Q93" i="4"/>
  <c r="Q542" i="4"/>
  <c r="Q95" i="4"/>
  <c r="Q368" i="4"/>
  <c r="Q45" i="4"/>
  <c r="Q106" i="4"/>
  <c r="Q365" i="4"/>
  <c r="Q199" i="4"/>
  <c r="Q82" i="4"/>
  <c r="Q46" i="4"/>
  <c r="Q244" i="4"/>
  <c r="Q88" i="4"/>
  <c r="Q400" i="4"/>
  <c r="BE400" i="4" s="1"/>
  <c r="Q398" i="4"/>
  <c r="BE398" i="4" s="1"/>
  <c r="Q404" i="4"/>
  <c r="BE404" i="4" s="1"/>
  <c r="Q399" i="4"/>
  <c r="BE399" i="4" s="1"/>
  <c r="Q256" i="4"/>
  <c r="BE256" i="4" s="1"/>
  <c r="Q224" i="4"/>
  <c r="BE224" i="4" s="1"/>
  <c r="Q78" i="4"/>
  <c r="BE78" i="4" s="1"/>
  <c r="Q257" i="4"/>
  <c r="BE257" i="4" s="1"/>
  <c r="Q263" i="4"/>
  <c r="BE263" i="4" s="1"/>
  <c r="Q264" i="4"/>
  <c r="BE264" i="4" s="1"/>
  <c r="Q132" i="4"/>
  <c r="BE132" i="4" s="1"/>
  <c r="Q233" i="4"/>
  <c r="BE233" i="4" s="1"/>
  <c r="Q128" i="4"/>
  <c r="Q127" i="4"/>
  <c r="Q126" i="4"/>
  <c r="Q129" i="4"/>
  <c r="BE129" i="4" s="1"/>
  <c r="Q136" i="4"/>
  <c r="BE136" i="4" s="1"/>
  <c r="Q559" i="4"/>
  <c r="BE559" i="4" s="1"/>
  <c r="Q558" i="4"/>
  <c r="BE558" i="4" s="1"/>
  <c r="Q523" i="4"/>
  <c r="BE523" i="4" s="1"/>
  <c r="Q557" i="4"/>
  <c r="BE557" i="4" s="1"/>
  <c r="Q525" i="4"/>
  <c r="BE525" i="4" s="1"/>
  <c r="Q524" i="4"/>
  <c r="BE524" i="4" s="1"/>
  <c r="Q149" i="4"/>
  <c r="BE149" i="4" s="1"/>
  <c r="Q150" i="4"/>
  <c r="BE150" i="4" s="1"/>
  <c r="Q151" i="4"/>
  <c r="BE151" i="4" s="1"/>
  <c r="Q166" i="4"/>
  <c r="BE166" i="4" s="1"/>
  <c r="Q251" i="4"/>
  <c r="BE251" i="4" s="1"/>
  <c r="Q221" i="4"/>
  <c r="BE221" i="4" s="1"/>
  <c r="Q92" i="4"/>
  <c r="BE92" i="4" s="1"/>
  <c r="Q223" i="4"/>
  <c r="BE223" i="4" s="1"/>
  <c r="Q252" i="4"/>
  <c r="BE252" i="4" s="1"/>
  <c r="Q19" i="4"/>
  <c r="BE19" i="4" s="1"/>
  <c r="Q37" i="4"/>
  <c r="BE37" i="4" s="1"/>
  <c r="Q160" i="4"/>
  <c r="BE160" i="4" s="1"/>
  <c r="Q158" i="4"/>
  <c r="BE158" i="4" s="1"/>
  <c r="Q162" i="4"/>
  <c r="BE162" i="4" s="1"/>
  <c r="Q231" i="4"/>
  <c r="BE231" i="4" s="1"/>
  <c r="Q392" i="4"/>
  <c r="BE392" i="4" s="1"/>
  <c r="Q397" i="4"/>
  <c r="BE397" i="4" s="1"/>
  <c r="Q395" i="4"/>
  <c r="BE395" i="4" s="1"/>
  <c r="Q394" i="4"/>
  <c r="BE394" i="4" s="1"/>
  <c r="Q396" i="4"/>
  <c r="BE396" i="4" s="1"/>
  <c r="Q393" i="4"/>
  <c r="BE393" i="4" s="1"/>
  <c r="Q390" i="4"/>
  <c r="BE390" i="4" s="1"/>
  <c r="Q391" i="4"/>
  <c r="BE391" i="4" s="1"/>
  <c r="Q388" i="4"/>
  <c r="Q387" i="4"/>
  <c r="Q389" i="4"/>
  <c r="Q575" i="4"/>
  <c r="Q384" i="4"/>
  <c r="BE384" i="4" s="1"/>
  <c r="Q386" i="4"/>
  <c r="BE386" i="4" s="1"/>
  <c r="Q385" i="4"/>
  <c r="BE385" i="4" s="1"/>
  <c r="Q232" i="4"/>
  <c r="BE232" i="4" s="1"/>
  <c r="Q84" i="4"/>
  <c r="BE84" i="4" s="1"/>
  <c r="Q261" i="4"/>
  <c r="BE261" i="4" s="1"/>
  <c r="Q59" i="4"/>
  <c r="BE59" i="4" s="1"/>
  <c r="Q346" i="4"/>
  <c r="BE346" i="4" s="1"/>
  <c r="Q344" i="4"/>
  <c r="BE344" i="4" s="1"/>
  <c r="Q347" i="4"/>
  <c r="BE347" i="4" s="1"/>
  <c r="Q348" i="4"/>
  <c r="BE348" i="4" s="1"/>
  <c r="Q164" i="4"/>
  <c r="BE164" i="4" s="1"/>
  <c r="Q165" i="4"/>
  <c r="BE165" i="4" s="1"/>
  <c r="Q139" i="4"/>
  <c r="BE139" i="4" s="1"/>
  <c r="Q161" i="4"/>
  <c r="BE161" i="4" s="1"/>
  <c r="Q117" i="4"/>
  <c r="BE117" i="4" s="1"/>
  <c r="Q120" i="4"/>
  <c r="BE120" i="4" s="1"/>
  <c r="Q148" i="4"/>
  <c r="BE148" i="4" s="1"/>
  <c r="Q125" i="4"/>
  <c r="BE125" i="4" s="1"/>
  <c r="Q222" i="4"/>
  <c r="BE222" i="4" s="1"/>
  <c r="Q17" i="4"/>
  <c r="BE17" i="4" s="1"/>
  <c r="Q253" i="4"/>
  <c r="BE253" i="4" s="1"/>
  <c r="Q43" i="4"/>
  <c r="BE43" i="4" s="1"/>
  <c r="Q452" i="4"/>
  <c r="BE452" i="4" s="1"/>
  <c r="Q453" i="4"/>
  <c r="BE453" i="4" s="1"/>
  <c r="Q451" i="4"/>
  <c r="BE451" i="4" s="1"/>
  <c r="Q473" i="4"/>
  <c r="BE473" i="4" s="1"/>
  <c r="Q258" i="4"/>
  <c r="BE258" i="4" s="1"/>
  <c r="Q229" i="4"/>
  <c r="BE229" i="4" s="1"/>
  <c r="Q103" i="4"/>
  <c r="BE103" i="4" s="1"/>
  <c r="Q115" i="4"/>
  <c r="BE115" i="4" s="1"/>
  <c r="Q178" i="4"/>
  <c r="BE178" i="4" s="1"/>
  <c r="Q326" i="4"/>
  <c r="BE326" i="4" s="1"/>
  <c r="Q182" i="4"/>
  <c r="BE182" i="4" s="1"/>
  <c r="Q462" i="4"/>
  <c r="BE462" i="4" s="1"/>
  <c r="Q322" i="4"/>
  <c r="BE322" i="4" s="1"/>
  <c r="Q327" i="4"/>
  <c r="BE327" i="4" s="1"/>
  <c r="Q461" i="4"/>
  <c r="BE461" i="4" s="1"/>
  <c r="Q181" i="4"/>
  <c r="BE181" i="4" s="1"/>
  <c r="Q184" i="4"/>
  <c r="BE184" i="4" s="1"/>
  <c r="Q325" i="4"/>
  <c r="BE325" i="4" s="1"/>
  <c r="Q180" i="4"/>
  <c r="BE180" i="4" s="1"/>
  <c r="Q465" i="4"/>
  <c r="BE465" i="4" s="1"/>
  <c r="Q464" i="4"/>
  <c r="BE464" i="4" s="1"/>
  <c r="Q463" i="4"/>
  <c r="BE463" i="4" s="1"/>
  <c r="Q323" i="4"/>
  <c r="BE323" i="4" s="1"/>
  <c r="Q460" i="4"/>
  <c r="BE460" i="4" s="1"/>
  <c r="Q183" i="4"/>
  <c r="BE183" i="4" s="1"/>
  <c r="Q324" i="4"/>
  <c r="BE324" i="4" s="1"/>
  <c r="AK119" i="4"/>
  <c r="AK122" i="4"/>
  <c r="AK123" i="4"/>
  <c r="Q122" i="4"/>
  <c r="Q123" i="4"/>
  <c r="Q119" i="4"/>
  <c r="Q147" i="4"/>
  <c r="Q135" i="4"/>
  <c r="BE135" i="4" s="1"/>
  <c r="Q133" i="4"/>
  <c r="BE133" i="4" s="1"/>
  <c r="Q228" i="4"/>
  <c r="BE228" i="4" s="1"/>
  <c r="Q134" i="4"/>
  <c r="BE134" i="4" s="1"/>
  <c r="Q416" i="4"/>
  <c r="BE416" i="4" s="1"/>
  <c r="Q415" i="4"/>
  <c r="BE415" i="4" s="1"/>
  <c r="Q417" i="4"/>
  <c r="BE417" i="4" s="1"/>
  <c r="Q419" i="4"/>
  <c r="BE419" i="4" s="1"/>
  <c r="Q29" i="4"/>
  <c r="Q240" i="4"/>
  <c r="Q239" i="4"/>
  <c r="Q27" i="4"/>
  <c r="BE27" i="4" s="1"/>
  <c r="Q445" i="4"/>
  <c r="Q64" i="4"/>
  <c r="BE64" i="4" s="1"/>
  <c r="Q63" i="4"/>
  <c r="BE63" i="4" s="1"/>
  <c r="Q42" i="4"/>
  <c r="Q238" i="4"/>
  <c r="Q80" i="4"/>
  <c r="Q30" i="4"/>
  <c r="BE30" i="4" s="1"/>
  <c r="Q25" i="4"/>
  <c r="BE25" i="4" s="1"/>
  <c r="Q60" i="4"/>
  <c r="BE60" i="4" s="1"/>
  <c r="Q73" i="4"/>
  <c r="BE73" i="4" s="1"/>
  <c r="Q236" i="4"/>
  <c r="BE236" i="4" s="1"/>
  <c r="Q266" i="4"/>
  <c r="BE266" i="4" s="1"/>
  <c r="Q105" i="4"/>
  <c r="BE105" i="4" s="1"/>
  <c r="Q40" i="4"/>
  <c r="Q89" i="4"/>
  <c r="Q47" i="4"/>
  <c r="Q36" i="4"/>
  <c r="BE36" i="4" s="1"/>
  <c r="Q24" i="4"/>
  <c r="BE24" i="4" s="1"/>
  <c r="Q21" i="4"/>
  <c r="BE21" i="4" s="1"/>
  <c r="Q443" i="4"/>
  <c r="Q381" i="4"/>
  <c r="BE381" i="4" s="1"/>
  <c r="Q380" i="4"/>
  <c r="BE380" i="4" s="1"/>
  <c r="Q382" i="4"/>
  <c r="BE382" i="4" s="1"/>
  <c r="Q383" i="4"/>
  <c r="BE383" i="4" s="1"/>
  <c r="Q214" i="4"/>
  <c r="BE214" i="4" s="1"/>
  <c r="Q215" i="4"/>
  <c r="BE215" i="4" s="1"/>
  <c r="Q212" i="4"/>
  <c r="BE212" i="4" s="1"/>
  <c r="Q216" i="4"/>
  <c r="BE216" i="4" s="1"/>
  <c r="Q352" i="4"/>
  <c r="Q353" i="4"/>
  <c r="Q354" i="4"/>
  <c r="Q357" i="4"/>
  <c r="BE357" i="4" s="1"/>
  <c r="Q355" i="4"/>
  <c r="BE355" i="4" s="1"/>
  <c r="Q356" i="4"/>
  <c r="BE356" i="4" s="1"/>
  <c r="Q414" i="4"/>
  <c r="BE414" i="4" s="1"/>
  <c r="Q412" i="4"/>
  <c r="BE412" i="4" s="1"/>
  <c r="Q413" i="4"/>
  <c r="BE413" i="4" s="1"/>
  <c r="Q418" i="4"/>
  <c r="BE418" i="4" s="1"/>
  <c r="Q4" i="4"/>
  <c r="Q116" i="4"/>
  <c r="Q250" i="4"/>
  <c r="Q81" i="4"/>
  <c r="Q14" i="4"/>
  <c r="Q245" i="4"/>
  <c r="Q53" i="4"/>
  <c r="BE53" i="4" s="1"/>
  <c r="Q235" i="4"/>
  <c r="BE235" i="4" s="1"/>
  <c r="Q104" i="4"/>
  <c r="BE104" i="4" s="1"/>
  <c r="Q3" i="4"/>
  <c r="Q6" i="4"/>
  <c r="Q94" i="4"/>
  <c r="Q75" i="4"/>
  <c r="Q22" i="4"/>
  <c r="BE22" i="4" s="1"/>
  <c r="Q26" i="4"/>
  <c r="BE26" i="4" s="1"/>
  <c r="Q57" i="4"/>
  <c r="BE57" i="4" s="1"/>
  <c r="Q372" i="4"/>
  <c r="BE372" i="4" s="1"/>
  <c r="Q360" i="4"/>
  <c r="BE360" i="4" s="1"/>
  <c r="Q363" i="4"/>
  <c r="BE363" i="4" s="1"/>
  <c r="Q374" i="4"/>
  <c r="BE374" i="4" s="1"/>
  <c r="Q358" i="4"/>
  <c r="BE358" i="4" s="1"/>
  <c r="Q362" i="4"/>
  <c r="BE362" i="4" s="1"/>
  <c r="Q373" i="4"/>
  <c r="BE373" i="4" s="1"/>
  <c r="Q359" i="4"/>
  <c r="BE359" i="4" s="1"/>
  <c r="Q371" i="4"/>
  <c r="BE371" i="4" s="1"/>
  <c r="Q361" i="4"/>
  <c r="BE361" i="4" s="1"/>
  <c r="Q370" i="4"/>
  <c r="BE370" i="4" s="1"/>
  <c r="Q375" i="4"/>
  <c r="BE375" i="4" s="1"/>
  <c r="Q193" i="4"/>
  <c r="BE193" i="4" s="1"/>
  <c r="Q192" i="4"/>
  <c r="BE192" i="4" s="1"/>
  <c r="Q194" i="4"/>
  <c r="BE194" i="4" s="1"/>
  <c r="Q195" i="4"/>
  <c r="BE195" i="4" s="1"/>
  <c r="Q146" i="4"/>
  <c r="BE146" i="4" s="1"/>
  <c r="Q124" i="4"/>
  <c r="BE124" i="4" s="1"/>
  <c r="Q121" i="4"/>
  <c r="BE121" i="4" s="1"/>
  <c r="Q118" i="4"/>
  <c r="BE118" i="4" s="1"/>
  <c r="Q472" i="4"/>
  <c r="BE472" i="4" s="1"/>
  <c r="Q456" i="4"/>
  <c r="BE456" i="4" s="1"/>
  <c r="Q454" i="4"/>
  <c r="BE454" i="4" s="1"/>
  <c r="Q455" i="4"/>
  <c r="BE455" i="4" s="1"/>
  <c r="Q227" i="4"/>
  <c r="BE227" i="4" s="1"/>
  <c r="Q131" i="4"/>
  <c r="BE131" i="4" s="1"/>
  <c r="Q259" i="4"/>
  <c r="BE259" i="4" s="1"/>
  <c r="Q260" i="4"/>
  <c r="BE260" i="4" s="1"/>
  <c r="Q249" i="4"/>
  <c r="Q18" i="4"/>
  <c r="Q248" i="4"/>
  <c r="Q15" i="4"/>
  <c r="Q247" i="4"/>
  <c r="Q31" i="4"/>
  <c r="Q350" i="4"/>
  <c r="BE350" i="4" s="1"/>
  <c r="Q349" i="4"/>
  <c r="BE349" i="4" s="1"/>
  <c r="Q345" i="4"/>
  <c r="BE345" i="4" s="1"/>
  <c r="Q351" i="4"/>
  <c r="BE351" i="4" s="1"/>
  <c r="AP459" i="4"/>
  <c r="D97" i="20"/>
  <c r="J97" i="20" s="1"/>
  <c r="AU577" i="4"/>
  <c r="AP519" i="4"/>
  <c r="AK457" i="4"/>
  <c r="AK575" i="4"/>
  <c r="AP207" i="4"/>
  <c r="AP575" i="4"/>
  <c r="D103" i="20"/>
  <c r="J103" i="20" s="1"/>
  <c r="AK459" i="4"/>
  <c r="AP574" i="4"/>
  <c r="BE574" i="4" s="1"/>
  <c r="D98" i="20"/>
  <c r="AK578" i="4"/>
  <c r="BE578" i="4" s="1"/>
  <c r="AK520" i="4"/>
  <c r="AP578" i="4"/>
  <c r="D99" i="20"/>
  <c r="J99" i="20" s="1"/>
  <c r="AP577"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D10" i="20"/>
  <c r="J10" i="20" s="1"/>
  <c r="D102" i="20"/>
  <c r="J102" i="20" s="1"/>
  <c r="D13" i="20"/>
  <c r="J13" i="20"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U237" i="4"/>
  <c r="BE237" i="4" s="1"/>
  <c r="AK501" i="4"/>
  <c r="D5" i="20"/>
  <c r="J5" i="20" s="1"/>
  <c r="D65" i="20"/>
  <c r="J65" i="20" s="1"/>
  <c r="D25" i="20"/>
  <c r="J25" i="20" s="1"/>
  <c r="D12" i="20"/>
  <c r="J12" i="20" s="1"/>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7" i="5"/>
  <c r="D98" i="5"/>
  <c r="D14" i="20"/>
  <c r="J14" i="20" s="1"/>
  <c r="D96" i="5"/>
  <c r="D95"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244" i="4" l="1"/>
  <c r="BE50" i="4"/>
  <c r="BE119" i="4"/>
  <c r="BE111" i="4"/>
  <c r="BE429" i="4"/>
  <c r="BE126" i="4"/>
  <c r="BE122" i="4"/>
  <c r="BE577" i="4"/>
  <c r="BE330" i="4"/>
  <c r="BE205" i="4"/>
  <c r="BE407" i="4"/>
  <c r="BE11" i="4"/>
  <c r="BE71" i="4"/>
  <c r="BE108" i="4"/>
  <c r="BE519" i="4"/>
  <c r="BE441" i="4"/>
  <c r="BE65" i="4"/>
  <c r="BE332" i="4"/>
  <c r="BE31" i="4"/>
  <c r="BE116" i="4"/>
  <c r="BE127" i="4"/>
  <c r="BE46" i="4"/>
  <c r="BE369" i="4"/>
  <c r="BE34" i="4"/>
  <c r="BE408" i="4"/>
  <c r="BE428" i="4"/>
  <c r="BE443" i="4"/>
  <c r="BE608" i="4"/>
  <c r="BE206" i="4"/>
  <c r="BE48" i="4"/>
  <c r="BE481" i="4"/>
  <c r="BE249" i="4"/>
  <c r="BE75" i="4"/>
  <c r="BE91" i="4"/>
  <c r="BE80" i="4"/>
  <c r="BE388" i="4"/>
  <c r="BE250" i="4"/>
  <c r="BE52" i="4"/>
  <c r="BE242" i="4"/>
  <c r="BE76" i="4"/>
  <c r="BE331" i="4"/>
  <c r="BE247" i="4"/>
  <c r="BE4" i="4"/>
  <c r="BE128" i="4"/>
  <c r="BE82" i="4"/>
  <c r="BE9" i="4"/>
  <c r="BE609" i="4"/>
  <c r="BE406" i="4"/>
  <c r="BE5" i="4"/>
  <c r="BE480" i="4"/>
  <c r="BE248" i="4"/>
  <c r="BE238" i="4"/>
  <c r="BE365" i="4"/>
  <c r="BE49" i="4"/>
  <c r="BE58" i="4"/>
  <c r="BE588" i="4"/>
  <c r="BE502" i="4"/>
  <c r="BE207" i="4"/>
  <c r="BE459" i="4"/>
  <c r="BE38" i="4"/>
  <c r="BE475" i="4"/>
  <c r="BE45" i="4"/>
  <c r="BE198" i="4"/>
  <c r="BE553" i="4"/>
  <c r="BE20" i="4"/>
  <c r="BE44" i="4"/>
  <c r="BE482" i="4"/>
  <c r="BE100" i="4"/>
  <c r="BE94" i="4"/>
  <c r="BE123" i="4"/>
  <c r="BE368" i="4"/>
  <c r="BE109" i="4"/>
  <c r="BE23" i="4"/>
  <c r="BE79" i="4"/>
  <c r="BE87" i="4"/>
  <c r="BE159" i="4"/>
  <c r="BE476" i="4"/>
  <c r="BE68" i="4"/>
  <c r="BE99" i="4"/>
  <c r="BE6" i="4"/>
  <c r="BE445" i="4"/>
  <c r="BE95" i="4"/>
  <c r="BE67" i="4"/>
  <c r="BE112" i="4"/>
  <c r="BE607" i="4"/>
  <c r="BE457" i="4"/>
  <c r="BE474" i="4"/>
  <c r="BE98" i="4"/>
  <c r="BE47" i="4"/>
  <c r="BE542" i="4"/>
  <c r="BE83" i="4"/>
  <c r="BE201" i="4"/>
  <c r="BE113" i="4"/>
  <c r="BE42" i="4"/>
  <c r="BE106" i="4"/>
  <c r="BE101" i="4"/>
  <c r="BE97" i="4"/>
  <c r="BE354" i="4"/>
  <c r="BE89" i="4"/>
  <c r="BE239" i="4"/>
  <c r="BE93" i="4"/>
  <c r="BE196" i="4"/>
  <c r="BE86" i="4"/>
  <c r="BE552" i="4"/>
  <c r="BE458" i="4"/>
  <c r="BE191" i="4"/>
  <c r="BE199" i="4"/>
  <c r="BE521" i="4"/>
  <c r="BE102" i="4"/>
  <c r="BE353" i="4"/>
  <c r="BE40" i="4"/>
  <c r="BE240" i="4"/>
  <c r="BE364" i="4"/>
  <c r="BE200" i="4"/>
  <c r="BE540" i="4"/>
  <c r="BE587" i="4"/>
  <c r="BE190" i="4"/>
  <c r="BE39" i="4"/>
  <c r="BE274" i="4"/>
  <c r="BE18" i="4"/>
  <c r="BE114" i="4"/>
  <c r="BE352" i="4"/>
  <c r="BE29" i="4"/>
  <c r="BE366" i="4"/>
  <c r="BE110" i="4"/>
  <c r="BE554" i="4"/>
  <c r="BE501" i="4"/>
  <c r="BE427" i="4"/>
  <c r="BE246" i="4"/>
  <c r="BE51" i="4"/>
  <c r="BE273" i="4"/>
  <c r="BE245" i="4"/>
  <c r="BE575" i="4"/>
  <c r="BE41" i="4"/>
  <c r="BE90" i="4"/>
  <c r="BE589" i="4"/>
  <c r="BE549" i="4"/>
  <c r="BE185" i="4"/>
  <c r="BE72" i="4"/>
  <c r="BE243" i="4"/>
  <c r="BE275" i="4"/>
  <c r="BE15" i="4"/>
  <c r="BE14" i="4"/>
  <c r="BE389" i="4"/>
  <c r="BE32" i="4"/>
  <c r="BE367" i="4"/>
  <c r="BE197" i="4"/>
  <c r="BE179" i="4"/>
  <c r="BE96" i="4"/>
  <c r="BE520" i="4"/>
  <c r="BE81" i="4"/>
  <c r="BE387" i="4"/>
  <c r="BE88" i="4"/>
  <c r="BE107" i="4"/>
  <c r="BE541" i="4"/>
  <c r="BE10" i="4"/>
  <c r="BE177" i="4"/>
  <c r="BE241" i="4"/>
  <c r="T97" i="4"/>
  <c r="BD97" i="4" s="1"/>
  <c r="T241" i="4"/>
  <c r="BD241" i="4" s="1"/>
  <c r="T455" i="4"/>
  <c r="BD455" i="4" s="1"/>
  <c r="T235" i="4"/>
  <c r="BD235" i="4" s="1"/>
  <c r="T40" i="4"/>
  <c r="BD40" i="4" s="1"/>
  <c r="T240" i="4"/>
  <c r="BD240" i="4" s="1"/>
  <c r="T462" i="4"/>
  <c r="BD462" i="4" s="1"/>
  <c r="T125" i="4"/>
  <c r="BD125" i="4" s="1"/>
  <c r="T162" i="4"/>
  <c r="BD162" i="4" s="1"/>
  <c r="T98" i="4"/>
  <c r="BD98" i="4" s="1"/>
  <c r="T126" i="4"/>
  <c r="BD126" i="4" s="1"/>
  <c r="T244" i="4"/>
  <c r="BD244" i="4" s="1"/>
  <c r="T111" i="4"/>
  <c r="BD111" i="4" s="1"/>
  <c r="T65" i="4"/>
  <c r="BD65" i="4" s="1"/>
  <c r="T50" i="4"/>
  <c r="BD50" i="4" s="1"/>
  <c r="T204" i="4"/>
  <c r="BD204" i="4" s="1"/>
  <c r="T262" i="4"/>
  <c r="BD262" i="4" s="1"/>
  <c r="T341" i="4"/>
  <c r="BD341" i="4" s="1"/>
  <c r="T52" i="4"/>
  <c r="BD52" i="4" s="1"/>
  <c r="T432" i="4"/>
  <c r="BD432" i="4" s="1"/>
  <c r="T270" i="4"/>
  <c r="BD270" i="4" s="1"/>
  <c r="T209" i="4"/>
  <c r="BD209" i="4" s="1"/>
  <c r="T107" i="4"/>
  <c r="BD107" i="4" s="1"/>
  <c r="T454" i="4"/>
  <c r="BD454" i="4" s="1"/>
  <c r="T53" i="4"/>
  <c r="BD53" i="4" s="1"/>
  <c r="T105" i="4"/>
  <c r="BD105" i="4" s="1"/>
  <c r="T29" i="4"/>
  <c r="BD29" i="4" s="1"/>
  <c r="T182" i="4"/>
  <c r="BD182" i="4" s="1"/>
  <c r="T148" i="4"/>
  <c r="BD148" i="4" s="1"/>
  <c r="T158" i="4"/>
  <c r="BD158" i="4" s="1"/>
  <c r="T151" i="4"/>
  <c r="BD151" i="4" s="1"/>
  <c r="T127" i="4"/>
  <c r="BD127" i="4" s="1"/>
  <c r="T46" i="4"/>
  <c r="BD46" i="4" s="1"/>
  <c r="T369" i="4"/>
  <c r="BD369" i="4" s="1"/>
  <c r="T34" i="4"/>
  <c r="BD34" i="4" s="1"/>
  <c r="T420" i="4"/>
  <c r="BD420" i="4" s="1"/>
  <c r="T76" i="4"/>
  <c r="BD76" i="4" s="1"/>
  <c r="T202" i="4"/>
  <c r="BD202" i="4" s="1"/>
  <c r="T230" i="4"/>
  <c r="BD230" i="4" s="1"/>
  <c r="T342" i="4"/>
  <c r="BD342" i="4" s="1"/>
  <c r="T242" i="4"/>
  <c r="BD242" i="4" s="1"/>
  <c r="T16" i="4"/>
  <c r="BD16" i="4" s="1"/>
  <c r="T170" i="4"/>
  <c r="BD170" i="4" s="1"/>
  <c r="T351" i="4"/>
  <c r="BD351" i="4" s="1"/>
  <c r="T456" i="4"/>
  <c r="BD456" i="4" s="1"/>
  <c r="T245" i="4"/>
  <c r="BD245" i="4" s="1"/>
  <c r="T216" i="4"/>
  <c r="BD216" i="4" s="1"/>
  <c r="T266" i="4"/>
  <c r="BD266" i="4" s="1"/>
  <c r="T419" i="4"/>
  <c r="BD419" i="4" s="1"/>
  <c r="T324" i="4"/>
  <c r="BD324" i="4" s="1"/>
  <c r="T326" i="4"/>
  <c r="BD326" i="4" s="1"/>
  <c r="T120" i="4"/>
  <c r="BD120" i="4" s="1"/>
  <c r="T160" i="4"/>
  <c r="BD160" i="4" s="1"/>
  <c r="T150" i="4"/>
  <c r="BD150" i="4" s="1"/>
  <c r="T128" i="4"/>
  <c r="BD128" i="4" s="1"/>
  <c r="T82" i="4"/>
  <c r="BD82" i="4" s="1"/>
  <c r="T9" i="4"/>
  <c r="BD9" i="4" s="1"/>
  <c r="T203" i="4"/>
  <c r="BD203" i="4" s="1"/>
  <c r="T85" i="4"/>
  <c r="BD85" i="4" s="1"/>
  <c r="T338" i="4"/>
  <c r="BD338" i="4" s="1"/>
  <c r="T5" i="4"/>
  <c r="BD5" i="4" s="1"/>
  <c r="T466" i="4"/>
  <c r="BD466" i="4" s="1"/>
  <c r="T154" i="4"/>
  <c r="BD154" i="4" s="1"/>
  <c r="T129" i="4"/>
  <c r="BD129" i="4" s="1"/>
  <c r="T433" i="4"/>
  <c r="BD433" i="4" s="1"/>
  <c r="T345" i="4"/>
  <c r="BD345" i="4" s="1"/>
  <c r="T472" i="4"/>
  <c r="BD472" i="4" s="1"/>
  <c r="T14" i="4"/>
  <c r="BD14" i="4" s="1"/>
  <c r="T212" i="4"/>
  <c r="BD212" i="4" s="1"/>
  <c r="T236" i="4"/>
  <c r="BD236" i="4" s="1"/>
  <c r="T417" i="4"/>
  <c r="BD417" i="4" s="1"/>
  <c r="T183" i="4"/>
  <c r="BD183" i="4" s="1"/>
  <c r="T178" i="4"/>
  <c r="BD178" i="4" s="1"/>
  <c r="T117" i="4"/>
  <c r="BD117" i="4" s="1"/>
  <c r="T37" i="4"/>
  <c r="BD37" i="4" s="1"/>
  <c r="T149" i="4"/>
  <c r="BD149" i="4" s="1"/>
  <c r="T233" i="4"/>
  <c r="BD233" i="4" s="1"/>
  <c r="T199" i="4"/>
  <c r="BD199" i="4" s="1"/>
  <c r="T91" i="4"/>
  <c r="BD91" i="4" s="1"/>
  <c r="T108" i="4"/>
  <c r="BD108" i="4" s="1"/>
  <c r="T71" i="4"/>
  <c r="BD71" i="4" s="1"/>
  <c r="T205" i="4"/>
  <c r="BD205" i="4" s="1"/>
  <c r="T156" i="4"/>
  <c r="BD156" i="4" s="1"/>
  <c r="T340" i="4"/>
  <c r="BD340" i="4" s="1"/>
  <c r="T11" i="4"/>
  <c r="BD11" i="4" s="1"/>
  <c r="T271" i="4"/>
  <c r="BD271" i="4" s="1"/>
  <c r="T208" i="4"/>
  <c r="BD208" i="4" s="1"/>
  <c r="T177" i="4"/>
  <c r="BD177" i="4" s="1"/>
  <c r="T349" i="4"/>
  <c r="BD349" i="4" s="1"/>
  <c r="T118" i="4"/>
  <c r="BD118" i="4" s="1"/>
  <c r="T81" i="4"/>
  <c r="BD81" i="4" s="1"/>
  <c r="T215" i="4"/>
  <c r="BD215" i="4" s="1"/>
  <c r="T73" i="4"/>
  <c r="BD73" i="4" s="1"/>
  <c r="T415" i="4"/>
  <c r="BD415" i="4" s="1"/>
  <c r="T460" i="4"/>
  <c r="BD460" i="4" s="1"/>
  <c r="T115" i="4"/>
  <c r="BD115" i="4" s="1"/>
  <c r="T161" i="4"/>
  <c r="BD161" i="4" s="1"/>
  <c r="T19" i="4"/>
  <c r="BD19" i="4" s="1"/>
  <c r="T132" i="4"/>
  <c r="BD132" i="4" s="1"/>
  <c r="T365" i="4"/>
  <c r="BD365" i="4" s="1"/>
  <c r="T49" i="4"/>
  <c r="BD49" i="4" s="1"/>
  <c r="T58" i="4"/>
  <c r="BD58" i="4" s="1"/>
  <c r="T207" i="4"/>
  <c r="BD207" i="4" s="1"/>
  <c r="T167" i="4"/>
  <c r="BD167" i="4" s="1"/>
  <c r="T339" i="4"/>
  <c r="BD339" i="4" s="1"/>
  <c r="T38" i="4"/>
  <c r="BD38" i="4" s="1"/>
  <c r="T70" i="4"/>
  <c r="BD70" i="4" s="1"/>
  <c r="T211" i="4"/>
  <c r="BD211" i="4" s="1"/>
  <c r="T231" i="4"/>
  <c r="BD231" i="4" s="1"/>
  <c r="T210" i="4"/>
  <c r="BD210" i="4" s="1"/>
  <c r="T350" i="4"/>
  <c r="BD350" i="4" s="1"/>
  <c r="T121" i="4"/>
  <c r="BD121" i="4" s="1"/>
  <c r="T250" i="4"/>
  <c r="BD250" i="4" s="1"/>
  <c r="T214" i="4"/>
  <c r="BD214" i="4" s="1"/>
  <c r="T60" i="4"/>
  <c r="BD60" i="4" s="1"/>
  <c r="T416" i="4"/>
  <c r="BD416" i="4" s="1"/>
  <c r="T323" i="4"/>
  <c r="BD323" i="4" s="1"/>
  <c r="T103" i="4"/>
  <c r="BD103" i="4" s="1"/>
  <c r="T139" i="4"/>
  <c r="BD139" i="4" s="1"/>
  <c r="T252" i="4"/>
  <c r="BD252" i="4" s="1"/>
  <c r="T264" i="4"/>
  <c r="BD264" i="4" s="1"/>
  <c r="T106" i="4"/>
  <c r="BD106" i="4" s="1"/>
  <c r="T421" i="4"/>
  <c r="BD421" i="4" s="1"/>
  <c r="T114" i="4"/>
  <c r="BD114" i="4" s="1"/>
  <c r="T68" i="4"/>
  <c r="BD68" i="4" s="1"/>
  <c r="T206" i="4"/>
  <c r="BD206" i="4" s="1"/>
  <c r="T48" i="4"/>
  <c r="BD48" i="4" s="1"/>
  <c r="T157" i="4"/>
  <c r="BD157" i="4" s="1"/>
  <c r="T337" i="4"/>
  <c r="BD337" i="4" s="1"/>
  <c r="T254" i="4"/>
  <c r="BD254" i="4" s="1"/>
  <c r="T267" i="4"/>
  <c r="BD267" i="4" s="1"/>
  <c r="T152" i="4"/>
  <c r="BD152" i="4" s="1"/>
  <c r="T31" i="4"/>
  <c r="BD31" i="4" s="1"/>
  <c r="T124" i="4"/>
  <c r="BD124" i="4" s="1"/>
  <c r="T116" i="4"/>
  <c r="BD116" i="4" s="1"/>
  <c r="T383" i="4"/>
  <c r="BD383" i="4" s="1"/>
  <c r="T25" i="4"/>
  <c r="BD25" i="4" s="1"/>
  <c r="T134" i="4"/>
  <c r="BD134" i="4" s="1"/>
  <c r="T463" i="4"/>
  <c r="BD463" i="4" s="1"/>
  <c r="T229" i="4"/>
  <c r="BD229" i="4" s="1"/>
  <c r="T165" i="4"/>
  <c r="BD165" i="4" s="1"/>
  <c r="T223" i="4"/>
  <c r="BD223" i="4" s="1"/>
  <c r="T263" i="4"/>
  <c r="BD263" i="4" s="1"/>
  <c r="T45" i="4"/>
  <c r="BD45" i="4" s="1"/>
  <c r="T198" i="4"/>
  <c r="BD198" i="4" s="1"/>
  <c r="T20" i="4"/>
  <c r="BD20" i="4" s="1"/>
  <c r="T28" i="4"/>
  <c r="BD28" i="4" s="1"/>
  <c r="T44" i="4"/>
  <c r="BD44" i="4" s="1"/>
  <c r="T13" i="4"/>
  <c r="BD13" i="4" s="1"/>
  <c r="T155" i="4"/>
  <c r="BD155" i="4" s="1"/>
  <c r="T343" i="4"/>
  <c r="BD343" i="4" s="1"/>
  <c r="T130" i="4"/>
  <c r="BD130" i="4" s="1"/>
  <c r="T268" i="4"/>
  <c r="BD268" i="4" s="1"/>
  <c r="T169" i="4"/>
  <c r="BD169" i="4" s="1"/>
  <c r="T10" i="4"/>
  <c r="BD10" i="4" s="1"/>
  <c r="T247" i="4"/>
  <c r="BD247" i="4" s="1"/>
  <c r="T146" i="4"/>
  <c r="BD146" i="4" s="1"/>
  <c r="T4" i="4"/>
  <c r="BD4" i="4" s="1"/>
  <c r="T382" i="4"/>
  <c r="BD382" i="4" s="1"/>
  <c r="T30" i="4"/>
  <c r="BD30" i="4" s="1"/>
  <c r="T228" i="4"/>
  <c r="BD228" i="4" s="1"/>
  <c r="T464" i="4"/>
  <c r="BD464" i="4" s="1"/>
  <c r="T258" i="4"/>
  <c r="BD258" i="4" s="1"/>
  <c r="T164" i="4"/>
  <c r="BD164" i="4" s="1"/>
  <c r="T391" i="4"/>
  <c r="BD391" i="4" s="1"/>
  <c r="T92" i="4"/>
  <c r="BD92" i="4" s="1"/>
  <c r="T257" i="4"/>
  <c r="BD257" i="4" s="1"/>
  <c r="T368" i="4"/>
  <c r="BD368" i="4" s="1"/>
  <c r="T109" i="4"/>
  <c r="BD109" i="4" s="1"/>
  <c r="T23" i="4"/>
  <c r="BD23" i="4" s="1"/>
  <c r="T79" i="4"/>
  <c r="BD79" i="4" s="1"/>
  <c r="T87" i="4"/>
  <c r="BD87" i="4" s="1"/>
  <c r="T265" i="4"/>
  <c r="BD265" i="4" s="1"/>
  <c r="T159" i="4"/>
  <c r="BD159" i="4" s="1"/>
  <c r="T255" i="4"/>
  <c r="BD255" i="4" s="1"/>
  <c r="T187" i="4"/>
  <c r="BD187" i="4" s="1"/>
  <c r="T336" i="4"/>
  <c r="BD336" i="4" s="1"/>
  <c r="T12" i="4"/>
  <c r="BD12" i="4" s="1"/>
  <c r="T272" i="4"/>
  <c r="BD272" i="4" s="1"/>
  <c r="T153" i="4"/>
  <c r="BD153" i="4" s="1"/>
  <c r="T322" i="4"/>
  <c r="BD322" i="4" s="1"/>
  <c r="T218" i="4"/>
  <c r="BD218" i="4" s="1"/>
  <c r="T15" i="4"/>
  <c r="BD15" i="4" s="1"/>
  <c r="T195" i="4"/>
  <c r="BD195" i="4" s="1"/>
  <c r="T57" i="4"/>
  <c r="BD57" i="4" s="1"/>
  <c r="T418" i="4"/>
  <c r="BD418" i="4" s="1"/>
  <c r="T380" i="4"/>
  <c r="BD380" i="4" s="1"/>
  <c r="T80" i="4"/>
  <c r="BD80" i="4" s="1"/>
  <c r="T133" i="4"/>
  <c r="BD133" i="4" s="1"/>
  <c r="T465" i="4"/>
  <c r="BD465" i="4" s="1"/>
  <c r="T473" i="4"/>
  <c r="BD473" i="4" s="1"/>
  <c r="T348" i="4"/>
  <c r="BD348" i="4" s="1"/>
  <c r="T390" i="4"/>
  <c r="BD390" i="4" s="1"/>
  <c r="T100" i="4"/>
  <c r="BD100" i="4" s="1"/>
  <c r="T78" i="4"/>
  <c r="BD78" i="4" s="1"/>
  <c r="T95" i="4"/>
  <c r="BD95" i="4" s="1"/>
  <c r="T67" i="4"/>
  <c r="BD67" i="4" s="1"/>
  <c r="T112" i="4"/>
  <c r="BD112" i="4" s="1"/>
  <c r="T186" i="4"/>
  <c r="BD186" i="4" s="1"/>
  <c r="T54" i="4"/>
  <c r="BD54" i="4" s="1"/>
  <c r="T163" i="4"/>
  <c r="BD163" i="4" s="1"/>
  <c r="T188" i="4"/>
  <c r="BD188" i="4" s="1"/>
  <c r="T377" i="4"/>
  <c r="BD377" i="4" s="1"/>
  <c r="T225" i="4"/>
  <c r="BD225" i="4" s="1"/>
  <c r="T8" i="4"/>
  <c r="BD8" i="4" s="1"/>
  <c r="T278" i="4"/>
  <c r="BD278" i="4" s="1"/>
  <c r="T89" i="4"/>
  <c r="BD89" i="4" s="1"/>
  <c r="T604" i="4"/>
  <c r="BD604" i="4" s="1"/>
  <c r="T600" i="4"/>
  <c r="BD600" i="4" s="1"/>
  <c r="T603" i="4"/>
  <c r="BD603" i="4" s="1"/>
  <c r="T173" i="4"/>
  <c r="BD173" i="4" s="1"/>
  <c r="T171" i="4"/>
  <c r="BD171" i="4" s="1"/>
  <c r="T602" i="4"/>
  <c r="BD602" i="4" s="1"/>
  <c r="T606" i="4"/>
  <c r="BD606" i="4" s="1"/>
  <c r="T601" i="4"/>
  <c r="BD601" i="4" s="1"/>
  <c r="T605" i="4"/>
  <c r="BD605" i="4" s="1"/>
  <c r="T172" i="4"/>
  <c r="BD172" i="4" s="1"/>
  <c r="T599" i="4"/>
  <c r="BD599" i="4" s="1"/>
  <c r="T543" i="4"/>
  <c r="BD543" i="4" s="1"/>
  <c r="T530" i="4"/>
  <c r="BD530" i="4" s="1"/>
  <c r="T504" i="4"/>
  <c r="BD504" i="4" s="1"/>
  <c r="T495" i="4"/>
  <c r="BD495" i="4" s="1"/>
  <c r="T555" i="4"/>
  <c r="BD555" i="4" s="1"/>
  <c r="T526" i="4"/>
  <c r="BD526" i="4" s="1"/>
  <c r="T533" i="4"/>
  <c r="BD533" i="4" s="1"/>
  <c r="T497" i="4"/>
  <c r="BD497" i="4" s="1"/>
  <c r="T500" i="4"/>
  <c r="BD500" i="4" s="1"/>
  <c r="T531" i="4"/>
  <c r="BD531" i="4" s="1"/>
  <c r="T547" i="4"/>
  <c r="BD547" i="4" s="1"/>
  <c r="T496" i="4"/>
  <c r="BD496" i="4" s="1"/>
  <c r="T498" i="4"/>
  <c r="BD498" i="4" s="1"/>
  <c r="T528" i="4"/>
  <c r="BD528" i="4" s="1"/>
  <c r="T544" i="4"/>
  <c r="BD544" i="4" s="1"/>
  <c r="T546" i="4"/>
  <c r="BD546" i="4" s="1"/>
  <c r="T527" i="4"/>
  <c r="BD527" i="4" s="1"/>
  <c r="T499" i="4"/>
  <c r="BD499" i="4" s="1"/>
  <c r="T556" i="4"/>
  <c r="BD556" i="4" s="1"/>
  <c r="T503" i="4"/>
  <c r="BD503" i="4" s="1"/>
  <c r="T532" i="4"/>
  <c r="BD532" i="4" s="1"/>
  <c r="T545" i="4"/>
  <c r="BD545" i="4" s="1"/>
  <c r="T529" i="4"/>
  <c r="BD529" i="4" s="1"/>
  <c r="T548" i="4"/>
  <c r="BD548" i="4" s="1"/>
  <c r="T317" i="4"/>
  <c r="BD317" i="4" s="1"/>
  <c r="T300" i="4"/>
  <c r="BD300" i="4" s="1"/>
  <c r="T315" i="4"/>
  <c r="BD315" i="4" s="1"/>
  <c r="T331" i="4"/>
  <c r="BD331" i="4" s="1"/>
  <c r="T320" i="4"/>
  <c r="BD320" i="4" s="1"/>
  <c r="T297" i="4"/>
  <c r="BD297" i="4" s="1"/>
  <c r="T313" i="4"/>
  <c r="BD313" i="4" s="1"/>
  <c r="T301" i="4"/>
  <c r="BD301" i="4" s="1"/>
  <c r="T303" i="4"/>
  <c r="BD303" i="4" s="1"/>
  <c r="T330" i="4"/>
  <c r="BD330" i="4" s="1"/>
  <c r="T321" i="4"/>
  <c r="BD321" i="4" s="1"/>
  <c r="T299" i="4"/>
  <c r="BD299" i="4" s="1"/>
  <c r="T311" i="4"/>
  <c r="BD311" i="4" s="1"/>
  <c r="T332" i="4"/>
  <c r="BD332" i="4" s="1"/>
  <c r="T316" i="4"/>
  <c r="BD316" i="4" s="1"/>
  <c r="T314" i="4"/>
  <c r="BD314" i="4" s="1"/>
  <c r="T318" i="4"/>
  <c r="BD318" i="4" s="1"/>
  <c r="T302" i="4"/>
  <c r="BD302" i="4" s="1"/>
  <c r="T310" i="4"/>
  <c r="BD310" i="4" s="1"/>
  <c r="T296" i="4"/>
  <c r="BD296" i="4" s="1"/>
  <c r="T312" i="4"/>
  <c r="BD312" i="4" s="1"/>
  <c r="T298" i="4"/>
  <c r="BD298" i="4" s="1"/>
  <c r="T319" i="4"/>
  <c r="BD319" i="4" s="1"/>
  <c r="T583" i="4"/>
  <c r="BD583" i="4" s="1"/>
  <c r="T579" i="4"/>
  <c r="BD579" i="4" s="1"/>
  <c r="T573" i="4"/>
  <c r="BD573" i="4" s="1"/>
  <c r="T571" i="4"/>
  <c r="BD571" i="4" s="1"/>
  <c r="T580" i="4"/>
  <c r="BD580" i="4" s="1"/>
  <c r="T566" i="4"/>
  <c r="BD566" i="4" s="1"/>
  <c r="T582" i="4"/>
  <c r="BD582" i="4" s="1"/>
  <c r="T584" i="4"/>
  <c r="BD584" i="4" s="1"/>
  <c r="T568" i="4"/>
  <c r="BD568" i="4" s="1"/>
  <c r="T570" i="4"/>
  <c r="BD570" i="4" s="1"/>
  <c r="T581" i="4"/>
  <c r="BD581" i="4" s="1"/>
  <c r="T569" i="4"/>
  <c r="BD569" i="4" s="1"/>
  <c r="T567" i="4"/>
  <c r="BD567" i="4" s="1"/>
  <c r="T572" i="4"/>
  <c r="BD572" i="4" s="1"/>
  <c r="T307" i="4"/>
  <c r="BD307" i="4" s="1"/>
  <c r="T309" i="4"/>
  <c r="BD309" i="4" s="1"/>
  <c r="T308" i="4"/>
  <c r="BD308" i="4" s="1"/>
  <c r="T291" i="4"/>
  <c r="BD291" i="4" s="1"/>
  <c r="T294" i="4"/>
  <c r="BD294" i="4" s="1"/>
  <c r="T292" i="4"/>
  <c r="BD292" i="4" s="1"/>
  <c r="T293" i="4"/>
  <c r="BD293" i="4" s="1"/>
  <c r="T289" i="4"/>
  <c r="BD289" i="4" s="1"/>
  <c r="T290" i="4"/>
  <c r="BD290" i="4" s="1"/>
  <c r="T288" i="4"/>
  <c r="BD288" i="4" s="1"/>
  <c r="T295" i="4"/>
  <c r="BD295" i="4" s="1"/>
  <c r="T284" i="4"/>
  <c r="BD284" i="4" s="1"/>
  <c r="T286" i="4"/>
  <c r="BD286" i="4" s="1"/>
  <c r="T285" i="4"/>
  <c r="BD285" i="4" s="1"/>
  <c r="T283" i="4"/>
  <c r="BD283" i="4" s="1"/>
  <c r="T143" i="4"/>
  <c r="BD143" i="4" s="1"/>
  <c r="T142" i="4"/>
  <c r="BD142" i="4" s="1"/>
  <c r="T145" i="4"/>
  <c r="BD145" i="4" s="1"/>
  <c r="T141" i="4"/>
  <c r="BD141" i="4" s="1"/>
  <c r="T137" i="4"/>
  <c r="BD137" i="4" s="1"/>
  <c r="T140" i="4"/>
  <c r="BD140" i="4" s="1"/>
  <c r="T138" i="4"/>
  <c r="BD138" i="4" s="1"/>
  <c r="T304" i="4"/>
  <c r="BD304" i="4" s="1"/>
  <c r="T305" i="4"/>
  <c r="BD305" i="4" s="1"/>
  <c r="T335" i="4"/>
  <c r="BD335" i="4" s="1"/>
  <c r="T333" i="4"/>
  <c r="BD333" i="4" s="1"/>
  <c r="T306" i="4"/>
  <c r="BD306" i="4" s="1"/>
  <c r="T248" i="4"/>
  <c r="BD248" i="4" s="1"/>
  <c r="T194" i="4"/>
  <c r="BD194" i="4" s="1"/>
  <c r="T26" i="4"/>
  <c r="BD26" i="4" s="1"/>
  <c r="T413" i="4"/>
  <c r="BD413" i="4" s="1"/>
  <c r="T381" i="4"/>
  <c r="BD381" i="4" s="1"/>
  <c r="T238" i="4"/>
  <c r="BD238" i="4" s="1"/>
  <c r="T135" i="4"/>
  <c r="BD135" i="4" s="1"/>
  <c r="T180" i="4"/>
  <c r="BD180" i="4" s="1"/>
  <c r="T451" i="4"/>
  <c r="BD451" i="4" s="1"/>
  <c r="T347" i="4"/>
  <c r="BD347" i="4" s="1"/>
  <c r="T393" i="4"/>
  <c r="BD393" i="4" s="1"/>
  <c r="T99" i="4"/>
  <c r="BD99" i="4" s="1"/>
  <c r="T224" i="4"/>
  <c r="BD224" i="4" s="1"/>
  <c r="T83" i="4"/>
  <c r="BD83" i="4" s="1"/>
  <c r="T201" i="4"/>
  <c r="BD201" i="4" s="1"/>
  <c r="T113" i="4"/>
  <c r="BD113" i="4" s="1"/>
  <c r="T175" i="4"/>
  <c r="BD175" i="4" s="1"/>
  <c r="T234" i="4"/>
  <c r="BD234" i="4" s="1"/>
  <c r="T226" i="4"/>
  <c r="BD226" i="4" s="1"/>
  <c r="T189" i="4"/>
  <c r="BD189" i="4" s="1"/>
  <c r="T379" i="4"/>
  <c r="BD379" i="4" s="1"/>
  <c r="T434" i="4"/>
  <c r="BD434" i="4" s="1"/>
  <c r="T69" i="4"/>
  <c r="BD69" i="4" s="1"/>
  <c r="T469" i="4"/>
  <c r="BD469" i="4" s="1"/>
  <c r="T277" i="4"/>
  <c r="BD277" i="4" s="1"/>
  <c r="T222" i="4"/>
  <c r="BD222" i="4" s="1"/>
  <c r="T35" i="4"/>
  <c r="BD35" i="4" s="1"/>
  <c r="T18" i="4"/>
  <c r="BD18" i="4" s="1"/>
  <c r="T192" i="4"/>
  <c r="BD192" i="4" s="1"/>
  <c r="T22" i="4"/>
  <c r="BD22" i="4" s="1"/>
  <c r="T412" i="4"/>
  <c r="BD412" i="4" s="1"/>
  <c r="T42" i="4"/>
  <c r="BD42" i="4" s="1"/>
  <c r="T237" i="4"/>
  <c r="BD237" i="4" s="1"/>
  <c r="T325" i="4"/>
  <c r="BD325" i="4" s="1"/>
  <c r="T453" i="4"/>
  <c r="BD453" i="4" s="1"/>
  <c r="T344" i="4"/>
  <c r="BD344" i="4" s="1"/>
  <c r="T396" i="4"/>
  <c r="BD396" i="4" s="1"/>
  <c r="T101" i="4"/>
  <c r="BD101" i="4" s="1"/>
  <c r="T256" i="4"/>
  <c r="BD256" i="4" s="1"/>
  <c r="T93" i="4"/>
  <c r="BD93" i="4" s="1"/>
  <c r="T196" i="4"/>
  <c r="BD196" i="4" s="1"/>
  <c r="T86" i="4"/>
  <c r="BD86" i="4" s="1"/>
  <c r="T403" i="4"/>
  <c r="BD403" i="4" s="1"/>
  <c r="T74" i="4"/>
  <c r="BD74" i="4" s="1"/>
  <c r="T191" i="4"/>
  <c r="BD191" i="4" s="1"/>
  <c r="T378" i="4"/>
  <c r="BD378" i="4" s="1"/>
  <c r="T435" i="4"/>
  <c r="BD435" i="4" s="1"/>
  <c r="T77" i="4"/>
  <c r="BD77" i="4" s="1"/>
  <c r="T470" i="4"/>
  <c r="BD470" i="4" s="1"/>
  <c r="T276" i="4"/>
  <c r="BD276" i="4" s="1"/>
  <c r="T239" i="4"/>
  <c r="BD239" i="4" s="1"/>
  <c r="T422" i="4"/>
  <c r="BD422" i="4" s="1"/>
  <c r="T249" i="4"/>
  <c r="BD249" i="4" s="1"/>
  <c r="T193" i="4"/>
  <c r="BD193" i="4" s="1"/>
  <c r="T75" i="4"/>
  <c r="BD75" i="4" s="1"/>
  <c r="T414" i="4"/>
  <c r="BD414" i="4" s="1"/>
  <c r="T21" i="4"/>
  <c r="BD21" i="4" s="1"/>
  <c r="T63" i="4"/>
  <c r="BD63" i="4" s="1"/>
  <c r="T147" i="4"/>
  <c r="BD147" i="4" s="1"/>
  <c r="T184" i="4"/>
  <c r="BD184" i="4" s="1"/>
  <c r="T452" i="4"/>
  <c r="BD452" i="4" s="1"/>
  <c r="T346" i="4"/>
  <c r="BD346" i="4" s="1"/>
  <c r="T394" i="4"/>
  <c r="BD394" i="4" s="1"/>
  <c r="T221" i="4"/>
  <c r="BD221" i="4" s="1"/>
  <c r="T144" i="4"/>
  <c r="BD144" i="4" s="1"/>
  <c r="T399" i="4"/>
  <c r="BD399" i="4" s="1"/>
  <c r="T364" i="4"/>
  <c r="BD364" i="4" s="1"/>
  <c r="T200" i="4"/>
  <c r="BD200" i="4" s="1"/>
  <c r="T174" i="4"/>
  <c r="BD174" i="4" s="1"/>
  <c r="T405" i="4"/>
  <c r="BD405" i="4" s="1"/>
  <c r="T66" i="4"/>
  <c r="BD66" i="4" s="1"/>
  <c r="T190" i="4"/>
  <c r="BD190" i="4" s="1"/>
  <c r="T376" i="4"/>
  <c r="BD376" i="4" s="1"/>
  <c r="T437" i="4"/>
  <c r="BD437" i="4" s="1"/>
  <c r="T39" i="4"/>
  <c r="BD39" i="4" s="1"/>
  <c r="T467" i="4"/>
  <c r="BD467" i="4" s="1"/>
  <c r="T274" i="4"/>
  <c r="BD274" i="4" s="1"/>
  <c r="T227" i="4"/>
  <c r="BD227" i="4" s="1"/>
  <c r="T88" i="4"/>
  <c r="BD88" i="4" s="1"/>
  <c r="T260" i="4"/>
  <c r="BD260" i="4" s="1"/>
  <c r="T94" i="4"/>
  <c r="BD94" i="4" s="1"/>
  <c r="T24" i="4"/>
  <c r="BD24" i="4" s="1"/>
  <c r="T64" i="4"/>
  <c r="BD64" i="4" s="1"/>
  <c r="T119" i="4"/>
  <c r="BD119" i="4" s="1"/>
  <c r="T181" i="4"/>
  <c r="BD181" i="4" s="1"/>
  <c r="T43" i="4"/>
  <c r="BD43" i="4" s="1"/>
  <c r="T59" i="4"/>
  <c r="BD59" i="4" s="1"/>
  <c r="T395" i="4"/>
  <c r="BD395" i="4" s="1"/>
  <c r="T251" i="4"/>
  <c r="BD251" i="4" s="1"/>
  <c r="T404" i="4"/>
  <c r="BD404" i="4" s="1"/>
  <c r="T366" i="4"/>
  <c r="BD366" i="4" s="1"/>
  <c r="T110" i="4"/>
  <c r="BD110" i="4" s="1"/>
  <c r="T56" i="4"/>
  <c r="BD56" i="4" s="1"/>
  <c r="T402" i="4"/>
  <c r="BD402" i="4" s="1"/>
  <c r="T246" i="4"/>
  <c r="BD246" i="4" s="1"/>
  <c r="T217" i="4"/>
  <c r="BD217" i="4" s="1"/>
  <c r="T33" i="4"/>
  <c r="BD33" i="4" s="1"/>
  <c r="T438" i="4"/>
  <c r="BD438" i="4" s="1"/>
  <c r="T51" i="4"/>
  <c r="BD51" i="4" s="1"/>
  <c r="T269" i="4"/>
  <c r="BD269" i="4" s="1"/>
  <c r="T273" i="4"/>
  <c r="BD273" i="4" s="1"/>
  <c r="T232" i="4"/>
  <c r="BD232" i="4" s="1"/>
  <c r="T468" i="4"/>
  <c r="BD468" i="4" s="1"/>
  <c r="T259" i="4"/>
  <c r="BD259" i="4" s="1"/>
  <c r="T6" i="4"/>
  <c r="BD6" i="4" s="1"/>
  <c r="T36" i="4"/>
  <c r="BD36" i="4" s="1"/>
  <c r="T123" i="4"/>
  <c r="BD123" i="4" s="1"/>
  <c r="T461" i="4"/>
  <c r="BD461" i="4" s="1"/>
  <c r="T253" i="4"/>
  <c r="BD253" i="4" s="1"/>
  <c r="T261" i="4"/>
  <c r="BD261" i="4" s="1"/>
  <c r="T397" i="4"/>
  <c r="BD397" i="4" s="1"/>
  <c r="T166" i="4"/>
  <c r="BD166" i="4" s="1"/>
  <c r="T398" i="4"/>
  <c r="BD398" i="4" s="1"/>
  <c r="T41" i="4"/>
  <c r="BD41" i="4" s="1"/>
  <c r="T90" i="4"/>
  <c r="BD90" i="4" s="1"/>
  <c r="T185" i="4"/>
  <c r="BD185" i="4" s="1"/>
  <c r="T401" i="4"/>
  <c r="BD401" i="4" s="1"/>
  <c r="T72" i="4"/>
  <c r="BD72" i="4" s="1"/>
  <c r="T213" i="4"/>
  <c r="BD213" i="4" s="1"/>
  <c r="T62" i="4"/>
  <c r="BD62" i="4" s="1"/>
  <c r="T436" i="4"/>
  <c r="BD436" i="4" s="1"/>
  <c r="T243" i="4"/>
  <c r="BD243" i="4" s="1"/>
  <c r="T7" i="4"/>
  <c r="BD7" i="4" s="1"/>
  <c r="T275" i="4"/>
  <c r="BD275" i="4" s="1"/>
  <c r="T104" i="4"/>
  <c r="BD104" i="4" s="1"/>
  <c r="T131" i="4"/>
  <c r="BD131" i="4" s="1"/>
  <c r="T3" i="4"/>
  <c r="T47" i="4"/>
  <c r="BD47" i="4" s="1"/>
  <c r="T27" i="4"/>
  <c r="BD27" i="4" s="1"/>
  <c r="T122" i="4"/>
  <c r="BD122" i="4" s="1"/>
  <c r="T327" i="4"/>
  <c r="BD327" i="4" s="1"/>
  <c r="T17" i="4"/>
  <c r="BD17" i="4" s="1"/>
  <c r="T84" i="4"/>
  <c r="BD84" i="4" s="1"/>
  <c r="T392" i="4"/>
  <c r="BD392" i="4" s="1"/>
  <c r="T102" i="4"/>
  <c r="BD102" i="4" s="1"/>
  <c r="T136" i="4"/>
  <c r="BD136" i="4" s="1"/>
  <c r="T400" i="4"/>
  <c r="BD400" i="4" s="1"/>
  <c r="T32" i="4"/>
  <c r="BD32" i="4" s="1"/>
  <c r="T367" i="4"/>
  <c r="BD367" i="4" s="1"/>
  <c r="T197" i="4"/>
  <c r="BD197" i="4" s="1"/>
  <c r="T55" i="4"/>
  <c r="BD55" i="4" s="1"/>
  <c r="T179" i="4"/>
  <c r="BD179" i="4" s="1"/>
  <c r="T96" i="4"/>
  <c r="BD96" i="4" s="1"/>
  <c r="T219" i="4"/>
  <c r="BD219" i="4" s="1"/>
  <c r="T61" i="4"/>
  <c r="BD61" i="4" s="1"/>
  <c r="T439" i="4"/>
  <c r="BD439" i="4" s="1"/>
  <c r="T471" i="4"/>
  <c r="BD471" i="4" s="1"/>
  <c r="T168" i="4"/>
  <c r="BD168" i="4"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6" i="5"/>
  <c r="G96" i="5" s="1"/>
  <c r="E96" i="5"/>
  <c r="F98" i="5"/>
  <c r="G98" i="5" s="1"/>
  <c r="E98" i="5"/>
  <c r="E95" i="5"/>
  <c r="F95" i="5"/>
  <c r="G95" i="5" s="1"/>
  <c r="E97" i="5"/>
  <c r="F97" i="5"/>
  <c r="G97"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K61" i="5" l="1"/>
  <c r="K39" i="5"/>
  <c r="K59" i="5"/>
  <c r="K41" i="5"/>
  <c r="K17" i="5"/>
  <c r="K19" i="5"/>
  <c r="K29" i="5"/>
  <c r="K95" i="5"/>
  <c r="K25" i="5"/>
  <c r="K9" i="5"/>
  <c r="K27" i="5"/>
  <c r="K57" i="5"/>
  <c r="K35" i="5"/>
  <c r="K102" i="5"/>
  <c r="K81" i="5"/>
  <c r="K33" i="5"/>
  <c r="K85" i="5"/>
  <c r="K69" i="5"/>
  <c r="K51" i="5"/>
  <c r="K65" i="5"/>
  <c r="K47" i="5"/>
  <c r="K55" i="5"/>
  <c r="K77" i="5"/>
  <c r="K37" i="5"/>
  <c r="K49" i="5"/>
  <c r="K13" i="5"/>
  <c r="K103" i="5"/>
  <c r="K83" i="5"/>
  <c r="K7" i="5"/>
  <c r="K63" i="5"/>
  <c r="K15" i="5"/>
  <c r="K97" i="5"/>
  <c r="K91" i="5"/>
  <c r="K11" i="5"/>
  <c r="K73" i="5"/>
  <c r="K23" i="5"/>
  <c r="K45" i="5"/>
  <c r="K79" i="5"/>
  <c r="K31" i="5"/>
  <c r="K101" i="5"/>
  <c r="K21" i="5"/>
  <c r="K67" i="5"/>
  <c r="K5" i="5"/>
  <c r="K99" i="5"/>
  <c r="K87" i="5"/>
  <c r="K93" i="5"/>
  <c r="K89" i="5"/>
  <c r="K53" i="5"/>
  <c r="K71" i="5"/>
  <c r="K43" i="5"/>
  <c r="K75" i="5"/>
  <c r="U583" i="4"/>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T355" i="4" l="1"/>
  <c r="BD355" i="4" s="1"/>
  <c r="T282" i="4"/>
  <c r="T354" i="4"/>
  <c r="BD354" i="4" s="1"/>
  <c r="T328" i="4"/>
  <c r="T352" i="4"/>
  <c r="BD352" i="4" s="1"/>
  <c r="T281" i="4"/>
  <c r="T287" i="4"/>
  <c r="T356" i="4"/>
  <c r="BD356" i="4" s="1"/>
  <c r="T357" i="4"/>
  <c r="BD357" i="4" s="1"/>
  <c r="T329" i="4"/>
  <c r="T279" i="4"/>
  <c r="T280" i="4"/>
  <c r="T353" i="4"/>
  <c r="BD353" i="4" s="1"/>
  <c r="T385" i="4"/>
  <c r="BD385" i="4" s="1"/>
  <c r="T477" i="4"/>
  <c r="BD477" i="4" s="1"/>
  <c r="T539" i="4"/>
  <c r="BD539" i="4" s="1"/>
  <c r="T538" i="4"/>
  <c r="BD538" i="4" s="1"/>
  <c r="T619" i="4"/>
  <c r="BD619" i="4" s="1"/>
  <c r="T621" i="4"/>
  <c r="BD621" i="4" s="1"/>
  <c r="T516" i="4"/>
  <c r="BD516" i="4" s="1"/>
  <c r="T488" i="4"/>
  <c r="BD488" i="4" s="1"/>
  <c r="T506" i="4"/>
  <c r="BD506" i="4" s="1"/>
  <c r="T592" i="4"/>
  <c r="BD592" i="4" s="1"/>
  <c r="T371" i="4"/>
  <c r="BD371" i="4" s="1"/>
  <c r="T388" i="4"/>
  <c r="BD388" i="4" s="1"/>
  <c r="T625" i="4"/>
  <c r="BD625" i="4" s="1"/>
  <c r="T487" i="4"/>
  <c r="BD487" i="4" s="1"/>
  <c r="T450" i="4"/>
  <c r="U450" i="4" s="1"/>
  <c r="T360" i="4"/>
  <c r="BD360" i="4" s="1"/>
  <c r="T446" i="4"/>
  <c r="BD446" i="4" s="1"/>
  <c r="T490" i="4"/>
  <c r="BD490" i="4" s="1"/>
  <c r="T505" i="4"/>
  <c r="BD505" i="4" s="1"/>
  <c r="T596" i="4"/>
  <c r="BD596" i="4" s="1"/>
  <c r="T410" i="4"/>
  <c r="BD410" i="4" s="1"/>
  <c r="T359" i="4"/>
  <c r="BD359" i="4" s="1"/>
  <c r="T476" i="4"/>
  <c r="BD476" i="4" s="1"/>
  <c r="T474" i="4"/>
  <c r="BD474" i="4" s="1"/>
  <c r="T624" i="4"/>
  <c r="BD624" i="4" s="1"/>
  <c r="T626" i="4"/>
  <c r="BD626" i="4" s="1"/>
  <c r="T492" i="4"/>
  <c r="BD492" i="4" s="1"/>
  <c r="T590" i="4"/>
  <c r="BD590" i="4" s="1"/>
  <c r="T509" i="4"/>
  <c r="BD509" i="4" s="1"/>
  <c r="T447" i="4"/>
  <c r="U447" i="4" s="1"/>
  <c r="T448" i="4"/>
  <c r="U448" i="4" s="1"/>
  <c r="T406" i="4"/>
  <c r="BD406" i="4" s="1"/>
  <c r="T444" i="4"/>
  <c r="U444" i="4" s="1"/>
  <c r="T482" i="4"/>
  <c r="BD482" i="4" s="1"/>
  <c r="T489" i="4"/>
  <c r="BD489" i="4" s="1"/>
  <c r="T512" i="4"/>
  <c r="BD512" i="4" s="1"/>
  <c r="T561" i="4"/>
  <c r="BD561" i="4" s="1"/>
  <c r="T591" i="4"/>
  <c r="BD591" i="4" s="1"/>
  <c r="T430" i="4"/>
  <c r="BD430" i="4" s="1"/>
  <c r="T361" i="4"/>
  <c r="BD361" i="4" s="1"/>
  <c r="T409" i="4"/>
  <c r="BD409" i="4" s="1"/>
  <c r="T449" i="4"/>
  <c r="U449" i="4" s="1"/>
  <c r="T536" i="4"/>
  <c r="BD536" i="4" s="1"/>
  <c r="T513" i="4"/>
  <c r="BD513" i="4" s="1"/>
  <c r="T484" i="4"/>
  <c r="BD484" i="4" s="1"/>
  <c r="T564" i="4"/>
  <c r="BD564" i="4" s="1"/>
  <c r="T510" i="4"/>
  <c r="BD510" i="4" s="1"/>
  <c r="T431" i="4"/>
  <c r="BD431" i="4" s="1"/>
  <c r="T407" i="4"/>
  <c r="BD407" i="4" s="1"/>
  <c r="T387" i="4"/>
  <c r="BD387" i="4" s="1"/>
  <c r="T517" i="4"/>
  <c r="BD517" i="4" s="1"/>
  <c r="T486" i="4"/>
  <c r="BD486" i="4" s="1"/>
  <c r="T560" i="4"/>
  <c r="BD560" i="4" s="1"/>
  <c r="T508" i="4"/>
  <c r="BD508" i="4" s="1"/>
  <c r="T427" i="4"/>
  <c r="BD427" i="4" s="1"/>
  <c r="T408" i="4"/>
  <c r="BD408" i="4" s="1"/>
  <c r="T442" i="4"/>
  <c r="U442" i="4" s="1"/>
  <c r="T363" i="4"/>
  <c r="BD363" i="4" s="1"/>
  <c r="T494" i="4"/>
  <c r="BD494" i="4" s="1"/>
  <c r="T515" i="4"/>
  <c r="BD515" i="4" s="1"/>
  <c r="T428" i="4"/>
  <c r="BD428" i="4" s="1"/>
  <c r="T623" i="4"/>
  <c r="BD623" i="4" s="1"/>
  <c r="T493" i="4"/>
  <c r="BD493" i="4" s="1"/>
  <c r="T563" i="4"/>
  <c r="BD563" i="4" s="1"/>
  <c r="T375" i="4"/>
  <c r="BD375" i="4" s="1"/>
  <c r="T386" i="4"/>
  <c r="BD386" i="4" s="1"/>
  <c r="T481" i="4"/>
  <c r="BD481" i="4" s="1"/>
  <c r="T518" i="4"/>
  <c r="BD518" i="4" s="1"/>
  <c r="T597" i="4"/>
  <c r="BD597" i="4" s="1"/>
  <c r="T370" i="4"/>
  <c r="BD370" i="4" s="1"/>
  <c r="T362" i="4"/>
  <c r="BD362" i="4" s="1"/>
  <c r="T384" i="4"/>
  <c r="BD384" i="4" s="1"/>
  <c r="T475" i="4"/>
  <c r="BD475" i="4" s="1"/>
  <c r="T622" i="4"/>
  <c r="BD622" i="4" s="1"/>
  <c r="T514" i="4"/>
  <c r="BD514" i="4" s="1"/>
  <c r="T491" i="4"/>
  <c r="BD491" i="4" s="1"/>
  <c r="T562" i="4"/>
  <c r="BD562" i="4" s="1"/>
  <c r="T411" i="4"/>
  <c r="BD411" i="4" s="1"/>
  <c r="T389" i="4"/>
  <c r="BD389" i="4" s="1"/>
  <c r="T620" i="4"/>
  <c r="BD620" i="4" s="1"/>
  <c r="T485" i="4"/>
  <c r="BD485" i="4" s="1"/>
  <c r="T429" i="4"/>
  <c r="BD429" i="4" s="1"/>
  <c r="T373" i="4"/>
  <c r="BD373" i="4" s="1"/>
  <c r="T478" i="4"/>
  <c r="BD478" i="4" s="1"/>
  <c r="T358" i="4"/>
  <c r="BD358" i="4" s="1"/>
  <c r="T374" i="4"/>
  <c r="BD374" i="4" s="1"/>
  <c r="T479" i="4"/>
  <c r="BD479" i="4" s="1"/>
  <c r="T511" i="4"/>
  <c r="BD511" i="4" s="1"/>
  <c r="T535" i="4"/>
  <c r="BD535" i="4" s="1"/>
  <c r="T480" i="4"/>
  <c r="BD480" i="4" s="1"/>
  <c r="T507" i="4"/>
  <c r="BD507" i="4" s="1"/>
  <c r="T483" i="4"/>
  <c r="BD483" i="4" s="1"/>
  <c r="T598" i="4"/>
  <c r="BD598" i="4" s="1"/>
  <c r="T334" i="4"/>
  <c r="BD334" i="4" s="1"/>
  <c r="T440" i="4"/>
  <c r="U440" i="4" s="1"/>
  <c r="T372" i="4"/>
  <c r="BD372" i="4" s="1"/>
  <c r="T537" i="4"/>
  <c r="BD537" i="4" s="1"/>
  <c r="T534" i="4"/>
  <c r="BD534" i="4" s="1"/>
  <c r="T565" i="4"/>
  <c r="BD565" i="4" s="1"/>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K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BD280" i="4" l="1"/>
  <c r="U280" i="4"/>
  <c r="BD329" i="4"/>
  <c r="U329" i="4"/>
  <c r="BD279" i="4"/>
  <c r="U279" i="4"/>
  <c r="BD287" i="4"/>
  <c r="U287" i="4"/>
  <c r="BD281" i="4"/>
  <c r="U281" i="4"/>
  <c r="BD328" i="4"/>
  <c r="U328" i="4"/>
  <c r="BD282" i="4"/>
  <c r="U282" i="4"/>
  <c r="G3" i="5"/>
  <c r="U626" i="4"/>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 r="AK147" i="4"/>
  <c r="BE14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<sst xmlns="http://schemas.openxmlformats.org/spreadsheetml/2006/main" count="11049" uniqueCount="3933">
  <si>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</si>
  <si>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</si>
  <si>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</si>
  <si>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</si>
  <si>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</si>
  <si>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</si>
  <si>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</si>
  <si>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</si>
  <si>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</si>
  <si>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</si>
  <si>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</si>
  <si>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</si>
  <si>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</si>
  <si>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</si>
  <si>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</si>
  <si>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</si>
  <si>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</si>
  <si>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</si>
  <si>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</si>
  <si>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</si>
  <si>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</si>
  <si>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</si>
  <si>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</si>
  <si>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</si>
  <si>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</si>
  <si>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</si>
  <si>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</si>
  <si>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</si>
  <si>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</si>
  <si>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</si>
  <si>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</si>
  <si>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</si>
  <si>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</si>
  <si>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</si>
  <si>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</si>
  <si>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</si>
  <si>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</si>
  <si>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</si>
  <si>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</si>
  <si>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</si>
  <si>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</si>
  <si>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</si>
  <si>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</si>
  <si>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</si>
  <si>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</si>
  <si>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</si>
  <si>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</si>
  <si>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</si>
  <si>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</si>
  <si>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</si>
  <si>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</si>
  <si>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</si>
  <si>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</si>
  <si>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</si>
  <si>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</si>
  <si>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</si>
  <si>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</si>
  <si>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</si>
  <si>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</si>
  <si>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</si>
  <si>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</si>
  <si>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</si>
  <si>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</si>
  <si>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</si>
  <si>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</si>
  <si>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</si>
  <si>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</si>
  <si>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</si>
  <si>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</si>
  <si>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</si>
  <si>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</si>
  <si>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</si>
  <si>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</si>
  <si>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</si>
  <si>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</si>
  <si>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</si>
  <si>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</si>
  <si>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</si>
  <si>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</si>
  <si>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</si>
  <si>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</si>
  <si>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</si>
  <si>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</si>
  <si>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</si>
  <si>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</si>
  <si>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</si>
  <si>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</si>
  <si>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</si>
  <si>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</si>
  <si>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</si>
  <si>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</si>
  <si>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</si>
  <si>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</si>
  <si>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</si>
  <si>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</si>
  <si>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</si>
  <si>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</si>
  <si>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</si>
  <si>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</si>
  <si>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</si>
  <si>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</si>
  <si>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</si>
  <si>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</si>
  <si>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</si>
  <si>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</si>
  <si>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</si>
  <si>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</si>
  <si>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</si>
  <si>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</si>
  <si>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</si>
  <si>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</si>
  <si>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</si>
  <si>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</si>
  <si>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</si>
  <si>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</si>
  <si>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</si>
  <si>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</si>
  <si>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</si>
  <si>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</si>
  <si>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</si>
  <si>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</si>
  <si>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</si>
  <si>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</si>
  <si>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</si>
  <si>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</si>
  <si>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</si>
  <si>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</si>
  <si>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</si>
  <si>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</si>
  <si>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</si>
  <si>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</si>
  <si>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</si>
  <si>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</si>
  <si>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</si>
  <si>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</si>
  <si>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</si>
  <si>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</si>
  <si>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</si>
  <si>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</si>
  <si>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</si>
  <si>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</si>
  <si>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</si>
  <si>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</si>
  <si>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</si>
  <si>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</si>
  <si>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</si>
  <si>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</si>
  <si>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</si>
  <si>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</si>
  <si>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</si>
  <si>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</si>
  <si>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</si>
  <si>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</si>
  <si>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</si>
  <si>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</si>
  <si>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</si>
  <si>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</si>
  <si>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</si>
  <si>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</si>
  <si>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</si>
  <si>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</si>
  <si>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</si>
  <si>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</si>
  <si>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</si>
  <si>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</si>
  <si>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</si>
  <si>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</si>
  <si>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</si>
  <si>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</si>
  <si>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</si>
  <si>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</si>
  <si>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</si>
  <si>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</si>
  <si>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</si>
  <si>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</si>
  <si>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</si>
  <si>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</si>
  <si>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</si>
  <si>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</si>
  <si>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</si>
  <si>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</si>
  <si>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</si>
  <si>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</si>
  <si>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</si>
  <si>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</si>
  <si>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</si>
  <si>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</si>
  <si>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</si>
  <si>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</si>
  <si>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</si>
  <si>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</si>
  <si>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</si>
  <si>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</si>
  <si>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</si>
  <si>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</si>
  <si>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</si>
  <si>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</si>
  <si>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</si>
  <si>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</si>
  <si>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</si>
  <si>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</si>
  <si>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</si>
  <si>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</si>
  <si>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</si>
  <si>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</si>
  <si>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</si>
  <si>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</si>
  <si>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</si>
  <si>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</si>
  <si>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</si>
  <si>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</si>
  <si>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</si>
  <si>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</si>
  <si>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</si>
  <si>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</si>
  <si>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</si>
  <si>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</si>
  <si>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</si>
  <si>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</si>
  <si>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</si>
  <si>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</si>
  <si>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</si>
  <si>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</si>
  <si>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</si>
  <si>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</si>
  <si>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</si>
  <si>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</si>
  <si>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</si>
  <si>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</si>
  <si>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</si>
  <si>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</si>
  <si>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</si>
  <si>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</si>
  <si>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</si>
  <si>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</si>
  <si>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</si>
  <si>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</si>
  <si>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</si>
  <si>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</si>
  <si>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</si>
  <si>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</si>
  <si>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</si>
  <si>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</si>
  <si>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</si>
  <si>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</si>
  <si>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</si>
  <si>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</si>
  <si>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</si>
  <si>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</si>
  <si>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</si>
  <si>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</si>
  <si>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</si>
  <si>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</si>
  <si>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</si>
  <si>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</si>
  <si>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</si>
  <si>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</si>
  <si>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</si>
  <si>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</si>
  <si>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</si>
  <si>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</si>
  <si>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</si>
  <si>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</si>
  <si>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</si>
  <si>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</si>
  <si>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</si>
  <si>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</si>
  <si>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</si>
  <si>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</si>
  <si>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</si>
  <si>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</si>
  <si>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</si>
  <si>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</si>
  <si>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</si>
  <si>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</si>
  <si>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</si>
  <si>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</si>
  <si>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</si>
  <si>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</si>
  <si>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</si>
  <si>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</si>
  <si>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</si>
  <si>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</si>
  <si>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</si>
  <si>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</si>
  <si>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</si>
  <si>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</si>
  <si>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</si>
  <si>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</si>
  <si>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</si>
  <si>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</si>
  <si>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</si>
  <si>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</si>
  <si>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</si>
  <si>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</si>
  <si>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</si>
  <si>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</si>
  <si>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</si>
  <si>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</si>
  <si>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</si>
  <si>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</si>
  <si>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</si>
  <si>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</si>
  <si>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</si>
  <si>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</si>
  <si>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</si>
  <si>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</si>
  <si>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</si>
  <si>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</si>
  <si>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</si>
  <si>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</si>
  <si>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</si>
  <si>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</si>
  <si>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</si>
  <si>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</si>
  <si>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</si>
  <si>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</si>
  <si>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</si>
  <si>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</si>
  <si>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</si>
  <si>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</si>
  <si>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</si>
  <si>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</si>
  <si>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</si>
  <si>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</si>
  <si>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</si>
  <si>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</si>
  <si>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</si>
  <si>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</si>
  <si>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</si>
  <si>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</si>
  <si>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</si>
  <si>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</si>
  <si>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</si>
  <si>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</si>
  <si>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</si>
  <si>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</si>
  <si>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</si>
  <si>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</si>
  <si>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</si>
  <si>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</si>
  <si>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</si>
  <si>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</si>
  <si>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</si>
  <si>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</si>
  <si>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</si>
  <si>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</si>
  <si>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</si>
  <si>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</si>
  <si>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</si>
  <si>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</si>
  <si>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</si>
  <si>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</si>
  <si>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</si>
  <si>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</si>
  <si>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</si>
  <si>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</si>
  <si>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</si>
  <si>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</si>
  <si>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</si>
  <si>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</si>
  <si>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</si>
  <si>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</si>
  <si>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</si>
  <si>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</si>
  <si>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</si>
  <si>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</si>
  <si>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</si>
  <si>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</si>
  <si>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</si>
  <si>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</si>
  <si>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</si>
  <si>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</si>
  <si>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</si>
  <si>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</si>
  <si>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</si>
  <si>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</si>
  <si>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</si>
  <si>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</si>
  <si>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</si>
  <si>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</si>
  <si>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</si>
  <si>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</si>
  <si>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</si>
  <si>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</si>
  <si>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</si>
  <si>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</si>
  <si>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</si>
  <si>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</si>
  <si>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</si>
  <si>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</si>
  <si>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</si>
  <si>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</si>
  <si>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</si>
  <si>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</si>
  <si>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</si>
  <si>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</si>
  <si>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</si>
  <si>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</si>
  <si>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</si>
  <si>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</si>
  <si>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</si>
  <si>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</si>
  <si>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</si>
  <si>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</si>
  <si>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</si>
  <si>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</si>
  <si>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</si>
  <si>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</si>
  <si>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</si>
  <si>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</si>
  <si>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</si>
  <si>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</si>
  <si>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</si>
  <si>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</si>
  <si>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</si>
  <si>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</si>
  <si>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</si>
  <si>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</si>
  <si>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</si>
  <si>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</si>
  <si>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</si>
  <si>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</si>
  <si>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</si>
  <si>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</si>
  <si>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</si>
  <si>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</si>
  <si>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</si>
  <si>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</si>
  <si>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</si>
  <si>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</si>
  <si>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</si>
  <si>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</si>
  <si>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</si>
  <si>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</si>
  <si>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</si>
  <si>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</si>
  <si>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</si>
  <si>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</si>
  <si>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</si>
  <si>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</si>
  <si>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</si>
  <si>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</si>
  <si>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</si>
  <si>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</si>
  <si>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</si>
  <si>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</si>
  <si>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</si>
  <si>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</si>
  <si>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</si>
  <si>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</si>
  <si>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</si>
  <si>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</si>
  <si>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</si>
  <si>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</si>
  <si>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</si>
  <si>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</si>
  <si>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</si>
  <si>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</si>
  <si>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</si>
  <si>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</si>
  <si>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</si>
  <si>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</si>
  <si>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</si>
  <si>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</si>
  <si>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</si>
  <si>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</si>
  <si>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</si>
  <si>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</si>
  <si>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</si>
  <si>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</si>
  <si>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</si>
  <si>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</si>
  <si>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</si>
  <si>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</si>
  <si>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</si>
  <si>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</si>
  <si>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</si>
  <si>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</si>
  <si>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</si>
  <si>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</si>
  <si>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</si>
  <si>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</si>
  <si>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</si>
  <si>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</si>
  <si>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</si>
  <si>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</si>
  <si>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</si>
  <si>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</si>
  <si>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</si>
  <si>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</si>
  <si>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</si>
  <si>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</si>
  <si>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</si>
  <si>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</si>
  <si>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</si>
  <si>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</si>
  <si>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</si>
  <si>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</si>
  <si>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</si>
  <si>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</si>
  <si>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</si>
  <si>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</si>
  <si>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</si>
  <si>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</si>
  <si>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</si>
  <si>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</si>
  <si>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</si>
  <si>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</si>
  <si>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</si>
  <si>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</si>
  <si>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</si>
  <si>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</si>
  <si>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</si>
  <si>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</si>
  <si>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</si>
  <si>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</si>
  <si>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</si>
  <si>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</si>
  <si>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</si>
  <si>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</si>
  <si>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</si>
  <si>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</si>
  <si>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</si>
  <si>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</si>
  <si>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</si>
  <si>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</si>
  <si>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</si>
  <si>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</si>
  <si>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</si>
  <si>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</si>
  <si>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</si>
  <si>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</si>
  <si>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</si>
  <si>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</si>
  <si>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</si>
  <si>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</si>
  <si>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</si>
  <si>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</si>
  <si>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</si>
  <si>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</si>
  <si>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</si>
  <si>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</si>
  <si>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</si>
  <si>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</si>
  <si>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</si>
  <si>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</si>
  <si>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</si>
  <si>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</si>
  <si>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</si>
  <si>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</si>
  <si>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</si>
  <si>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</si>
  <si>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</si>
  <si>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</si>
  <si>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</si>
  <si>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</si>
  <si>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</si>
  <si>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</si>
  <si>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</si>
  <si>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</si>
  <si>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</si>
  <si>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</si>
  <si>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</si>
  <si>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</si>
  <si>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</si>
  <si>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</si>
  <si>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</si>
  <si>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</si>
  <si>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</si>
  <si>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</si>
  <si>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</si>
  <si>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</si>
  <si>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</si>
  <si>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</si>
  <si>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</si>
  <si>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</si>
  <si>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</si>
  <si>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</si>
  <si>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</si>
  <si>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</si>
  <si>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</si>
  <si>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</si>
  <si>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</si>
  <si>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</si>
  <si>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</si>
  <si>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</si>
  <si>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</si>
  <si>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</si>
  <si>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</si>
  <si>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</si>
  <si>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</si>
  <si>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</si>
  <si>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</si>
  <si>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</si>
  <si>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</si>
  <si>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</si>
  <si>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</si>
  <si>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</si>
  <si>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</si>
  <si>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</si>
  <si>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</si>
  <si>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</si>
  <si>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</si>
  <si>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</si>
  <si>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</si>
  <si>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</si>
  <si>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</si>
  <si>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</si>
  <si>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</si>
  <si>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</si>
  <si>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</si>
  <si>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</si>
  <si>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</si>
  <si>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</si>
  <si>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</si>
  <si>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</si>
  <si>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</si>
  <si>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</si>
  <si>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</si>
  <si>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</si>
  <si>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</si>
  <si>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</si>
  <si>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</si>
  <si>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</si>
  <si>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</si>
  <si>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</si>
  <si>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</si>
  <si>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</si>
  <si>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</si>
  <si>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</si>
  <si>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</si>
  <si>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</si>
  <si>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</si>
  <si>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</si>
  <si>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</si>
  <si>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</si>
  <si>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</si>
  <si>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</si>
  <si>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</si>
  <si>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</si>
  <si>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</si>
  <si>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</si>
  <si>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</si>
  <si>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</si>
  <si>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</si>
  <si>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</si>
  <si>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</si>
  <si>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</si>
  <si>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</si>
  <si>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</si>
  <si>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</si>
  <si>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</si>
  <si>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</si>
  <si>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</si>
  <si>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</si>
  <si>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</si>
  <si>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</si>
  <si>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</si>
  <si>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</si>
  <si>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</si>
  <si>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</si>
  <si>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</si>
  <si>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</si>
  <si>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</si>
  <si>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</si>
  <si>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</si>
  <si>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</si>
  <si>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</si>
  <si>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</si>
  <si>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</si>
  <si>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</si>
  <si>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</si>
  <si>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</si>
  <si>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</si>
  <si>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</si>
  <si>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</si>
  <si>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</si>
  <si>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</si>
  <si>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</si>
  <si>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</si>
  <si>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</si>
  <si>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</si>
  <si>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</si>
  <si>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</si>
  <si>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</si>
  <si>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</si>
  <si>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</si>
  <si>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</si>
  <si>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</si>
  <si>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</si>
  <si>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</si>
  <si>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</si>
  <si>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</si>
  <si>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</si>
  <si>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</si>
  <si>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</si>
  <si>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</si>
  <si>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</si>
  <si>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</si>
  <si>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</si>
  <si>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</si>
  <si>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</si>
  <si>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</si>
  <si>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</si>
  <si>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</si>
  <si>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</si>
  <si>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</si>
  <si>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</si>
  <si>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</si>
  <si>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</si>
  <si>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</si>
  <si>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</si>
  <si>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</si>
  <si>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</si>
  <si>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</si>
  <si>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</si>
  <si>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</si>
  <si>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</si>
  <si>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</si>
  <si>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</si>
  <si>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</si>
  <si>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</si>
  <si>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</si>
  <si>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</si>
  <si>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</si>
  <si>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</si>
  <si>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</si>
  <si>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</si>
  <si>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</si>
  <si>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</si>
  <si>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</si>
  <si>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</si>
  <si>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</si>
  <si>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</si>
  <si>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</si>
  <si>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</si>
  <si>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</si>
  <si>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</si>
  <si>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</si>
  <si>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</si>
  <si>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</si>
  <si>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</si>
  <si>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</si>
  <si>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</si>
  <si>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</si>
  <si>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</si>
  <si>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</si>
  <si>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</si>
  <si>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</si>
  <si>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</si>
  <si>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</si>
  <si>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</si>
  <si>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</si>
  <si>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</si>
  <si>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</si>
  <si>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</si>
  <si>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</si>
  <si>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</si>
  <si>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</si>
  <si>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</si>
  <si>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</si>
  <si>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</si>
  <si>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</si>
  <si>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</si>
  <si>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</si>
  <si>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</si>
  <si>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</si>
  <si>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</si>
  <si>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</si>
  <si>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</si>
  <si>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</si>
  <si>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</si>
  <si>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</si>
  <si>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</si>
  <si>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</si>
  <si>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</si>
  <si>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</si>
  <si>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</si>
  <si>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</si>
  <si>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</si>
  <si>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</si>
  <si>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</si>
  <si>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</si>
  <si>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</si>
  <si>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</si>
  <si>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</si>
  <si>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</si>
  <si>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</si>
  <si>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</si>
  <si>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</si>
  <si>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</si>
  <si>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</si>
  <si>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</si>
  <si>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</si>
  <si>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</si>
  <si>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</si>
  <si>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</si>
  <si>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</si>
  <si>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</si>
  <si>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</si>
  <si>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</si>
  <si>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</si>
  <si>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</si>
  <si>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</si>
  <si>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</si>
  <si>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</si>
  <si>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</si>
  <si>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</si>
  <si>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</si>
  <si>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</si>
  <si>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</si>
  <si>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</si>
  <si>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</si>
  <si>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</si>
  <si>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</si>
  <si>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</si>
  <si>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</si>
  <si>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</si>
  <si>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</si>
  <si>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</si>
  <si>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</si>
  <si>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</si>
  <si>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</si>
  <si>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</si>
  <si>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</si>
  <si>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</si>
  <si>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</si>
  <si>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</si>
  <si>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</si>
  <si>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</si>
  <si>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</si>
  <si>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</si>
  <si>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</si>
  <si>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</si>
  <si>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</si>
  <si>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</si>
  <si>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</si>
  <si>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</si>
  <si>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</si>
  <si>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</si>
  <si>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</si>
  <si>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</si>
  <si>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</si>
  <si>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</si>
  <si>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</si>
  <si>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</si>
  <si>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</si>
  <si>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</si>
  <si>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</si>
  <si>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</si>
  <si>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</si>
  <si>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</si>
  <si>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</si>
  <si>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</si>
  <si>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</si>
  <si>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</si>
  <si>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</si>
  <si>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</si>
  <si>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</si>
  <si>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</si>
  <si>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</si>
  <si>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</si>
  <si>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</si>
  <si>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</si>
  <si>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</si>
  <si>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</si>
  <si>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</si>
  <si>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</si>
  <si>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</si>
  <si>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</si>
  <si>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</si>
  <si>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</si>
  <si>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</si>
  <si>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</si>
  <si>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</si>
  <si>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</si>
  <si>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</si>
  <si>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</si>
  <si>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</si>
  <si>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</si>
  <si>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</si>
  <si>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</si>
  <si>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</si>
  <si>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</si>
  <si>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</si>
  <si>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</si>
  <si>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</si>
  <si>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</si>
  <si>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</si>
  <si>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</si>
  <si>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</si>
  <si>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</si>
  <si>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</si>
  <si>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</si>
  <si>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</si>
  <si>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</si>
  <si>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</si>
  <si>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</si>
  <si>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</si>
  <si>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</si>
  <si>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</si>
  <si>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</si>
  <si>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</si>
  <si>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</si>
  <si>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</si>
  <si>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</si>
  <si>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</si>
  <si>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</si>
  <si>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</si>
  <si>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</si>
  <si>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</si>
  <si>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</si>
  <si>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</si>
  <si>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</si>
  <si>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</si>
  <si>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</si>
  <si>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</si>
  <si>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</si>
  <si>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</si>
  <si>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</si>
  <si>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</si>
  <si>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</si>
  <si>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</si>
  <si>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</si>
  <si>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</si>
  <si>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</si>
  <si>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</si>
  <si>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</si>
  <si>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</si>
  <si>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</si>
  <si>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</si>
  <si>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</si>
  <si>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</si>
  <si>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</si>
  <si>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</si>
  <si>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</si>
  <si>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</si>
  <si>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</si>
  <si>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</si>
  <si>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</si>
  <si>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</si>
  <si>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</si>
  <si>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</si>
  <si>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</si>
  <si>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</si>
  <si>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</si>
  <si>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</si>
  <si>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</si>
  <si>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</si>
  <si>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</si>
  <si>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</si>
  <si>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</si>
  <si>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</si>
  <si>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</si>
  <si>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</si>
  <si>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</si>
  <si>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</si>
  <si>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</si>
  <si>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</si>
  <si>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</si>
  <si>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</si>
  <si>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</si>
  <si>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</si>
  <si>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</si>
  <si>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</si>
  <si>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</si>
  <si>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</si>
  <si>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</si>
  <si>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</si>
  <si>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</si>
  <si>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</si>
  <si>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</si>
  <si>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</si>
  <si>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</si>
  <si>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</si>
  <si>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</si>
  <si>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</si>
  <si>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</si>
  <si>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</si>
  <si>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</si>
  <si>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</si>
  <si>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</si>
  <si>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</si>
  <si>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</si>
  <si>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</si>
  <si>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</si>
  <si>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</si>
  <si>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</si>
  <si>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</si>
  <si>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</si>
  <si>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</si>
  <si>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</si>
  <si>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</si>
  <si>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</si>
  <si>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</si>
  <si>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</si>
  <si>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</si>
  <si>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</si>
  <si>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</si>
  <si>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</si>
  <si>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</si>
  <si>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</si>
  <si>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</si>
  <si>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</si>
  <si>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</si>
  <si>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</si>
  <si>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</si>
  <si>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</si>
  <si>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</si>
  <si>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</si>
  <si>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</si>
  <si>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</si>
  <si>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</si>
  <si>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</si>
  <si>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</si>
  <si>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</si>
  <si>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</si>
  <si>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</si>
  <si>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</si>
  <si>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</si>
  <si>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</si>
  <si>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</si>
  <si>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</si>
  <si>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</si>
  <si>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</si>
  <si>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</si>
  <si>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</si>
  <si>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</si>
  <si>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</si>
  <si>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</si>
  <si>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</si>
  <si>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</si>
  <si>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</si>
  <si>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</si>
  <si>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</si>
  <si>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</si>
  <si>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</si>
  <si>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</si>
  <si>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</si>
  <si>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</si>
  <si>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</si>
  <si>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</si>
  <si>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</si>
  <si>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</si>
  <si>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</si>
  <si>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</si>
  <si>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</si>
  <si>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</si>
  <si>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</si>
  <si>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</si>
  <si>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</si>
  <si>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</si>
  <si>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</si>
  <si>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</si>
  <si>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</si>
  <si>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</si>
  <si>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</si>
  <si>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</si>
  <si>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</si>
  <si>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</si>
  <si>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</si>
  <si>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</si>
  <si>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</si>
  <si>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</si>
  <si>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</si>
  <si>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</si>
  <si>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</si>
  <si>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</si>
  <si>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</si>
  <si>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</si>
  <si>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</si>
  <si>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</si>
  <si>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</si>
  <si>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</si>
  <si>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</si>
  <si>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</si>
  <si>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</si>
  <si>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</si>
  <si>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</si>
  <si>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</si>
  <si>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</si>
  <si>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</si>
  <si>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</si>
  <si>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</si>
  <si>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</si>
  <si>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</si>
  <si>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</si>
  <si>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</si>
  <si>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</si>
  <si>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</si>
  <si>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</si>
  <si>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</si>
  <si>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</si>
  <si>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</si>
  <si>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</si>
  <si>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</si>
  <si>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</si>
  <si>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</si>
  <si>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</si>
  <si>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</si>
  <si>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</si>
  <si>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</si>
  <si>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</si>
  <si>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</si>
  <si>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</si>
  <si>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</si>
  <si>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</si>
  <si>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</si>
  <si>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</si>
  <si>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</si>
  <si>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</si>
  <si>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</si>
  <si>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</si>
  <si>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</si>
  <si>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</si>
  <si>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</si>
  <si>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</si>
  <si>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</si>
  <si>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</si>
  <si>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</si>
  <si>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</si>
  <si>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</si>
  <si>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</si>
  <si>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</si>
  <si>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</si>
  <si>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</si>
  <si>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</si>
  <si>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</si>
  <si>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</si>
  <si>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</si>
  <si>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</si>
  <si>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</si>
  <si>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</si>
  <si>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</si>
  <si>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</si>
  <si>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</si>
  <si>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</si>
  <si>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</si>
  <si>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</si>
  <si>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</si>
  <si>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</si>
  <si>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</si>
  <si>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</si>
  <si>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</si>
  <si>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</si>
  <si>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</si>
  <si>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</si>
  <si>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</si>
  <si>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</si>
  <si>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</si>
  <si>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</si>
  <si>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</si>
  <si>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</si>
  <si>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</si>
  <si>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</si>
  <si>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</si>
  <si>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</si>
  <si>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</si>
  <si>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</si>
  <si>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</si>
  <si>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</si>
  <si>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</si>
  <si>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</si>
  <si>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</si>
  <si>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</si>
  <si>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</si>
  <si>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</si>
  <si>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</si>
  <si>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</si>
  <si>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</si>
  <si>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</si>
  <si>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</si>
  <si>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</si>
  <si>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</si>
  <si>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</si>
  <si>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</si>
  <si>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</si>
  <si>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</si>
  <si>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</si>
  <si>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</si>
  <si>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</si>
  <si>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</si>
  <si>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</si>
  <si>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</si>
  <si>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</si>
  <si>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</si>
  <si>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</si>
  <si>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</si>
  <si>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</si>
  <si>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</si>
  <si>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</si>
  <si>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</si>
  <si>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</si>
  <si>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</si>
  <si>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</si>
  <si>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</si>
  <si>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</si>
  <si>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</si>
  <si>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</si>
  <si>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</si>
  <si>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</si>
  <si>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</si>
  <si>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</si>
  <si>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</si>
  <si>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</si>
  <si>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</si>
  <si>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</si>
  <si>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</si>
  <si>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</si>
  <si>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</si>
  <si>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</si>
  <si>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</si>
  <si>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</si>
  <si>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</si>
  <si>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</si>
  <si>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</si>
  <si>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</si>
  <si>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</si>
  <si>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</si>
  <si>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</si>
  <si>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</si>
  <si>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</si>
  <si>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</si>
  <si>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</si>
  <si>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</si>
  <si>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</si>
  <si>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</si>
  <si>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</si>
  <si>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</si>
  <si>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</si>
  <si>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</si>
  <si>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</si>
  <si>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</si>
  <si>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</si>
  <si>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</si>
  <si>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</si>
  <si>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</si>
  <si>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</si>
  <si>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</si>
  <si>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</si>
  <si>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</si>
  <si>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</si>
  <si>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</si>
  <si>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</si>
  <si>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</si>
  <si>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</si>
  <si>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</si>
  <si>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</si>
  <si>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</si>
  <si>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</si>
  <si>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</si>
  <si>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</si>
  <si>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</si>
  <si>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</si>
  <si>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</si>
  <si>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</si>
  <si>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</si>
  <si>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</si>
  <si>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</si>
  <si>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</si>
  <si>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</si>
  <si>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</si>
  <si>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</si>
  <si>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</si>
  <si>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</si>
  <si>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</si>
  <si>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</si>
  <si>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</si>
  <si>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</si>
  <si>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</si>
  <si>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</si>
  <si>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</si>
  <si>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</si>
  <si>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</si>
  <si>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</si>
  <si>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</si>
  <si>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</si>
  <si>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</si>
  <si>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</si>
  <si>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</si>
  <si>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</si>
  <si>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</si>
  <si>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</si>
  <si>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</si>
  <si>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</si>
  <si>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</si>
  <si>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</si>
  <si>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</si>
  <si>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</si>
  <si>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</si>
  <si>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</si>
  <si>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</si>
  <si>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</si>
  <si>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</si>
  <si>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</si>
  <si>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</si>
  <si>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</si>
  <si>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</si>
  <si>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</si>
  <si>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</si>
  <si>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</si>
  <si>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</si>
  <si>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</si>
  <si>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</si>
  <si>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</si>
  <si>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</si>
  <si>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</si>
  <si>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</si>
  <si>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</si>
  <si>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</si>
  <si>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</si>
  <si>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</si>
  <si>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</si>
  <si>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</si>
  <si>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</si>
  <si>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</si>
  <si>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</si>
  <si>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</si>
  <si>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</si>
  <si>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</si>
  <si>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</si>
  <si>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</si>
  <si>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</si>
  <si>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</si>
  <si>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</si>
  <si>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</si>
  <si>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</si>
  <si>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</si>
  <si>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</si>
  <si>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</si>
  <si>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</si>
  <si>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</si>
  <si>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</si>
  <si>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</si>
  <si>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</si>
  <si>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</si>
  <si>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</si>
  <si>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</si>
  <si>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</si>
  <si>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</si>
  <si>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</si>
  <si>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</si>
  <si>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</si>
  <si>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</si>
  <si>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</si>
  <si>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</si>
  <si>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</si>
  <si>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</si>
  <si>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</si>
  <si>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</si>
  <si>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</si>
  <si>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</si>
  <si>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</si>
  <si>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</si>
  <si>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</si>
  <si>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</si>
  <si>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</si>
  <si>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</si>
  <si>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</si>
  <si>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</si>
  <si>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</si>
  <si>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</si>
  <si>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</si>
  <si>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</si>
  <si>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</si>
  <si>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</si>
  <si>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</si>
  <si>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</si>
  <si>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</si>
  <si>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</si>
  <si>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</si>
  <si>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</si>
  <si>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</si>
  <si>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</si>
  <si>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</si>
  <si>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</si>
  <si>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</si>
  <si>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</si>
  <si>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</si>
  <si>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</si>
  <si>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</si>
  <si>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</si>
  <si>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</si>
  <si>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</si>
  <si>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</si>
  <si>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</si>
  <si>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</si>
  <si>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</si>
  <si>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</si>
  <si>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</si>
  <si>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</si>
  <si>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</si>
  <si>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</si>
  <si>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</si>
  <si>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</si>
  <si>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</si>
  <si>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</si>
  <si>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</si>
  <si>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</si>
  <si>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</si>
  <si>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</si>
  <si>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</si>
  <si>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</si>
  <si>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</si>
  <si>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</si>
  <si>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</si>
  <si>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</si>
  <si>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</si>
  <si>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</si>
  <si>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</si>
  <si>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</si>
  <si>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</si>
  <si>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</si>
  <si>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</si>
  <si>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</si>
  <si>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</si>
  <si>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</si>
  <si>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</si>
  <si>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</si>
  <si>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</si>
  <si>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</si>
  <si>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</si>
  <si>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</si>
  <si>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</si>
  <si>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</si>
  <si>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</si>
  <si>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</si>
  <si>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</si>
  <si>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</si>
  <si>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</si>
  <si>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</si>
  <si>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</si>
  <si>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</si>
  <si>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</si>
  <si>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</si>
  <si>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</si>
  <si>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</si>
  <si>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</si>
  <si>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</si>
  <si>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</si>
  <si>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</si>
  <si>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</si>
  <si>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</si>
  <si>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</si>
  <si>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</si>
  <si>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</si>
  <si>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</si>
  <si>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</si>
  <si>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</si>
  <si>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</si>
  <si>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</si>
  <si>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</si>
  <si>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</si>
  <si>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</si>
  <si>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</si>
  <si>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</si>
  <si>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</si>
  <si>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</si>
  <si>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</si>
  <si>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</si>
  <si>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</si>
  <si>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</si>
  <si>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</si>
  <si>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</si>
  <si>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</si>
  <si>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</si>
  <si>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</si>
  <si>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</si>
  <si>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</si>
  <si>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</si>
  <si>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</si>
  <si>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</si>
  <si>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</si>
  <si>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</si>
  <si>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</si>
  <si>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</si>
  <si>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</si>
  <si>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</si>
  <si>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</si>
  <si>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</si>
  <si>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</si>
  <si>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</si>
  <si>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</si>
  <si>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</si>
  <si>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</si>
  <si>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</si>
  <si>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</si>
  <si>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</si>
  <si>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</si>
  <si>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</si>
  <si>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</si>
  <si>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</si>
  <si>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</si>
  <si>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</si>
  <si>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</si>
  <si>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</si>
  <si>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</si>
  <si>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</si>
  <si>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</si>
  <si>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</si>
  <si>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</si>
  <si>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</si>
  <si>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</si>
  <si>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</si>
  <si>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</si>
  <si>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</si>
  <si>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</si>
  <si>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</si>
  <si>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</si>
  <si>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</si>
  <si>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</si>
  <si>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</si>
  <si>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</si>
  <si>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</si>
  <si>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</si>
  <si>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</si>
  <si>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</si>
  <si>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</si>
  <si>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</si>
  <si>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</si>
  <si>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</si>
  <si>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</si>
  <si>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</si>
  <si>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</si>
  <si>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</si>
  <si>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</si>
  <si>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</si>
  <si>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</si>
  <si>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</si>
  <si>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</si>
  <si>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</si>
  <si>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</si>
  <si>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</si>
  <si>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</si>
  <si>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</si>
  <si>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</si>
  <si>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</si>
  <si>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</si>
  <si>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</si>
  <si>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</si>
  <si>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</si>
  <si>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</si>
  <si>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</si>
  <si>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</si>
  <si>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</si>
  <si>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</si>
  <si>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</si>
  <si>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</si>
  <si>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</si>
  <si>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</si>
  <si>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</si>
  <si>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</si>
  <si>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</si>
  <si>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</si>
  <si>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</si>
  <si>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</si>
  <si>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</si>
  <si>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</si>
  <si>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</si>
  <si>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</si>
  <si>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</si>
  <si>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</si>
  <si>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</si>
  <si>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</si>
  <si>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</si>
  <si>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</si>
  <si>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</si>
  <si>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</si>
  <si>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</si>
  <si>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</si>
  <si>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</si>
  <si>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</si>
  <si>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</si>
  <si>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</si>
  <si>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</si>
  <si>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</si>
  <si>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</si>
  <si>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</si>
  <si>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</si>
  <si>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</si>
  <si>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</si>
  <si>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</si>
  <si>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</si>
  <si>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</si>
  <si>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</si>
  <si>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</si>
  <si>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</si>
  <si>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</si>
  <si>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</si>
  <si>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</si>
  <si>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</si>
  <si>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</si>
  <si>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</si>
  <si>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</si>
  <si>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</si>
  <si>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</si>
  <si>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</si>
  <si>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</si>
  <si>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</si>
  <si>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</si>
  <si>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</si>
  <si>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</si>
  <si>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</si>
  <si>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</si>
  <si>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</si>
  <si>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</si>
  <si>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</si>
  <si>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</si>
  <si>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</si>
  <si>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</si>
  <si>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</si>
  <si>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</si>
  <si>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</si>
  <si>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</si>
  <si>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</si>
  <si>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</si>
  <si>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</si>
  <si>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</si>
  <si>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</si>
  <si>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</si>
  <si>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</si>
  <si>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</si>
  <si>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</si>
  <si>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</si>
  <si>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</si>
  <si>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</si>
  <si>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</si>
  <si>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</si>
  <si>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</si>
  <si>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</si>
  <si>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</si>
  <si>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</si>
  <si>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</si>
  <si>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</si>
  <si>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</si>
  <si>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</si>
  <si>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</si>
  <si>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</si>
  <si>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</si>
  <si>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</si>
  <si>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</si>
  <si>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</si>
  <si>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</si>
  <si>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</si>
  <si>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</si>
  <si>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</si>
  <si>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</si>
  <si>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</si>
  <si>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</si>
  <si>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</si>
  <si>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</si>
  <si>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</si>
  <si>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</si>
  <si>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</si>
  <si>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</si>
  <si>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</si>
  <si>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</si>
  <si>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</si>
  <si>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</si>
  <si>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</si>
  <si>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</si>
  <si>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</si>
  <si>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</si>
  <si>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</si>
  <si>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</si>
  <si>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</si>
  <si>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</si>
  <si>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</si>
  <si>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</si>
  <si>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</si>
  <si>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</si>
  <si>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</si>
  <si>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</si>
  <si>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</si>
  <si>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</si>
  <si>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</si>
  <si>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</si>
  <si>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</si>
  <si>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</si>
  <si>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</si>
  <si>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</si>
  <si>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</si>
  <si>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</si>
  <si>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</si>
  <si>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</si>
  <si>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</si>
  <si>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</si>
  <si>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</si>
  <si>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</si>
  <si>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</si>
  <si>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</si>
  <si>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</si>
  <si>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</si>
  <si>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</si>
  <si>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</si>
  <si>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</si>
  <si>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</si>
  <si>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</si>
  <si>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</si>
  <si>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</si>
  <si>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</si>
  <si>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</si>
  <si>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</si>
  <si>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</si>
  <si>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</si>
  <si>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</si>
  <si>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</si>
  <si>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</si>
  <si>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</si>
  <si>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</si>
  <si>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</si>
  <si>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</si>
  <si>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</si>
  <si>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</si>
  <si>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</si>
  <si>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</si>
  <si>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</si>
  <si>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</si>
  <si>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</si>
  <si>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</si>
  <si>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</si>
  <si>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</si>
  <si>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</si>
  <si>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</si>
  <si>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</si>
  <si>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</si>
  <si>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</si>
  <si>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</si>
  <si>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</si>
  <si>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</si>
  <si>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</si>
  <si>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</si>
  <si>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</si>
  <si>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</si>
  <si>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</si>
  <si>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</si>
  <si>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</si>
  <si>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</si>
  <si>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</si>
  <si>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</si>
  <si>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</si>
  <si>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</si>
  <si>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</si>
  <si>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</si>
  <si>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</si>
  <si>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</si>
  <si>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</si>
  <si>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</si>
  <si>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</si>
  <si>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</si>
  <si>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</si>
  <si>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</si>
  <si>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</si>
  <si>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</si>
  <si>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</si>
  <si>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</si>
  <si>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</si>
  <si>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</si>
  <si>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</si>
  <si>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</si>
  <si>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</si>
  <si>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</si>
  <si>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</si>
  <si>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</si>
  <si>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</si>
  <si>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</si>
  <si>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</si>
  <si>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</si>
  <si>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</si>
  <si>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</si>
  <si>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</si>
  <si>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</si>
  <si>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</si>
  <si>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</si>
  <si>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</si>
  <si>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</si>
  <si>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</si>
  <si>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</si>
  <si>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</si>
  <si>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</si>
  <si>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</si>
  <si>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</si>
  <si>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</si>
  <si>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</si>
  <si>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</si>
  <si>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</si>
  <si>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</si>
  <si>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</si>
  <si>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</si>
  <si>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</si>
  <si>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</si>
  <si>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</si>
  <si>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</si>
  <si>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</si>
  <si>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</si>
  <si>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</si>
  <si>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</si>
  <si>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</si>
  <si>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</si>
  <si>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</si>
  <si>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</si>
  <si>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</si>
  <si>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</si>
  <si>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</si>
  <si>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</si>
  <si>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</si>
  <si>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</si>
  <si>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</si>
  <si>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</si>
  <si>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</si>
  <si>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</si>
  <si>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</si>
  <si>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</si>
  <si>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</si>
  <si>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</si>
  <si>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</si>
  <si>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</si>
  <si>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</si>
  <si>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</si>
  <si>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</si>
  <si>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</si>
  <si>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</si>
  <si>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</si>
  <si>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</si>
  <si>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</si>
  <si>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</si>
  <si>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</si>
  <si>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</si>
  <si>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</si>
  <si>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</si>
  <si>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</si>
  <si>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</si>
  <si>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</si>
  <si>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</si>
  <si>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</si>
  <si>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</si>
  <si>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</si>
  <si>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</si>
  <si>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</si>
  <si>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</si>
  <si>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</si>
  <si>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</si>
  <si>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</si>
  <si>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</si>
  <si>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</si>
  <si>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</si>
  <si>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</si>
  <si>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</si>
  <si>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</si>
  <si>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</si>
  <si>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</si>
  <si>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</si>
  <si>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</si>
  <si>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</si>
  <si>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</si>
  <si>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</si>
  <si>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</si>
  <si>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</si>
  <si>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</si>
  <si>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</si>
  <si>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</si>
  <si>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</si>
  <si>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</si>
  <si>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</si>
  <si>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</si>
  <si>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</si>
  <si>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</si>
  <si>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</si>
  <si>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</si>
  <si>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</si>
  <si>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</si>
  <si>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</si>
  <si>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</si>
  <si>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</si>
  <si>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</si>
  <si>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</si>
  <si>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</si>
  <si>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</si>
  <si>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</si>
  <si>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</si>
  <si>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</si>
  <si>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</si>
  <si>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</si>
  <si>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</si>
  <si>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</si>
  <si>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</si>
  <si>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</si>
  <si>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</si>
  <si>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</si>
  <si>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</si>
  <si>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</si>
  <si>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</si>
  <si>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</si>
  <si>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</si>
  <si>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</si>
  <si>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</si>
  <si>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</si>
  <si>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</si>
  <si>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</si>
  <si>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</si>
  <si>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</si>
  <si>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</si>
  <si>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</si>
  <si>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</si>
  <si>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</si>
  <si>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</si>
  <si>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</si>
  <si>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</si>
  <si>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</si>
  <si>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</si>
  <si>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</si>
  <si>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</si>
  <si>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</si>
  <si>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</si>
  <si>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</si>
  <si>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</si>
  <si>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</si>
  <si>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</si>
  <si>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</si>
  <si>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</si>
  <si>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</si>
  <si>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</si>
  <si>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</si>
  <si>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</si>
  <si>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</si>
  <si>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</si>
  <si>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</si>
  <si>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</si>
  <si>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</si>
  <si>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</si>
  <si>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</si>
  <si>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</si>
  <si>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</si>
  <si>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</si>
  <si>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</si>
  <si>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</si>
  <si>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</si>
  <si>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</si>
  <si>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</si>
  <si>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</si>
  <si>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</si>
  <si>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</si>
  <si>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</si>
  <si>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</si>
  <si>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</si>
  <si>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</si>
  <si>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</si>
  <si>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</si>
  <si>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</si>
  <si>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</si>
  <si>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</si>
  <si>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</si>
  <si>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</si>
  <si>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</si>
  <si>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</si>
  <si>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</si>
  <si>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</si>
  <si>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</si>
  <si>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</si>
  <si>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</si>
  <si>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</si>
  <si>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</si>
  <si>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</si>
  <si>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</si>
  <si>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</si>
  <si>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</si>
  <si>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</si>
  <si>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</si>
  <si>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</si>
  <si>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</si>
  <si>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</si>
  <si>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</si>
  <si>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</si>
  <si>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</si>
  <si>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</si>
  <si>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</si>
  <si>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</si>
  <si>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</si>
  <si>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</si>
  <si>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</si>
  <si>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</si>
  <si>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</si>
  <si>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</si>
  <si>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</si>
  <si>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</si>
  <si>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</si>
  <si>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</si>
  <si>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</si>
  <si>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</si>
  <si>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</si>
  <si>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</si>
  <si>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</si>
  <si>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</si>
  <si>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</si>
  <si>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</si>
  <si>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</si>
  <si>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</si>
  <si>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</si>
  <si>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</si>
  <si>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</si>
  <si>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</si>
  <si>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</si>
  <si>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</si>
  <si>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</si>
  <si>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</si>
  <si>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</si>
  <si>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</si>
  <si>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</si>
  <si>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</si>
  <si>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</si>
  <si>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</si>
  <si>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</si>
  <si>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</si>
  <si>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</si>
  <si>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</si>
  <si>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</si>
  <si>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</si>
  <si>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</si>
  <si>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</si>
  <si>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</si>
  <si>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</si>
  <si>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</si>
  <si>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</si>
  <si>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</si>
  <si>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</si>
  <si>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</si>
  <si>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</si>
  <si>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</si>
  <si>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</si>
  <si>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</si>
  <si>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</si>
  <si>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</si>
  <si>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</si>
  <si>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</si>
  <si>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</si>
  <si>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</si>
  <si>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</si>
  <si>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</si>
  <si>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</si>
  <si>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</si>
  <si>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</si>
  <si>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</si>
  <si>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</si>
  <si>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</si>
  <si>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</si>
  <si>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</si>
  <si>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</si>
  <si>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</si>
  <si>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</si>
  <si>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</si>
  <si>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</si>
  <si>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</si>
  <si>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</si>
  <si>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</si>
  <si>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</si>
  <si>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</si>
  <si>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</si>
  <si>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</si>
  <si>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</si>
  <si>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</si>
  <si>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</si>
  <si>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</si>
  <si>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</si>
  <si>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</si>
  <si>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</si>
  <si>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</si>
  <si>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</si>
  <si>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</si>
  <si>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</si>
  <si>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</si>
  <si>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</si>
  <si>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</si>
  <si>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</si>
  <si>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</si>
  <si>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</si>
  <si>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</si>
  <si>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</si>
  <si>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</si>
  <si>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</si>
  <si>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</si>
  <si>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</si>
  <si>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</si>
  <si>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</si>
  <si>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</si>
  <si>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</si>
  <si>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</si>
  <si>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</si>
  <si>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</si>
  <si>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</si>
  <si>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</si>
  <si>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</si>
  <si>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</si>
  <si>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</si>
  <si>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</si>
  <si>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</si>
  <si>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</si>
  <si>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</si>
  <si>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</si>
  <si>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</si>
  <si>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</si>
  <si>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</si>
  <si>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</si>
  <si>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</si>
  <si>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</si>
  <si>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</si>
  <si>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</si>
  <si>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</si>
  <si>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</si>
  <si>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</si>
  <si>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</si>
  <si>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</si>
  <si>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</si>
  <si>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</si>
  <si>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</si>
  <si>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</si>
  <si>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</si>
  <si>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</si>
  <si>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</si>
  <si>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</si>
  <si>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</si>
  <si>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</si>
  <si>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</si>
  <si>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</si>
  <si>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</si>
  <si>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</si>
  <si>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</si>
  <si>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</si>
  <si>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</si>
  <si>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</si>
  <si>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</si>
  <si>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</si>
  <si>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</si>
  <si>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</si>
  <si>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</si>
  <si>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</si>
  <si>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</si>
  <si>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</si>
  <si>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</si>
  <si>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</si>
  <si>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</si>
  <si>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</si>
  <si>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</si>
  <si>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</si>
  <si>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</si>
  <si>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</si>
  <si>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</si>
  <si>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</si>
  <si>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</si>
  <si>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</si>
  <si>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</si>
  <si>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</si>
  <si>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</si>
  <si>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</si>
  <si>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</si>
  <si>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</si>
  <si>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</si>
  <si>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</si>
  <si>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</si>
  <si>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</si>
  <si>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</si>
  <si>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</si>
  <si>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</si>
  <si>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</si>
  <si>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</si>
  <si>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</si>
  <si>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</si>
  <si>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</si>
  <si>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</si>
  <si>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</si>
  <si>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</si>
  <si>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</si>
  <si>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</si>
  <si>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</si>
  <si>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</si>
  <si>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</si>
  <si>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</si>
  <si>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</si>
  <si>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</si>
  <si>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</si>
  <si>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</si>
  <si>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</si>
  <si>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</si>
  <si>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</si>
  <si>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</si>
  <si>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</si>
  <si>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</si>
  <si>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</si>
  <si>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</si>
  <si>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</si>
  <si>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</si>
  <si>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</si>
  <si>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</si>
  <si>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</si>
  <si>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</si>
  <si>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</si>
  <si>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</si>
  <si>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</si>
  <si>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</si>
  <si>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</si>
  <si>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</si>
  <si>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</si>
  <si>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</si>
  <si>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</si>
  <si>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</si>
  <si>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</si>
  <si>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</si>
  <si>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</si>
  <si>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</si>
  <si>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</si>
  <si>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</si>
  <si>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</si>
  <si>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</si>
  <si>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</si>
  <si>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</si>
  <si>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</si>
  <si>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</si>
  <si>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</si>
  <si>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</si>
  <si>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</si>
  <si>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</si>
  <si>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</si>
  <si>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</si>
  <si>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</si>
  <si>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</si>
  <si>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</si>
  <si>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</si>
  <si>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</si>
  <si>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</si>
  <si>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</si>
  <si>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</si>
  <si>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</si>
  <si>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</si>
  <si>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</si>
  <si>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</si>
  <si>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</si>
  <si>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</si>
  <si>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</si>
  <si>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</si>
  <si>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</si>
  <si>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</si>
  <si>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</si>
  <si>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</si>
  <si>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</si>
  <si>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</si>
  <si>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</si>
  <si>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</si>
  <si>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</si>
  <si>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</si>
  <si>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</si>
  <si>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</si>
  <si>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</si>
  <si>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</si>
  <si>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</si>
  <si>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</si>
  <si>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</si>
  <si>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</si>
  <si>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</si>
  <si>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</si>
  <si>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</si>
  <si>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</si>
  <si>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</si>
  <si>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</si>
  <si>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</si>
  <si>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</si>
  <si>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</si>
  <si>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</si>
  <si>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</si>
  <si>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</si>
  <si>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</si>
  <si>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</si>
  <si>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</si>
  <si>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</si>
  <si>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</si>
  <si>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</si>
  <si>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</si>
  <si>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</si>
  <si>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</si>
  <si>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</si>
  <si>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</si>
  <si>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</si>
  <si>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</si>
  <si>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</si>
  <si>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</si>
  <si>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</si>
  <si>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</si>
  <si>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</si>
  <si>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</si>
  <si>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</si>
  <si>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</si>
  <si>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</si>
  <si>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</si>
  <si>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</si>
  <si>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</si>
  <si>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</si>
  <si>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</si>
  <si>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</si>
  <si>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</si>
  <si>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</si>
  <si>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</si>
  <si>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</si>
  <si>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</si>
  <si>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</si>
  <si>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</si>
  <si>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</si>
  <si>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</si>
  <si>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</si>
  <si>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</si>
  <si>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</si>
  <si>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</si>
  <si>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</si>
  <si>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</si>
  <si>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</si>
  <si>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</si>
  <si>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</si>
  <si>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</si>
  <si>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</si>
  <si>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</si>
  <si>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</si>
  <si>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</si>
  <si>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</si>
  <si>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</si>
  <si>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</si>
  <si>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</si>
  <si>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</si>
  <si>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</si>
  <si>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</si>
  <si>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</si>
  <si>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</si>
  <si>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</si>
  <si>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</si>
  <si>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</si>
  <si>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</si>
  <si>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</si>
  <si>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</si>
  <si>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</si>
  <si>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</si>
  <si>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</si>
  <si>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</si>
  <si>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</si>
  <si>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</si>
  <si>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</si>
  <si>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</si>
  <si>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</si>
  <si>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</si>
  <si>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</si>
  <si>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</si>
  <si>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</si>
  <si>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</si>
  <si>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</si>
  <si>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</si>
  <si>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</si>
  <si>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</si>
  <si>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</si>
  <si>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</si>
  <si>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</si>
  <si>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</si>
  <si>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</si>
  <si>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</si>
  <si>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</si>
  <si>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</si>
  <si>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</si>
  <si>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</si>
  <si>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</si>
  <si>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</si>
  <si>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</si>
  <si>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</si>
  <si>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</si>
  <si>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</si>
  <si>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</si>
  <si>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</si>
  <si>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</si>
  <si>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</si>
  <si>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</si>
  <si>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</si>
  <si>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</si>
  <si>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</si>
  <si>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</si>
  <si>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</si>
  <si>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</si>
  <si>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</si>
  <si>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</si>
  <si>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</si>
  <si>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</si>
  <si>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</si>
  <si>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</si>
  <si>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</si>
  <si>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</si>
  <si>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</si>
  <si>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</si>
  <si>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</si>
  <si>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</si>
  <si>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</si>
  <si>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</si>
  <si>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</si>
  <si>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</si>
  <si>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</si>
  <si>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</si>
  <si>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</si>
  <si>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</si>
  <si>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</si>
  <si>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</si>
  <si>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</si>
  <si>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</si>
  <si>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</si>
  <si>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</si>
  <si>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</si>
  <si>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</si>
  <si>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</si>
  <si>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</si>
  <si>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</si>
  <si>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</si>
  <si>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</si>
  <si>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</si>
  <si>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</si>
  <si>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</si>
  <si>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</si>
  <si>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</si>
  <si>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</si>
  <si>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</si>
  <si>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</si>
  <si>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</si>
  <si>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</si>
  <si>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</si>
  <si>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</si>
  <si>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</si>
  <si>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</si>
  <si>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</si>
  <si>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</si>
  <si>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</si>
  <si>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</si>
  <si>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</si>
  <si>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</si>
  <si>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</si>
  <si>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</si>
  <si>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</si>
  <si>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</si>
  <si>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</si>
  <si>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</si>
  <si>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</si>
  <si>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</si>
  <si>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</si>
  <si>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</si>
  <si>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</si>
  <si>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</si>
  <si>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</si>
  <si>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</si>
  <si>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</si>
  <si>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</si>
  <si>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</si>
  <si>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</si>
  <si>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</si>
  <si>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</si>
  <si>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</si>
  <si>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</si>
  <si>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</si>
  <si>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</si>
  <si>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</si>
  <si>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</si>
  <si>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</si>
  <si>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</si>
  <si>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</si>
  <si>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</si>
  <si>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</si>
  <si>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</si>
  <si>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</si>
  <si>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</si>
  <si>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</si>
  <si>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</si>
  <si>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</si>
  <si>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</si>
  <si>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</si>
  <si>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</si>
  <si>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</si>
  <si>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</si>
  <si>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</si>
  <si>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</si>
  <si>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</si>
  <si>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</si>
  <si>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</si>
  <si>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</si>
  <si>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</si>
  <si>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</si>
  <si>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</si>
  <si>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</si>
  <si>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</si>
  <si>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</si>
  <si>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</si>
  <si>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</si>
  <si>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</si>
  <si>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</si>
  <si>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</si>
  <si>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</si>
  <si>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</si>
  <si>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</si>
  <si>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</si>
  <si>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</si>
  <si>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</si>
  <si>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</si>
  <si>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</si>
  <si>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</si>
  <si>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</si>
  <si>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</si>
  <si>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</si>
  <si>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</si>
  <si>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</si>
  <si>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</si>
  <si>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</si>
  <si>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</si>
  <si>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</si>
  <si>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</si>
  <si>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</si>
  <si>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</si>
  <si>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</si>
  <si>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</si>
  <si>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</si>
  <si>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</si>
  <si>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</si>
  <si>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</si>
  <si>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</si>
  <si>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</si>
  <si>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</si>
  <si>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</si>
  <si>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</si>
  <si>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</si>
  <si>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</si>
  <si>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</si>
  <si>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</si>
  <si>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</si>
  <si>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</si>
  <si>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</si>
  <si>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</si>
  <si>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</si>
  <si>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</si>
  <si>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</si>
  <si>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</si>
  <si>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</si>
  <si>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</si>
  <si>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</si>
  <si>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</si>
  <si>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</si>
  <si>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</si>
  <si>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</si>
  <si>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</si>
  <si>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</si>
  <si>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</si>
  <si>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</si>
  <si>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</si>
  <si>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</si>
  <si>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</si>
  <si>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</si>
  <si>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</si>
  <si>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</si>
  <si>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</si>
  <si>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</si>
  <si>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</si>
  <si>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</si>
  <si>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</si>
  <si>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</si>
  <si>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</si>
  <si>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</si>
  <si>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</si>
  <si>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</si>
  <si>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</si>
  <si>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</si>
  <si>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</si>
  <si>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</si>
  <si>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</si>
  <si>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</si>
  <si>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</si>
  <si>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</si>
  <si>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</si>
  <si>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</si>
  <si>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</si>
  <si>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</si>
  <si>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</si>
  <si>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</si>
  <si>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</si>
  <si>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</si>
  <si>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</si>
  <si>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</si>
  <si>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</si>
  <si>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</si>
  <si>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</si>
  <si>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</si>
  <si>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</si>
  <si>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</si>
  <si>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</si>
  <si>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</si>
  <si>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</si>
  <si>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</si>
  <si>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</si>
  <si>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</si>
  <si>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</si>
  <si>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</si>
  <si>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</si>
  <si>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</si>
  <si>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</si>
  <si>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</si>
  <si>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</si>
  <si>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</si>
  <si>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</si>
  <si>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</si>
  <si>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</si>
  <si>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</si>
  <si>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</si>
  <si>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</si>
  <si>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</si>
  <si>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</si>
  <si>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</si>
  <si>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</si>
  <si>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</si>
  <si>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</si>
  <si>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</si>
  <si>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</si>
  <si>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</si>
  <si>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</si>
  <si>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</si>
  <si>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</si>
  <si>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</si>
  <si>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</si>
  <si>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</si>
  <si>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</si>
  <si>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</si>
  <si>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</si>
  <si>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</si>
  <si>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</si>
  <si>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</si>
  <si>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</si>
  <si>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</si>
  <si>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</si>
  <si>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</si>
  <si>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</si>
  <si>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</si>
  <si>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</si>
  <si>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</si>
  <si>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</si>
  <si>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</si>
  <si>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</si>
  <si>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</si>
  <si>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</si>
  <si>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</si>
  <si>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</si>
  <si>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</si>
  <si>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</si>
  <si>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</si>
  <si>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</si>
  <si>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</si>
  <si>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</si>
  <si>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</si>
  <si>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</si>
  <si>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</si>
  <si>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</si>
  <si>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</si>
  <si>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</si>
  <si>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</si>
  <si>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</si>
  <si>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</si>
  <si>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</si>
  <si>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</si>
  <si>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</si>
  <si>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</si>
  <si>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</si>
  <si>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</si>
  <si>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</si>
  <si>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</si>
  <si>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</si>
  <si>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</si>
  <si>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</si>
  <si>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</si>
  <si>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</si>
  <si>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</si>
  <si>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</si>
  <si>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</si>
  <si>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</si>
  <si>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</si>
  <si>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</si>
  <si>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</si>
  <si>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</si>
  <si>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</si>
  <si>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</si>
  <si>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</si>
  <si>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</si>
  <si>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</si>
  <si>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</si>
  <si>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</si>
  <si>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</si>
  <si>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</si>
  <si>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</si>
  <si>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</si>
  <si>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</si>
  <si>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</si>
  <si>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</si>
  <si>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</si>
  <si>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</si>
  <si>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</si>
  <si>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</si>
  <si>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</si>
  <si>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</si>
  <si>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</si>
  <si>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</si>
  <si>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</si>
  <si>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</si>
  <si>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</si>
  <si>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</si>
  <si>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</si>
  <si>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</si>
  <si>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</si>
  <si>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</si>
  <si>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</si>
  <si>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</si>
  <si>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</si>
  <si>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</si>
  <si>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</si>
  <si>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</si>
  <si>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</si>
  <si>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</si>
  <si>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</si>
  <si>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</si>
  <si>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</si>
  <si>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</si>
  <si>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</si>
  <si>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</si>
  <si>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</si>
  <si>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</si>
  <si>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</si>
  <si>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</si>
  <si>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</si>
  <si>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</si>
  <si>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</si>
  <si>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</si>
  <si>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</si>
  <si>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</si>
  <si>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</si>
  <si>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</si>
  <si>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</si>
  <si>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</si>
  <si>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</si>
  <si>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</si>
  <si>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</si>
  <si>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</si>
  <si>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</si>
  <si>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</si>
  <si>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</si>
  <si>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</si>
  <si>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</si>
  <si>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</si>
  <si>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</si>
  <si>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</si>
  <si>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</si>
  <si>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</si>
  <si>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</si>
  <si>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</si>
  <si>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</si>
  <si>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</si>
  <si>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</si>
  <si>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</si>
  <si>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</si>
  <si>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</si>
  <si>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</si>
  <si>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</si>
  <si>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</si>
  <si>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</si>
  <si>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</si>
  <si>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</si>
  <si>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</si>
  <si>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</si>
  <si>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</si>
  <si>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</si>
  <si>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</si>
  <si>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</si>
  <si>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</si>
  <si>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</si>
  <si>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</si>
  <si>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</si>
  <si>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</si>
  <si>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</si>
  <si>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</si>
  <si>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</si>
  <si>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</si>
  <si>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</si>
  <si>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</si>
  <si>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</si>
  <si>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</si>
  <si>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</si>
  <si>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</si>
  <si>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</si>
  <si>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</si>
  <si>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</si>
  <si>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</si>
  <si>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</si>
  <si>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</si>
  <si>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</si>
  <si>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</si>
  <si>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</si>
  <si>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</si>
  <si>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</si>
  <si>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</si>
  <si>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</si>
  <si>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</si>
  <si>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</si>
  <si>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</si>
  <si>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</si>
  <si>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</si>
  <si>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</si>
  <si>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</si>
  <si>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</si>
  <si>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</si>
  <si>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</si>
  <si>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</si>
  <si>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</si>
  <si>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</si>
  <si>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</si>
  <si>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</si>
  <si>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</si>
  <si>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</si>
  <si>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</si>
  <si>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</si>
  <si>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</si>
  <si>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</si>
  <si>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</si>
  <si>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</si>
  <si>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</si>
  <si>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</si>
  <si>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</si>
  <si>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</si>
  <si>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</si>
  <si>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</si>
  <si>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</si>
  <si>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</si>
  <si>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</si>
  <si>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</si>
  <si>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</si>
  <si>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</si>
  <si>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</si>
  <si>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</si>
  <si>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</si>
  <si>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</si>
  <si>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</si>
  <si>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</si>
  <si>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</si>
  <si>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</si>
  <si>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</si>
  <si>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</si>
  <si>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</si>
  <si>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</si>
  <si>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</si>
  <si>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</si>
  <si>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</si>
  <si>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</si>
  <si>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</si>
  <si>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</si>
  <si>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</si>
  <si>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</si>
  <si>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</si>
  <si>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</si>
  <si>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</si>
  <si>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</si>
  <si>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</si>
  <si>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</si>
  <si>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</si>
  <si>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</si>
  <si>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</si>
  <si>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</si>
  <si>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</si>
  <si>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</si>
  <si>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</si>
  <si>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</si>
  <si>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</si>
  <si>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</si>
  <si>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</si>
  <si>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</si>
  <si>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</si>
  <si>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</si>
  <si>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</si>
  <si>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</si>
  <si>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</si>
  <si>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</si>
  <si>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</si>
  <si>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</si>
  <si>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</si>
  <si>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</si>
  <si>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</si>
  <si>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</si>
  <si>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</si>
  <si>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</si>
  <si>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</si>
  <si>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</si>
  <si>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</si>
  <si>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</si>
  <si>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</si>
  <si>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</si>
  <si>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</si>
  <si>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</si>
  <si>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</si>
  <si>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</si>
  <si>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</si>
  <si>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</si>
  <si>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</si>
  <si>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</si>
  <si>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</si>
  <si>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</si>
  <si>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</si>
  <si>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</si>
  <si>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</si>
  <si>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</si>
  <si>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</si>
  <si>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</si>
  <si>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</si>
  <si>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</si>
  <si>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</si>
  <si>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</si>
  <si>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</si>
  <si>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</si>
  <si>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</si>
  <si>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</si>
  <si>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</si>
  <si>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</si>
  <si>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</si>
  <si>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</si>
  <si>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</si>
  <si>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</si>
  <si>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</si>
  <si>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</si>
  <si>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</si>
  <si>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</si>
  <si>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</si>
  <si>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</si>
  <si>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</si>
  <si>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</si>
  <si>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</si>
  <si>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</si>
  <si>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</si>
  <si>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</si>
  <si>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</si>
  <si>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</si>
  <si>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</si>
  <si>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</si>
  <si>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</si>
  <si>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</si>
  <si>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</si>
  <si>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</si>
  <si>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</si>
  <si>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</si>
  <si>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</si>
  <si>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</si>
  <si>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</si>
  <si>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</si>
  <si>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</si>
  <si>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</si>
  <si>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</si>
  <si>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</si>
  <si>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</si>
  <si>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</si>
  <si>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</si>
  <si>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</si>
  <si>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</si>
  <si>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</si>
  <si>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</si>
  <si>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</si>
  <si>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</si>
  <si>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</si>
  <si>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</si>
  <si>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</si>
  <si>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</si>
  <si>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</si>
  <si>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</si>
  <si>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</si>
  <si>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</si>
  <si>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</si>
  <si>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</si>
  <si>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</si>
  <si>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</si>
  <si>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</si>
  <si>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</si>
  <si>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</si>
  <si>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</si>
  <si>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</si>
  <si>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</si>
  <si>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</si>
  <si>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</si>
  <si>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</si>
  <si>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</si>
  <si>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</si>
  <si>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</si>
  <si>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</si>
  <si>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</si>
  <si>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</si>
  <si>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</si>
  <si>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</si>
  <si>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</si>
  <si>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</si>
  <si>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</si>
  <si>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</si>
  <si>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</si>
  <si>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</si>
  <si>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</si>
  <si>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</si>
  <si>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</si>
  <si>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</si>
  <si>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</si>
  <si>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</si>
  <si>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</si>
  <si>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</si>
  <si>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</si>
  <si>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</si>
  <si>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</si>
  <si>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</si>
  <si>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</si>
  <si>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</si>
  <si>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</si>
  <si>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</si>
  <si>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</si>
  <si>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</si>
  <si>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</si>
  <si>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</si>
  <si>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</si>
  <si>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</si>
  <si>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</si>
  <si>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</si>
  <si>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</si>
  <si>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</si>
  <si>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</si>
  <si>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</si>
  <si>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</si>
  <si>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</si>
  <si>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</si>
  <si>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</si>
  <si>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</si>
  <si>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</si>
  <si>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</si>
  <si>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</si>
  <si>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</si>
  <si>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</si>
  <si>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</si>
  <si>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</si>
  <si>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</si>
  <si>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</si>
  <si>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</si>
  <si>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</si>
  <si>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</si>
  <si>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</si>
  <si>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</si>
  <si>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</si>
  <si>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</si>
  <si>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</si>
  <si>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</si>
  <si>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</si>
  <si>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</si>
  <si>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</si>
  <si>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</si>
  <si>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</si>
  <si>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</si>
  <si>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</si>
  <si>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</si>
  <si>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</si>
  <si>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</si>
  <si>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</si>
  <si>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</si>
  <si>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</si>
  <si>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</si>
  <si>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</si>
  <si>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</si>
  <si>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</si>
  <si>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</si>
  <si>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</si>
  <si>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</si>
  <si>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</si>
  <si>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</si>
  <si>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</si>
  <si>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</si>
  <si>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</si>
  <si>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</si>
  <si>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</si>
  <si>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</si>
  <si>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</si>
  <si>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</si>
  <si>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</si>
  <si>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</si>
  <si>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</si>
  <si>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</si>
  <si>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</si>
  <si>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</si>
  <si>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</si>
  <si>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</si>
  <si>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</si>
  <si>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</si>
  <si>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</si>
  <si>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</si>
  <si>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</si>
  <si>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</si>
  <si>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</si>
  <si>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</si>
  <si>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</si>
  <si>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</si>
  <si>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</si>
  <si>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</si>
  <si>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</si>
  <si>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</si>
  <si>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</si>
  <si>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</si>
  <si>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</si>
  <si>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</si>
  <si>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</si>
  <si>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</si>
  <si>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</si>
  <si>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</si>
  <si>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</si>
  <si>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</si>
  <si>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</si>
  <si>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</si>
  <si>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</si>
  <si>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</si>
  <si>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</si>
  <si>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</si>
  <si>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</si>
  <si>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</si>
  <si>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</si>
  <si>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</si>
  <si>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</si>
  <si>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</si>
  <si>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</si>
  <si>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</si>
  <si>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</si>
  <si>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</si>
  <si>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</si>
  <si>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</si>
  <si>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</si>
  <si>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</si>
  <si>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</si>
  <si>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</si>
  <si>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</si>
  <si>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</si>
  <si>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</si>
  <si>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</si>
  <si>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</si>
  <si>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</si>
  <si>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</si>
  <si>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</si>
  <si>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</si>
  <si>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</si>
  <si>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</si>
  <si>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</si>
  <si>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</si>
  <si>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</si>
  <si>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</si>
  <si>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</si>
  <si>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</si>
  <si>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</si>
  <si>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</si>
  <si>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</si>
  <si>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</si>
  <si>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</si>
  <si>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</si>
  <si>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</si>
  <si>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</si>
  <si>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</si>
  <si>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</si>
  <si>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</si>
  <si>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</si>
  <si>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</si>
  <si>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</si>
  <si>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</si>
  <si>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</si>
  <si>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</si>
  <si>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</si>
  <si>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</si>
  <si>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</si>
  <si>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</si>
  <si>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</si>
  <si>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</si>
  <si>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</si>
  <si>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</si>
  <si>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</si>
  <si>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</si>
  <si>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</si>
  <si>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</si>
  <si>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</si>
  <si>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</si>
  <si>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</si>
  <si>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</si>
  <si>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</si>
  <si>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</si>
  <si>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</si>
  <si>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</si>
  <si>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</si>
  <si>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</si>
  <si>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</si>
  <si>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</si>
  <si>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</si>
  <si>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</si>
  <si>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</si>
  <si>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</si>
  <si>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</si>
  <si>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</si>
  <si>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</si>
  <si>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</si>
  <si>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</si>
  <si>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</si>
  <si>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</si>
  <si>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</si>
  <si>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</si>
  <si>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</si>
  <si>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</si>
  <si>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</si>
  <si>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</si>
  <si>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</si>
  <si>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</si>
  <si>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</si>
  <si>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</si>
  <si>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</si>
  <si>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</si>
  <si>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</si>
  <si>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</si>
  <si>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</si>
  <si>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</si>
  <si>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</si>
  <si>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</si>
  <si>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</si>
  <si>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</si>
  <si>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</si>
  <si>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</si>
  <si>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</si>
  <si>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</si>
  <si>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</si>
  <si>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</si>
  <si>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</si>
  <si>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</si>
  <si>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</si>
  <si>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</si>
  <si>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</si>
  <si>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</si>
  <si>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</si>
  <si>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</si>
  <si>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</si>
  <si>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</si>
  <si>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</si>
  <si>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</si>
  <si>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</si>
  <si>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</si>
  <si>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</si>
  <si>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</si>
  <si>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</si>
  <si>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</si>
  <si>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</si>
  <si>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</si>
  <si>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</si>
  <si>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</si>
  <si>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</si>
  <si>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</si>
  <si>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</si>
  <si>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</si>
  <si>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</si>
  <si>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</si>
  <si>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</si>
  <si>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</si>
  <si>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</si>
  <si>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</si>
  <si>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</si>
  <si>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</si>
  <si>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</si>
  <si>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</si>
  <si>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</si>
  <si>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</si>
  <si>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</si>
  <si>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</si>
  <si>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</si>
  <si>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</si>
  <si>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</si>
  <si>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</si>
  <si>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</si>
  <si>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</si>
  <si>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</si>
  <si>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</si>
  <si>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</si>
  <si>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</si>
  <si>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</si>
  <si>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</si>
  <si>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</si>
  <si>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</si>
  <si>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</si>
  <si>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</si>
  <si>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</si>
  <si>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</si>
  <si>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</si>
  <si>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</si>
  <si>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</si>
  <si>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</si>
  <si>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</si>
  <si>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</si>
  <si>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</si>
  <si>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</si>
  <si>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</si>
  <si>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</si>
  <si>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</si>
  <si>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</si>
  <si>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</si>
  <si>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</si>
  <si>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</si>
  <si>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</si>
  <si>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</si>
  <si>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</si>
  <si>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</si>
  <si>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</si>
  <si>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</si>
  <si>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</si>
  <si>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</si>
  <si>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</si>
  <si>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</si>
  <si>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</si>
  <si>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</si>
  <si>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</si>
  <si>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</si>
  <si>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</si>
  <si>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</si>
  <si>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</si>
  <si>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</si>
  <si>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</si>
  <si>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</si>
  <si>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</si>
  <si>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</si>
  <si>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</si>
  <si>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</si>
  <si>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</si>
  <si>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</si>
  <si>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</si>
  <si>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</si>
  <si>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</si>
  <si>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</si>
  <si>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</si>
  <si>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</si>
  <si>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</si>
  <si>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</si>
  <si>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</si>
  <si>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</si>
  <si>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</si>
  <si>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</si>
  <si>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</si>
  <si>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</si>
  <si>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</si>
  <si>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</si>
  <si>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</si>
  <si>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</si>
  <si>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</si>
  <si>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</si>
  <si>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</si>
  <si>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</si>
  <si>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</si>
  <si>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</si>
  <si>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</si>
  <si>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</si>
  <si>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</si>
  <si>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</si>
  <si>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</si>
  <si>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</si>
  <si>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</si>
  <si>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</si>
  <si>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</si>
  <si>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</si>
  <si>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</si>
  <si>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</si>
  <si>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</si>
  <si>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</si>
  <si>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</si>
  <si>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</si>
  <si>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</si>
  <si>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</si>
  <si>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</si>
  <si>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</si>
  <si>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</si>
  <si>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</si>
  <si>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</si>
  <si>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</si>
  <si>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</si>
  <si>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</si>
  <si>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</si>
  <si>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</si>
  <si>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</si>
  <si>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</si>
  <si>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</si>
  <si>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</si>
  <si>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</si>
  <si>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</si>
  <si>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</si>
  <si>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</si>
  <si>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</si>
  <si>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</si>
  <si>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</si>
  <si>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</si>
  <si>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</si>
  <si>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</si>
  <si>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</si>
  <si>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</si>
  <si>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</si>
  <si>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</si>
  <si>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</si>
  <si>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</si>
  <si>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</si>
  <si>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</si>
  <si>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</si>
  <si>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</si>
  <si>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</si>
  <si>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</si>
  <si>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</si>
  <si>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</si>
  <si>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</si>
  <si>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</si>
  <si>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</si>
  <si>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</si>
  <si>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</si>
  <si>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</si>
  <si>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</si>
  <si>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</si>
  <si>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</si>
  <si>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</si>
  <si>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</si>
  <si>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</si>
  <si>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</si>
  <si>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</si>
  <si>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</si>
  <si>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</si>
  <si>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</si>
  <si>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</si>
  <si>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</si>
  <si>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</si>
  <si>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</si>
  <si>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</si>
  <si>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</si>
  <si>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</si>
  <si>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</si>
  <si>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</si>
  <si>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</si>
  <si>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</si>
  <si>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</si>
  <si>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</si>
  <si>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</si>
  <si>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</si>
  <si>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</si>
  <si>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</si>
  <si>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</si>
  <si>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</si>
  <si>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</si>
  <si>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</si>
  <si>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</si>
  <si>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</si>
  <si>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</si>
  <si>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</si>
  <si>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</si>
  <si>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</si>
  <si>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</si>
  <si>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</si>
  <si>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</si>
  <si>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</si>
  <si>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</si>
  <si>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</si>
  <si>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</si>
  <si>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</si>
  <si>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</si>
  <si>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</si>
  <si>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</si>
  <si>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</si>
  <si>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</si>
  <si>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</si>
  <si>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</si>
  <si>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</si>
  <si>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</si>
  <si>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</si>
  <si>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</si>
  <si>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</si>
  <si>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</si>
  <si>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</si>
  <si>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</si>
  <si>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</si>
  <si>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</si>
  <si>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</si>
  <si>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</si>
  <si>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</si>
  <si>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</si>
  <si>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</si>
  <si>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</si>
  <si>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</si>
  <si>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</si>
  <si>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</si>
  <si>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</si>
  <si>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</si>
  <si>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</si>
  <si>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</si>
  <si>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</si>
  <si>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</si>
  <si>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</si>
  <si>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</si>
  <si>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</si>
  <si>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</si>
  <si>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</si>
  <si>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</si>
  <si>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</si>
  <si>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</si>
  <si>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</si>
  <si>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</si>
  <si>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</si>
  <si>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</si>
  <si>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</si>
  <si>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</si>
  <si>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</si>
  <si>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</si>
  <si>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</si>
  <si>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</si>
  <si>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</si>
  <si>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</si>
  <si>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</si>
  <si>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</si>
  <si>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</si>
  <si>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</si>
  <si>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</si>
  <si>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</si>
  <si>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</si>
  <si>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</si>
  <si>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</si>
  <si>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</si>
  <si>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</si>
  <si>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</si>
  <si>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</si>
  <si>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</si>
  <si>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</si>
  <si>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</si>
  <si>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</si>
  <si>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</si>
  <si>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</si>
  <si>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</si>
  <si>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</si>
  <si>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</si>
  <si>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</si>
  <si>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</si>
  <si>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</si>
  <si>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</si>
  <si>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</si>
  <si>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</si>
  <si>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</si>
  <si>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</si>
  <si>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</si>
  <si>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</si>
  <si>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</si>
  <si>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</si>
  <si>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</si>
  <si>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</si>
  <si>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</si>
  <si>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</si>
  <si>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</si>
  <si>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</si>
  <si>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</si>
  <si>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</si>
  <si>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</si>
  <si>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</si>
  <si>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</si>
  <si>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</si>
  <si>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</si>
  <si>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</si>
  <si>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</si>
  <si>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</si>
  <si>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</si>
  <si>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</si>
  <si>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</si>
  <si>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</si>
  <si>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</si>
  <si>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</si>
  <si>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</si>
  <si>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</si>
  <si>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</si>
  <si>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</si>
  <si>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</si>
  <si>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</si>
  <si>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</si>
  <si>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</si>
  <si>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</si>
  <si>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</si>
  <si>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</si>
  <si>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</si>
  <si>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</si>
  <si>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</si>
  <si>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</si>
  <si>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</si>
  <si>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</si>
  <si>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</si>
  <si>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</si>
  <si>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</si>
  <si>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</si>
  <si>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</si>
  <si>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</si>
  <si>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</si>
  <si>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</si>
  <si>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</si>
  <si>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</si>
  <si>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</si>
  <si>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</si>
  <si>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</si>
  <si>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</si>
  <si>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</si>
  <si>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</si>
  <si>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</si>
  <si>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</si>
  <si>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</si>
  <si>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</si>
  <si>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</si>
  <si>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</si>
  <si>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</si>
  <si>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</si>
  <si>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</si>
  <si>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</si>
  <si>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</si>
  <si>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</si>
  <si>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</si>
  <si>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</si>
  <si>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</si>
  <si>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</si>
  <si>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</si>
  <si>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</si>
  <si>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</si>
  <si>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</si>
  <si>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</si>
  <si>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</si>
  <si>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</si>
  <si>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</si>
  <si>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</si>
  <si>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</si>
  <si>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</si>
  <si>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</si>
  <si>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</si>
  <si>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</si>
  <si>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</si>
  <si>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</si>
  <si>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</si>
  <si>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</si>
  <si>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</si>
  <si>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</si>
  <si>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</si>
  <si>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</si>
  <si>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</si>
  <si>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</si>
  <si>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</si>
  <si>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</si>
  <si>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</si>
  <si>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</si>
  <si>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</si>
  <si>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</si>
  <si>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All bosses</t>
  </si>
  <si>
    <t>Alle Bosse</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</si>
  <si>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</si>
  <si>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</si>
  <si>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</si>
  <si>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</si>
  <si>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</si>
  <si>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</si>
  <si>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</si>
  <si>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</si>
  <si>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</si>
  <si>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</si>
  <si>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</si>
  <si>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</si>
  <si>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</si>
  <si>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</si>
  <si>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</si>
  <si>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</si>
  <si>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</si>
  <si>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</si>
  <si>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</si>
  <si>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</si>
  <si>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</si>
  <si>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</si>
  <si>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</si>
  <si>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</si>
  <si>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</si>
  <si>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</si>
  <si>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</si>
  <si>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</si>
  <si>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</si>
  <si>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</si>
  <si>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</si>
  <si>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</si>
  <si>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</si>
  <si>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</si>
  <si>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</si>
  <si>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</si>
  <si>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</si>
  <si>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</si>
  <si>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</si>
  <si>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</si>
  <si>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</si>
  <si>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</si>
  <si>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</si>
  <si>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</si>
  <si>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</si>
  <si>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</si>
  <si>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</si>
  <si>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</si>
  <si>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</si>
  <si>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</si>
  <si>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</si>
  <si>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</si>
  <si>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</si>
  <si>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</si>
  <si>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</si>
  <si>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</si>
  <si>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</si>
  <si>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</si>
  <si>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</si>
  <si>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</si>
  <si>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</si>
  <si>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</si>
  <si>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</si>
  <si>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</si>
  <si>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</si>
  <si>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</si>
  <si>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</si>
  <si>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</si>
  <si>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</si>
  <si>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</si>
  <si>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</si>
  <si>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</si>
  <si>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</si>
  <si>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</si>
  <si>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</si>
  <si>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</si>
  <si>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</si>
  <si>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</si>
  <si>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</si>
  <si>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</si>
  <si>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</si>
  <si>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</si>
  <si>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</si>
  <si>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</si>
  <si>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</si>
  <si>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</si>
  <si>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</si>
  <si>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</si>
  <si>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</si>
  <si>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</si>
  <si>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</si>
  <si>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</si>
  <si>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</si>
  <si>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</si>
  <si>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</si>
  <si>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</si>
  <si>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</si>
  <si>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</si>
  <si>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</si>
  <si>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</si>
  <si>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</si>
  <si>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</si>
  <si>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</si>
  <si>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</si>
  <si>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</si>
  <si>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</si>
  <si>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</si>
  <si>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Cammonaruhn</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</si>
  <si>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</si>
  <si>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</si>
  <si>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</si>
  <si>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</si>
  <si>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</si>
  <si>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</si>
  <si>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</si>
  <si>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</si>
  <si>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</si>
  <si>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</si>
  <si>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</si>
  <si>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</si>
  <si>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</si>
  <si>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</si>
  <si>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</si>
  <si>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</si>
  <si>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</si>
  <si>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</si>
  <si>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</si>
  <si>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</si>
  <si>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</si>
  <si>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</si>
  <si>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</si>
  <si>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</si>
  <si>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</si>
  <si>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</si>
  <si>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</si>
  <si>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</si>
  <si>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</si>
  <si>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</si>
  <si>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</si>
  <si>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</si>
  <si>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</si>
  <si>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</si>
  <si>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</si>
  <si>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</si>
  <si>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</si>
  <si>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</si>
  <si>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</si>
  <si>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</si>
  <si>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</si>
  <si>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</si>
  <si>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</si>
  <si>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</si>
  <si>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</si>
  <si>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</si>
  <si>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</si>
  <si>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</si>
  <si>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</si>
  <si>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</si>
  <si>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</si>
  <si>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</si>
  <si>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</si>
  <si>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</si>
  <si>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</si>
  <si>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</si>
  <si>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</si>
  <si>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</si>
  <si>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</si>
  <si>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</si>
  <si>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</si>
  <si>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</si>
  <si>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</si>
  <si>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</si>
  <si>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</si>
  <si>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</si>
  <si>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</si>
  <si>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</si>
  <si>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</si>
  <si>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</si>
  <si>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</si>
  <si>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</si>
  <si>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</si>
  <si>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</si>
  <si>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</si>
  <si>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</si>
  <si>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</si>
  <si>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</si>
  <si>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</si>
  <si>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</si>
  <si>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</si>
  <si>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</si>
  <si>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</si>
  <si>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</si>
  <si>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</si>
  <si>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</si>
  <si>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</si>
  <si>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</si>
  <si>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</si>
  <si>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</si>
  <si>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</si>
  <si>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</si>
  <si>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</si>
  <si>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</si>
  <si>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</si>
  <si>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</si>
  <si>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</si>
  <si>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</si>
  <si>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</si>
  <si>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</si>
  <si>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</si>
  <si>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</si>
  <si>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</si>
  <si>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</si>
  <si>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</si>
  <si>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</si>
  <si>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</si>
  <si>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</si>
  <si>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</si>
  <si>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</si>
  <si>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</si>
  <si>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</si>
  <si>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</si>
  <si>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</si>
  <si>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</si>
  <si>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</si>
  <si>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</si>
  <si>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</si>
  <si>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</si>
  <si>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</si>
  <si>
    <t>Gewandung des Kryptenvogts</t>
  </si>
  <si>
    <t>Corlys der Kenntenschmied [Zeterklatsch Senke]</t>
  </si>
  <si>
    <t>Uzur der Allessehende [Beunruhigenden Studien]</t>
  </si>
  <si>
    <t>Uzur the All-Seeing [The Disquiet Study]</t>
  </si>
  <si>
    <t>Endboss</t>
  </si>
  <si>
    <t>Endgegner</t>
  </si>
  <si>
    <t>Corlys the chainmaker [Clamorclap Bowl]</t>
  </si>
  <si>
    <t>Nchuleft delve Boss</t>
  </si>
  <si>
    <t>Nchuleft Verlies Boss</t>
  </si>
  <si>
    <t>Forgotten Waste, Group boss</t>
  </si>
  <si>
    <t>Vergessenes Ödland, Gruppen Boss</t>
  </si>
  <si>
    <t>Sload, Last secret boss</t>
  </si>
  <si>
    <t>Sload, letzter geheimer Boss</t>
  </si>
  <si>
    <t>Side bosses</t>
  </si>
  <si>
    <t>Nebenbosse</t>
  </si>
  <si>
    <t>Beinschienen der esoterischen Umgebung</t>
  </si>
  <si>
    <t>Runemaster\'s Acropolis</t>
  </si>
  <si>
    <t>Das Untergewölbe</t>
  </si>
  <si>
    <t>Daily worldboss</t>
  </si>
  <si>
    <t>Täglicher Weltboss</t>
  </si>
  <si>
    <t>Trophy room</t>
  </si>
  <si>
    <t>Tröphäenraum</t>
  </si>
  <si>
    <t>Akropolis des Runenmeisters</t>
  </si>
  <si>
    <t>Limenauruus [Die Tribunentorheit]</t>
  </si>
  <si>
    <t>Limenauruus [Tribunes Folley]</t>
  </si>
  <si>
    <t>Illambris twins</t>
  </si>
  <si>
    <t>Illambris Zwillinge</t>
  </si>
  <si>
    <t>East side of the map. Follow the way, down the stairs on the right, read the "Ancient Text" paper on the table</t>
  </si>
  <si>
    <t>Im Osten auf der Map. Weg folgen, rechts die Treppe hinunter, auf dem Tisch den Zettel lesen.</t>
  </si>
  <si>
    <t>Raelynne Ahham [Underpall Cave]</t>
  </si>
  <si>
    <t>Raelynne Ahham [SargtuchHöhle]</t>
  </si>
  <si>
    <t>Vile Manse</t>
  </si>
  <si>
    <t>Group boss</t>
  </si>
  <si>
    <t>Gruppen Boss</t>
  </si>
  <si>
    <t>Last updated: 2023-10-22, API101040 Secrets of the Telvanni patch</t>
  </si>
  <si>
    <t>LibSets_Data lua code for dungeon's zoneId mapping</t>
  </si>
  <si>
    <t>Baron Thirsk [Nobles district, south-west]</t>
  </si>
  <si>
    <t>Lady Malygda [Aboretum, south-east]</t>
  </si>
  <si>
    <t>Nunatak [Memorial district, north]</t>
  </si>
  <si>
    <t>Glorgoloch the Destroyer [Arena district, north-east]</t>
  </si>
  <si>
    <t>Immolator Charr [Temple district, south]</t>
  </si>
  <si>
    <t>Zoal the Ever-Wakeful [Elvengarden district, north-west]</t>
  </si>
  <si>
    <t>Zoal der Immerwache [Elfengarten Bezirk, Nord-Westen]</t>
  </si>
  <si>
    <t>Entflammer Charr [Tempelbezirk, Süden]</t>
  </si>
  <si>
    <t>Glorgoloch der Zerstörer [Arenabezirk, Nord-Osten]</t>
  </si>
  <si>
    <t>Nunatak [Gedenkbezirk, Norden]</t>
  </si>
  <si>
    <t>Fürstin Malydga [Arboretum, Süd-Osten]</t>
  </si>
  <si>
    <t>Baron Thirsk [Adelsbezirk, Süd-Westen]</t>
  </si>
  <si>
    <t>Arkanist</t>
  </si>
  <si>
    <t>Drachenritter</t>
  </si>
  <si>
    <t>Nekromant</t>
  </si>
  <si>
    <t>Zauberer</t>
  </si>
  <si>
    <t>Templer</t>
  </si>
  <si>
    <t>Hüter</t>
  </si>
  <si>
    <t>Nachtklinge</t>
  </si>
  <si>
    <t>https://en.uesp.net/wiki/Online:Cryptcanon_Vestments</t>
  </si>
  <si>
    <t>https://en.uesp.net/wiki/Online:Esoteric_Environment_Greaves</t>
  </si>
  <si>
    <t>https://en.uesp.net/wiki/Online:Velothi_Ur-Mage%27s_Amulet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</si>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</sst>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5">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12" fillId="15" borderId="1" xfId="5" applyFill="1"/>
    <xf numFmtId="0" fontId="34" fillId="0" borderId="0" xfId="0" applyFont="1"/>
    <xf numFmtId="0" fontId="35" fillId="6" borderId="0" xfId="1" applyFont="1" applyFill="1" applyAlignment="1">
      <alignment horizontal="left"/>
    </xf>
    <xf numFmtId="0" fontId="2" fillId="3" borderId="2" xfId="2" applyNumberFormat="1" applyBorder="1"/>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xf numFmtId="0" fontId="3" fillId="12" borderId="1" xfId="3" applyFill="1"/>
    <xf numFmtId="0" fontId="19" fillId="4" borderId="2" xfId="6" applyFont="1" applyBorder="1"/>
    <xf numFmtId="0" fontId="19" fillId="4" borderId="2" xfId="6" applyNumberFormat="1" applyFont="1" applyBorder="1"/>
    <xf numFmtId="0" fontId="19" fillId="4" borderId="2" xfId="6" applyFont="1" applyBorder="1" applyAlignment="1">
      <alignment wrapText="1"/>
    </xf>
    <xf numFmtId="0" fontId="3" fillId="4" borderId="1" xfId="3" applyNumberFormat="1" applyBorder="1"/>
    <xf numFmtId="0" fontId="19" fillId="4" borderId="2" xfId="6" applyNumberFormat="1" applyFont="1" applyBorder="1" applyAlignment="1">
      <alignment wrapText="1"/>
    </xf>
    <xf numFmtId="0" fontId="16" fillId="2" borderId="0" xfId="1" applyFont="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7"/>
  <sheetViews>
    <sheetView tabSelected="1" zoomScale="70" zoomScaleNormal="70" workbookViewId="0">
      <pane xSplit="7" ySplit="2" topLeftCell="BH612" activePane="bottomRight" state="frozen"/>
      <selection pane="topRight" activeCell="H1" sqref="H1"/>
      <selection pane="bottomLeft" activeCell="A3" sqref="A3"/>
      <selection pane="bottomRight" activeCell="D623" sqref="D62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07" t="s">
        <v>3818</v>
      </c>
      <c r="B1" s="107"/>
      <c r="C1" s="107"/>
      <c r="D1" s="58" t="s">
        <v>3819</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3308</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3306</v>
      </c>
      <c r="AF2" s="13" t="s">
        <v>1337</v>
      </c>
      <c r="AG2" s="23" t="s">
        <v>1382</v>
      </c>
      <c r="AH2" s="33" t="s">
        <v>2772</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3302</v>
      </c>
      <c r="BB2" s="77" t="s">
        <v>3303</v>
      </c>
      <c r="BC2" s="77" t="s">
        <v>3813</v>
      </c>
      <c r="BD2" s="20" t="s">
        <v>3311</v>
      </c>
      <c r="BE2" s="20" t="s">
        <v>3312</v>
      </c>
      <c r="BF2" s="20" t="s">
        <v>3313</v>
      </c>
      <c r="BG2" s="20" t="s">
        <v>3309</v>
      </c>
      <c r="BH2" s="20" t="s">
        <v>3310</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3315</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v>341</v>
      </c>
      <c r="AF4" s="3">
        <f>IF(AND(G4&lt;&gt;"LIBSETS_SETTYPE_BATTLEGROUND",G4&lt;&gt;"LIBSETS_SETTYPE_SPECIAL"),
IF(AND(AE4&lt;&gt;"",ISNUMBER(AE4),NOT(ISNA(AE4))),AE4,
   IF(AND(M4&lt;&gt;"",ISNUMBER(M4),M4&gt;0,NOT(ISNA(M4))),VLOOKUP(M4,'ESO dumped WayshrineInfo'!$K$3:$L$9996,2,FALSE),"")
),"")</f>
        <v>341</v>
      </c>
      <c r="AG4" t="str">
        <f>IF(AND(AF4&lt;&gt;"",ISNUMBER(AF4),NOT(ISNA(AF4))),VLOOKUP(AF4,'ESO zone constants'!$A$5:$D$10001,4,FALSE),"")</f>
        <v>The Lion's Den</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zoneIds={103,103,341,103},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Lion's Den,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v>339</v>
      </c>
      <c r="AF5" s="3">
        <f>IF(AND(G5&lt;&gt;"LIBSETS_SETTYPE_BATTLEGROUND",G5&lt;&gt;"LIBSETS_SETTYPE_SPECIAL"),
IF(AND(AE5&lt;&gt;"",ISNUMBER(AE5),NOT(ISNA(AE5))),AE5,
   IF(AND(M5&lt;&gt;"",ISNUMBER(M5),M5&gt;0,NOT(ISNA(M5))),VLOOKUP(M5,'ESO dumped WayshrineInfo'!$K$3:$L$9996,2,FALSE),"")
),"")</f>
        <v>339</v>
      </c>
      <c r="AG5" t="str">
        <f>IF(AND(AF5&lt;&gt;"",ISNUMBER(AF5),NOT(ISNA(AF5))),VLOOKUP(AF5,'ESO zone constants'!$A$5:$D$10001,4,FALSE),"")</f>
        <v>Hall of the Dead</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zoneIds={101,101,339,101},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Hall of the Dead,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v>142</v>
      </c>
      <c r="AF6" s="3">
        <f>IF(AND(G6&lt;&gt;"LIBSETS_SETTYPE_BATTLEGROUND",G6&lt;&gt;"LIBSETS_SETTYPE_SPECIAL"),
IF(AND(AE6&lt;&gt;"",ISNUMBER(AE6),NOT(ISNA(AE6))),AE6,
   IF(AND(M6&lt;&gt;"",ISNUMBER(M6),M6&gt;0,NOT(ISNA(M6))),VLOOKUP(M6,'ESO dumped WayshrineInfo'!$K$3:$L$9996,2,FALSE),"")
),"")</f>
        <v>142</v>
      </c>
      <c r="AG6" t="str">
        <f>IF(AND(AF6&lt;&gt;"",ISNUMBER(AF6),NOT(ISNA(AF6))),VLOOKUP(AF6,'ESO zone constants'!$A$5:$D$10001,4,FALSE),"")</f>
        <v>Bonesnap Ruins</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zoneIds={19,19,142,19},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Bonesnap Ruins,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2777</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3772</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2772</v>
      </c>
      <c r="AK9" s="3">
        <f>IF(AND(G9&lt;&gt;"LIBSETS_SETTYPE_BATTLEGROUND",G9&lt;&gt;"LIBSETS_SETTYPE_SPECIAL"),IF(AL9&lt;&gt;"",VLOOKUP(AL9,'ESO zone constants'!$D$5:$H$4955,5,FALSE),""),"")</f>
        <v>181</v>
      </c>
      <c r="AL9" t="s">
        <v>125</v>
      </c>
      <c r="AM9" s="33" t="s">
        <v>3775</v>
      </c>
      <c r="AP9" s="3">
        <f>IF(AND(G9&lt;&gt;"LIBSETS_SETTYPE_BATTLEGROUND",G9&lt;&gt;"LIBSETS_SETTYPE_SPECIAL"),IF(AQ9&lt;&gt;"",VLOOKUP(AQ9,'ESO zone constants'!$D$5:$H$4955,5,FALSE),""),"")</f>
        <v>181</v>
      </c>
      <c r="AQ9" t="s">
        <v>125</v>
      </c>
      <c r="AR9" s="33" t="s">
        <v>1556</v>
      </c>
      <c r="AU9" s="3">
        <f>IF(AND(G9&lt;&gt;"LIBSETS_SETTYPE_BATTLEGROUND",G9&lt;&gt;"LIBSETS_SETTYPE_SPECIAL"),IF(AV9&lt;&gt;"",VLOOKUP(AV9,'ESO zone constants'!$D$5:$H$4955,5,FALSE),""),"")</f>
        <v>181</v>
      </c>
      <c r="AV9" t="s">
        <v>125</v>
      </c>
      <c r="AW9" s="33" t="s">
        <v>3266</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v>557</v>
      </c>
      <c r="AF10" s="3">
        <f>IF(AND(G10&lt;&gt;"LIBSETS_SETTYPE_BATTLEGROUND",G10&lt;&gt;"LIBSETS_SETTYPE_SPECIAL"),
IF(AND(AE10&lt;&gt;"",ISNUMBER(AE10),NOT(ISNA(AE10))),AE10,
   IF(AND(M10&lt;&gt;"",ISNUMBER(M10),M10&gt;0,NOT(ISNA(M10))),VLOOKUP(M10,'ESO dumped WayshrineInfo'!$K$3:$L$9996,2,FALSE),"")
),"")</f>
        <v>557</v>
      </c>
      <c r="AG10" t="str">
        <f>IF(AND(AF10&lt;&gt;"",ISNUMBER(AF10),NOT(ISNA(AF10))),VLOOKUP(AF10,'ESO zone constants'!$A$5:$D$10001,4,FALSE),"")</f>
        <v>Village of the Lost</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zoneIds={347,347,557,347},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Village of the Lost,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v>339</v>
      </c>
      <c r="AF11" s="3">
        <f>IF(AND(G11&lt;&gt;"LIBSETS_SETTYPE_BATTLEGROUND",G11&lt;&gt;"LIBSETS_SETTYPE_SPECIAL"),
IF(AND(AE11&lt;&gt;"",ISNUMBER(AE11),NOT(ISNA(AE11))),AE11,
   IF(AND(M11&lt;&gt;"",ISNUMBER(M11),M11&gt;0,NOT(ISNA(M11))),VLOOKUP(M11,'ESO dumped WayshrineInfo'!$K$3:$L$9996,2,FALSE),"")
),"")</f>
        <v>339</v>
      </c>
      <c r="AG11" t="str">
        <f>IF(AND(AF11&lt;&gt;"",ISNUMBER(AF11),NOT(ISNA(AF11))),VLOOKUP(AF11,'ESO zone constants'!$A$5:$D$10001,4,FALSE),"")</f>
        <v>Hall of the Dead</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zoneIds={101,101,339,101},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Hall of the Dead,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3315</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3315</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3315</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3315</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v>138</v>
      </c>
      <c r="AF14" s="3">
        <f>IF(AND(G14&lt;&gt;"LIBSETS_SETTYPE_BATTLEGROUND",G14&lt;&gt;"LIBSETS_SETTYPE_SPECIAL"),
IF(AND(AE14&lt;&gt;"",ISNUMBER(AE14),NOT(ISNA(AE14))),AE14,
   IF(AND(M14&lt;&gt;"",ISNUMBER(M14),M14&gt;0,NOT(ISNA(M14))),VLOOKUP(M14,'ESO dumped WayshrineInfo'!$K$3:$L$9996,2,FALSE),"")
),"")</f>
        <v>138</v>
      </c>
      <c r="AG14" t="str">
        <f>IF(AND(AF14&lt;&gt;"",ISNUMBER(AF14),NOT(ISNA(AF14))),VLOOKUP(AF14,'ESO zone constants'!$A$5:$D$10001,4,FALSE),"")</f>
        <v>Crimson Cove</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zoneIds={58,58,138,58},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Crimson Cove,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v>216</v>
      </c>
      <c r="AF15" s="3">
        <f>IF(AND(G15&lt;&gt;"LIBSETS_SETTYPE_BATTLEGROUND",G15&lt;&gt;"LIBSETS_SETTYPE_SPECIAL"),
IF(AND(AE15&lt;&gt;"",ISNUMBER(AE15),NOT(ISNA(AE15))),AE15,
   IF(AND(M15&lt;&gt;"",ISNUMBER(M15),M15&gt;0,NOT(ISNA(M15))),VLOOKUP(M15,'ESO dumped WayshrineInfo'!$K$3:$L$9996,2,FALSE),"")
),"")</f>
        <v>216</v>
      </c>
      <c r="AG15" t="str">
        <f>IF(AND(AF15&lt;&gt;"",ISNUMBER(AF15),NOT(ISNA(AF15))),VLOOKUP(AF15,'ESO zone constants'!$A$5:$D$10001,4,FALSE),"")</f>
        <v>Crow's Wood</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zoneIds={41,41,216,41},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Crow's Wood,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3315</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3315</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v>306</v>
      </c>
      <c r="AF18" s="3">
        <f>IF(AND(G18&lt;&gt;"LIBSETS_SETTYPE_BATTLEGROUND",G18&lt;&gt;"LIBSETS_SETTYPE_SPECIAL"),
IF(AND(AE18&lt;&gt;"",ISNUMBER(AE18),NOT(ISNA(AE18))),AE18,
   IF(AND(M18&lt;&gt;"",ISNUMBER(M18),M18&gt;0,NOT(ISNA(M18))),VLOOKUP(M18,'ESO dumped WayshrineInfo'!$K$3:$L$9996,2,FALSE),"")
),"")</f>
        <v>306</v>
      </c>
      <c r="AG18" t="str">
        <f>IF(AND(AF18&lt;&gt;"",ISNUMBER(AF18),NOT(ISNA(AF18))),VLOOKUP(AF18,'ESO zone constants'!$A$5:$D$10001,4,FALSE),"")</f>
        <v>Forgotten Crypts</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zoneIds={57,57,306,57},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Forgotten Crypts,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3315</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3315</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v>486</v>
      </c>
      <c r="AF20" s="3">
        <f>IF(AND(G20&lt;&gt;"LIBSETS_SETTYPE_BATTLEGROUND",G20&lt;&gt;"LIBSETS_SETTYPE_SPECIAL"),
IF(AND(AE20&lt;&gt;"",ISNUMBER(AE20),NOT(ISNA(AE20))),AE20,
   IF(AND(M20&lt;&gt;"",ISNUMBER(M20),M20&gt;0,NOT(ISNA(M20))),VLOOKUP(M20,'ESO dumped WayshrineInfo'!$K$3:$L$9996,2,FALSE),"")
),"")</f>
        <v>486</v>
      </c>
      <c r="AG20" t="str">
        <f>IF(AND(AF20&lt;&gt;"",ISNUMBER(AF20),NOT(ISNA(AF20))),VLOOKUP(AF20,'ESO zone constants'!$A$5:$D$10001,4,FALSE),"")</f>
        <v>Toothmaul Gully</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zoneIds={381,381,486,381},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Toothmaul Gully, Auridon]</v>
      </c>
    </row>
    <row r="21" spans="1:60" x14ac:dyDescent="0.25">
      <c r="A21" s="5">
        <v>37</v>
      </c>
      <c r="B21" t="s">
        <v>2780</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3318</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3318</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3318</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2781</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3318</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3318</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3318</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3772</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2772</v>
      </c>
      <c r="AK23" s="3">
        <f>IF(AND(G23&lt;&gt;"LIBSETS_SETTYPE_BATTLEGROUND",G23&lt;&gt;"LIBSETS_SETTYPE_SPECIAL"),IF(AL23&lt;&gt;"",VLOOKUP(AL23,'ESO zone constants'!$D$5:$H$4955,5,FALSE),""),"")</f>
        <v>181</v>
      </c>
      <c r="AL23" t="s">
        <v>125</v>
      </c>
      <c r="AM23" s="33" t="s">
        <v>3775</v>
      </c>
      <c r="AP23" s="3">
        <f>IF(AND(G23&lt;&gt;"LIBSETS_SETTYPE_BATTLEGROUND",G23&lt;&gt;"LIBSETS_SETTYPE_SPECIAL"),IF(AQ23&lt;&gt;"",VLOOKUP(AQ23,'ESO zone constants'!$D$5:$H$4955,5,FALSE),""),"")</f>
        <v>181</v>
      </c>
      <c r="AQ23" t="s">
        <v>125</v>
      </c>
      <c r="AR23" s="33" t="s">
        <v>1556</v>
      </c>
      <c r="AU23" s="3">
        <f>IF(AND(G23&lt;&gt;"LIBSETS_SETTYPE_BATTLEGROUND",G23&lt;&gt;"LIBSETS_SETTYPE_SPECIAL"),IF(AV23&lt;&gt;"",VLOOKUP(AV23,'ESO zone constants'!$D$5:$H$4955,5,FALSE),""),"")</f>
        <v>181</v>
      </c>
      <c r="AV23" t="s">
        <v>125</v>
      </c>
      <c r="AW23" s="33" t="s">
        <v>3266</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23" s="21" t="str">
        <f t="shared" si="10"/>
        <v>}, --Alessian Order / Alessianischer Orden   [Cyrodiil, Cyrodiil, Cyrodiil, Cyrodiil, Cyrodiil, Cyrodiil]</v>
      </c>
    </row>
    <row r="24" spans="1:60" x14ac:dyDescent="0.25">
      <c r="A24" s="5">
        <v>40</v>
      </c>
      <c r="B24" t="s">
        <v>2782</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3318</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3318</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3318</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2783</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3318</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3318</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3318</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2784</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3318</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3318</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3318</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2785</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3318</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3318</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3318</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3315</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v>308</v>
      </c>
      <c r="AF29" s="3">
        <f>IF(AND(G29&lt;&gt;"LIBSETS_SETTYPE_BATTLEGROUND",G29&lt;&gt;"LIBSETS_SETTYPE_SPECIAL"),
IF(AND(AE29&lt;&gt;"",ISNUMBER(AE29),NOT(ISNA(AE29))),AE29,
   IF(AND(M29&lt;&gt;"",ISNUMBER(M29),M29&gt;0,NOT(ISNA(M29))),VLOOKUP(M29,'ESO dumped WayshrineInfo'!$K$3:$L$9996,2,FALSE),"")
),"")</f>
        <v>308</v>
      </c>
      <c r="AG29" t="str">
        <f>IF(AND(AF29&lt;&gt;"",ISNUMBER(AF29),NOT(ISNA(AF29))),VLOOKUP(AF29,'ESO zone constants'!$A$5:$D$10001,4,FALSE),"")</f>
        <v>Lost City of the Na-Totambu</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zoneIds={104,104,308,104},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Lost City of the Na-Totambu,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3318</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3318</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3318</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v>216</v>
      </c>
      <c r="AF31" s="3">
        <f>IF(AND(G31&lt;&gt;"LIBSETS_SETTYPE_BATTLEGROUND",G31&lt;&gt;"LIBSETS_SETTYPE_SPECIAL"),
IF(AND(AE31&lt;&gt;"",ISNUMBER(AE31),NOT(ISNA(AE31))),AE31,
   IF(AND(M31&lt;&gt;"",ISNUMBER(M31),M31&gt;0,NOT(ISNA(M31))),VLOOKUP(M31,'ESO dumped WayshrineInfo'!$K$3:$L$9996,2,FALSE),"")
),"")</f>
        <v>216</v>
      </c>
      <c r="AG31" t="str">
        <f>IF(AND(AF31&lt;&gt;"",ISNUMBER(AF31),NOT(ISNA(AF31))),VLOOKUP(AF31,'ESO zone constants'!$A$5:$D$10001,4,FALSE),"")</f>
        <v>Crow's Wood</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zoneIds={41,41,216,41},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Crow's Wood,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3772</v>
      </c>
      <c r="AC32" s="41"/>
      <c r="AD32" s="41"/>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2772</v>
      </c>
      <c r="AK32" s="3">
        <f>IF(AND(G32&lt;&gt;"LIBSETS_SETTYPE_BATTLEGROUND",G32&lt;&gt;"LIBSETS_SETTYPE_SPECIAL"),IF(AL32&lt;&gt;"",VLOOKUP(AL32,'ESO zone constants'!$D$5:$H$4955,5,FALSE),""),"")</f>
        <v>181</v>
      </c>
      <c r="AL32" t="s">
        <v>125</v>
      </c>
      <c r="AM32" s="33" t="s">
        <v>3775</v>
      </c>
      <c r="AP32" s="3">
        <f>IF(AND(G32&lt;&gt;"LIBSETS_SETTYPE_BATTLEGROUND",G32&lt;&gt;"LIBSETS_SETTYPE_SPECIAL"),IF(AQ32&lt;&gt;"",VLOOKUP(AQ32,'ESO zone constants'!$D$5:$H$4955,5,FALSE),""),"")</f>
        <v>181</v>
      </c>
      <c r="AQ32" t="s">
        <v>125</v>
      </c>
      <c r="AR32" s="33" t="s">
        <v>1556</v>
      </c>
      <c r="AU32" s="3">
        <f>IF(AND(G32&lt;&gt;"LIBSETS_SETTYPE_BATTLEGROUND",G32&lt;&gt;"LIBSETS_SETTYPE_SPECIAL"),IF(AV32&lt;&gt;"",VLOOKUP(AV32,'ESO zone constants'!$D$5:$H$4955,5,FALSE),""),"")</f>
        <v>181</v>
      </c>
      <c r="AV32" t="s">
        <v>125</v>
      </c>
      <c r="AW32" s="33" t="s">
        <v>3266</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3318</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3318</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3318</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3772</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2772</v>
      </c>
      <c r="AK34" s="3">
        <f>IF(AND(G34&lt;&gt;"LIBSETS_SETTYPE_BATTLEGROUND",G34&lt;&gt;"LIBSETS_SETTYPE_SPECIAL"),IF(AL34&lt;&gt;"",VLOOKUP(AL34,'ESO zone constants'!$D$5:$H$4955,5,FALSE),""),"")</f>
        <v>181</v>
      </c>
      <c r="AL34" t="s">
        <v>125</v>
      </c>
      <c r="AM34" s="33" t="s">
        <v>3775</v>
      </c>
      <c r="AP34" s="3">
        <f>IF(AND(G34&lt;&gt;"LIBSETS_SETTYPE_BATTLEGROUND",G34&lt;&gt;"LIBSETS_SETTYPE_SPECIAL"),IF(AQ34&lt;&gt;"",VLOOKUP(AQ34,'ESO zone constants'!$D$5:$H$4955,5,FALSE),""),"")</f>
        <v>181</v>
      </c>
      <c r="AQ34" t="s">
        <v>125</v>
      </c>
      <c r="AR34" s="33" t="s">
        <v>1556</v>
      </c>
      <c r="AU34" s="3">
        <f>IF(AND(G34&lt;&gt;"LIBSETS_SETTYPE_BATTLEGROUND",G34&lt;&gt;"LIBSETS_SETTYPE_SPECIAL"),IF(AV34&lt;&gt;"",VLOOKUP(AV34,'ESO zone constants'!$D$5:$H$4955,5,FALSE),""),"")</f>
        <v>181</v>
      </c>
      <c r="AV34" t="s">
        <v>125</v>
      </c>
      <c r="AW34" s="33" t="s">
        <v>3266</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3315</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3318</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3318</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3318</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3315</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3315</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v>339</v>
      </c>
      <c r="AF38" s="3">
        <f>IF(AND(G38&lt;&gt;"LIBSETS_SETTYPE_BATTLEGROUND",G38&lt;&gt;"LIBSETS_SETTYPE_SPECIAL"),
IF(AND(AE38&lt;&gt;"",ISNUMBER(AE38),NOT(ISNA(AE38))),AE38,
   IF(AND(M38&lt;&gt;"",ISNUMBER(M38),M38&gt;0,NOT(ISNA(M38))),VLOOKUP(M38,'ESO dumped WayshrineInfo'!$K$3:$L$9996,2,FALSE),"")
),"")</f>
        <v>339</v>
      </c>
      <c r="AG38" t="str">
        <f>IF(AND(AF38&lt;&gt;"",ISNUMBER(AF38),NOT(ISNA(AF38))),VLOOKUP(AF38,'ESO zone constants'!$A$5:$D$10001,4,FALSE),"")</f>
        <v>Hall of the Dead</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zoneIds={101,101,339,101},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Hall of the Dead,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v>124</v>
      </c>
      <c r="AF39" s="3">
        <f>IF(AND(G39&lt;&gt;"LIBSETS_SETTYPE_BATTLEGROUND",G39&lt;&gt;"LIBSETS_SETTYPE_SPECIAL"),
IF(AND(AE39&lt;&gt;"",ISNUMBER(AE39),NOT(ISNA(AE39))),AE39,
   IF(AND(M39&lt;&gt;"",ISNUMBER(M39),M39&gt;0,NOT(ISNA(M39))),VLOOKUP(M39,'ESO dumped WayshrineInfo'!$K$3:$L$9996,2,FALSE),"")
),"")</f>
        <v>124</v>
      </c>
      <c r="AG39" t="str">
        <f>IF(AND(AF39&lt;&gt;"",ISNUMBER(AF39),NOT(ISNA(AF39))),VLOOKUP(AF39,'ESO zone constants'!$A$5:$D$10001,4,FALSE),"")</f>
        <v>Root Sunder Ruins</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zoneIds={383,383,124,383},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Root Sunder Ruins,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v>284</v>
      </c>
      <c r="AF40" s="3">
        <f>IF(AND(G40&lt;&gt;"LIBSETS_SETTYPE_BATTLEGROUND",G40&lt;&gt;"LIBSETS_SETTYPE_SPECIAL"),
IF(AND(AE40&lt;&gt;"",ISNUMBER(AE40),NOT(ISNA(AE40))),AE40,
   IF(AND(M40&lt;&gt;"",ISNUMBER(M40),M40&gt;0,NOT(ISNA(M40))),VLOOKUP(M40,'ESO dumped WayshrineInfo'!$K$3:$L$9996,2,FALSE),"")
),"")</f>
        <v>284</v>
      </c>
      <c r="AG40" t="str">
        <f>IF(AND(AF40&lt;&gt;"",ISNUMBER(AF40),NOT(ISNA(AF40))),VLOOKUP(AF40,'ESO zone constants'!$A$5:$D$10001,4,FALSE),"")</f>
        <v>Bad Man's Hallows</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zoneIds={3,3,284,3},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Bad Man's Hallows,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3772</v>
      </c>
      <c r="AC41" s="41"/>
      <c r="AD41" s="41"/>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2772</v>
      </c>
      <c r="AK41" s="3">
        <f>IF(AND(G41&lt;&gt;"LIBSETS_SETTYPE_BATTLEGROUND",G41&lt;&gt;"LIBSETS_SETTYPE_SPECIAL"),IF(AL41&lt;&gt;"",VLOOKUP(AL41,'ESO zone constants'!$D$5:$H$4955,5,FALSE),""),"")</f>
        <v>181</v>
      </c>
      <c r="AL41" t="s">
        <v>125</v>
      </c>
      <c r="AM41" s="33" t="s">
        <v>3775</v>
      </c>
      <c r="AP41" s="3">
        <f>IF(AND(G41&lt;&gt;"LIBSETS_SETTYPE_BATTLEGROUND",G41&lt;&gt;"LIBSETS_SETTYPE_SPECIAL"),IF(AQ41&lt;&gt;"",VLOOKUP(AQ41,'ESO zone constants'!$D$5:$H$4955,5,FALSE),""),"")</f>
        <v>181</v>
      </c>
      <c r="AQ41" t="s">
        <v>125</v>
      </c>
      <c r="AR41" s="33" t="s">
        <v>1556</v>
      </c>
      <c r="AU41" s="3">
        <f>IF(AND(G41&lt;&gt;"LIBSETS_SETTYPE_BATTLEGROUND",G41&lt;&gt;"LIBSETS_SETTYPE_SPECIAL"),IF(AV41&lt;&gt;"",VLOOKUP(AV41,'ESO zone constants'!$D$5:$H$4955,5,FALSE),""),"")</f>
        <v>181</v>
      </c>
      <c r="AV41" t="s">
        <v>125</v>
      </c>
      <c r="AW41" s="33" t="s">
        <v>3266</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v>162</v>
      </c>
      <c r="AF42" s="3">
        <f>IF(AND(G42&lt;&gt;"LIBSETS_SETTYPE_BATTLEGROUND",G42&lt;&gt;"LIBSETS_SETTYPE_SPECIAL"),
IF(AND(AE42&lt;&gt;"",ISNUMBER(AE42),NOT(ISNA(AE42))),AE42,
   IF(AND(M42&lt;&gt;"",ISNUMBER(M42),M42&gt;0,NOT(ISNA(M42))),VLOOKUP(M42,'ESO dumped WayshrineInfo'!$K$3:$L$9996,2,FALSE),"")
),"")</f>
        <v>162</v>
      </c>
      <c r="AG42" t="str">
        <f>IF(AND(AF42&lt;&gt;"",ISNUMBER(AF42),NOT(ISNA(AF42))),VLOOKUP(AF42,'ESO zone constants'!$A$5:$D$10001,4,FALSE),"")</f>
        <v>Obsidian Scar</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zoneIds={20,20,162,20},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Obsidian Scar,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3315</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3315</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v>134</v>
      </c>
      <c r="AF44" s="3">
        <f>IF(AND(G44&lt;&gt;"LIBSETS_SETTYPE_BATTLEGROUND",G44&lt;&gt;"LIBSETS_SETTYPE_SPECIAL"),
IF(AND(AE44&lt;&gt;"",ISNUMBER(AE44),NOT(ISNA(AE44))),AE44,
   IF(AND(M44&lt;&gt;"",ISNUMBER(M44),M44&gt;0,NOT(ISNA(M44))),VLOOKUP(M44,'ESO dumped WayshrineInfo'!$K$3:$L$9996,2,FALSE),"")
),"")</f>
        <v>134</v>
      </c>
      <c r="AG44" t="str">
        <f>IF(AND(AF44&lt;&gt;"",ISNUMBER(AF44),NOT(ISNA(AF44))),VLOOKUP(AF44,'ESO zone constants'!$A$5:$D$10001,4,FALSE),"")</f>
        <v>Sanguine's Demesne</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zoneIds={117,117,134,117},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Sanguine's Demesne,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3772</v>
      </c>
      <c r="AC45" s="41"/>
      <c r="AD45" s="41"/>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2772</v>
      </c>
      <c r="AK45" s="3">
        <f>IF(AND(G45&lt;&gt;"LIBSETS_SETTYPE_BATTLEGROUND",G45&lt;&gt;"LIBSETS_SETTYPE_SPECIAL"),IF(AL45&lt;&gt;"",VLOOKUP(AL45,'ESO zone constants'!$D$5:$H$4955,5,FALSE),""),"")</f>
        <v>181</v>
      </c>
      <c r="AL45" t="s">
        <v>125</v>
      </c>
      <c r="AM45" s="33" t="s">
        <v>3775</v>
      </c>
      <c r="AP45" s="3">
        <f>IF(AND(G45&lt;&gt;"LIBSETS_SETTYPE_BATTLEGROUND",G45&lt;&gt;"LIBSETS_SETTYPE_SPECIAL"),IF(AQ45&lt;&gt;"",VLOOKUP(AQ45,'ESO zone constants'!$D$5:$H$4955,5,FALSE),""),"")</f>
        <v>181</v>
      </c>
      <c r="AQ45" t="s">
        <v>125</v>
      </c>
      <c r="AR45" s="33" t="s">
        <v>1556</v>
      </c>
      <c r="AU45" s="3">
        <f>IF(AND(G45&lt;&gt;"LIBSETS_SETTYPE_BATTLEGROUND",G45&lt;&gt;"LIBSETS_SETTYPE_SPECIAL"),IF(AV45&lt;&gt;"",VLOOKUP(AV45,'ESO zone constants'!$D$5:$H$4955,5,FALSE),""),"")</f>
        <v>181</v>
      </c>
      <c r="AV45" t="s">
        <v>125</v>
      </c>
      <c r="AW45" s="33" t="s">
        <v>3266</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v>137</v>
      </c>
      <c r="AF46" s="3">
        <f>IF(AND(G46&lt;&gt;"LIBSETS_SETTYPE_BATTLEGROUND",G46&lt;&gt;"LIBSETS_SETTYPE_SPECIAL"),
IF(AND(AE46&lt;&gt;"",ISNUMBER(AE46),NOT(ISNA(AE46))),AE46,
   IF(AND(M46&lt;&gt;"",ISNUMBER(M46),M46&gt;0,NOT(ISNA(M46))),VLOOKUP(M46,'ESO dumped WayshrineInfo'!$K$3:$L$9996,2,FALSE),"")
),"")</f>
        <v>137</v>
      </c>
      <c r="AG46" t="str">
        <f>IF(AND(AF46&lt;&gt;"",ISNUMBER(AF46),NOT(ISNA(AF46))),VLOOKUP(AF46,'ESO zone constants'!$A$5:$D$10001,4,FALSE),"")</f>
        <v>Rulanyil's Fall</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zoneIds={108,108,137,108},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Rulanyil's Fall,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v>284</v>
      </c>
      <c r="AF47" s="3">
        <f>IF(AND(G47&lt;&gt;"LIBSETS_SETTYPE_BATTLEGROUND",G47&lt;&gt;"LIBSETS_SETTYPE_SPECIAL"),
IF(AND(AE47&lt;&gt;"",ISNUMBER(AE47),NOT(ISNA(AE47))),AE47,
   IF(AND(M47&lt;&gt;"",ISNUMBER(M47),M47&gt;0,NOT(ISNA(M47))),VLOOKUP(M47,'ESO dumped WayshrineInfo'!$K$3:$L$9996,2,FALSE),"")
),"")</f>
        <v>284</v>
      </c>
      <c r="AG47" t="str">
        <f>IF(AND(AF47&lt;&gt;"",ISNUMBER(AF47),NOT(ISNA(AF47))),VLOOKUP(AF47,'ESO zone constants'!$A$5:$D$10001,4,FALSE),"")</f>
        <v>Bad Man's Hallows</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zoneIds={3,3,284,3},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Bad Man's Hallows,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v>134</v>
      </c>
      <c r="AF48" s="3">
        <f>IF(AND(G48&lt;&gt;"LIBSETS_SETTYPE_BATTLEGROUND",G48&lt;&gt;"LIBSETS_SETTYPE_SPECIAL"),
IF(AND(AE48&lt;&gt;"",ISNUMBER(AE48),NOT(ISNA(AE48))),AE48,
   IF(AND(M48&lt;&gt;"",ISNUMBER(M48),M48&gt;0,NOT(ISNA(M48))),VLOOKUP(M48,'ESO dumped WayshrineInfo'!$K$3:$L$9996,2,FALSE),"")
),"")</f>
        <v>134</v>
      </c>
      <c r="AG48" t="str">
        <f>IF(AND(AF48&lt;&gt;"",ISNUMBER(AF48),NOT(ISNA(AF48))),VLOOKUP(AF48,'ESO zone constants'!$A$5:$D$10001,4,FALSE),"")</f>
        <v>Sanguine's Demesne</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zoneIds={117,117,134,117},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Sanguine's Demesne,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3772</v>
      </c>
      <c r="AC49" s="41"/>
      <c r="AD49" s="41"/>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2772</v>
      </c>
      <c r="AK49" s="3">
        <f>IF(AND(G49&lt;&gt;"LIBSETS_SETTYPE_BATTLEGROUND",G49&lt;&gt;"LIBSETS_SETTYPE_SPECIAL"),IF(AL49&lt;&gt;"",VLOOKUP(AL49,'ESO zone constants'!$D$5:$H$4955,5,FALSE),""),"")</f>
        <v>181</v>
      </c>
      <c r="AL49" t="s">
        <v>125</v>
      </c>
      <c r="AM49" s="33" t="s">
        <v>3775</v>
      </c>
      <c r="AP49" s="3">
        <f>IF(AND(G49&lt;&gt;"LIBSETS_SETTYPE_BATTLEGROUND",G49&lt;&gt;"LIBSETS_SETTYPE_SPECIAL"),IF(AQ49&lt;&gt;"",VLOOKUP(AQ49,'ESO zone constants'!$D$5:$H$4955,5,FALSE),""),"")</f>
        <v>181</v>
      </c>
      <c r="AQ49" t="s">
        <v>125</v>
      </c>
      <c r="AR49" s="33" t="s">
        <v>1556</v>
      </c>
      <c r="AU49" s="3">
        <f>IF(AND(G49&lt;&gt;"LIBSETS_SETTYPE_BATTLEGROUND",G49&lt;&gt;"LIBSETS_SETTYPE_SPECIAL"),IF(AV49&lt;&gt;"",VLOOKUP(AV49,'ESO zone constants'!$D$5:$H$4955,5,FALSE),""),"")</f>
        <v>181</v>
      </c>
      <c r="AV49" t="s">
        <v>125</v>
      </c>
      <c r="AW49" s="33" t="s">
        <v>3266</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v>557</v>
      </c>
      <c r="AF50" s="3">
        <f>IF(AND(G50&lt;&gt;"LIBSETS_SETTYPE_BATTLEGROUND",G50&lt;&gt;"LIBSETS_SETTYPE_SPECIAL"),
IF(AND(AE50&lt;&gt;"",ISNUMBER(AE50),NOT(ISNA(AE50))),AE50,
   IF(AND(M50&lt;&gt;"",ISNUMBER(M50),M50&gt;0,NOT(ISNA(M50))),VLOOKUP(M50,'ESO dumped WayshrineInfo'!$K$3:$L$9996,2,FALSE),"")
),"")</f>
        <v>557</v>
      </c>
      <c r="AG50" t="str">
        <f>IF(AND(AF50&lt;&gt;"",ISNUMBER(AF50),NOT(ISNA(AF50))),VLOOKUP(AF50,'ESO zone constants'!$A$5:$D$10001,4,FALSE),"")</f>
        <v>Village of the Lost</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zoneIds={347,347,557,347},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Village of the Lost,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v>124</v>
      </c>
      <c r="AF51" s="3">
        <f>IF(AND(G51&lt;&gt;"LIBSETS_SETTYPE_BATTLEGROUND",G51&lt;&gt;"LIBSETS_SETTYPE_SPECIAL"),
IF(AND(AE51&lt;&gt;"",ISNUMBER(AE51),NOT(ISNA(AE51))),AE51,
   IF(AND(M51&lt;&gt;"",ISNUMBER(M51),M51&gt;0,NOT(ISNA(M51))),VLOOKUP(M51,'ESO dumped WayshrineInfo'!$K$3:$L$9996,2,FALSE),"")
),"")</f>
        <v>124</v>
      </c>
      <c r="AG51" t="str">
        <f>IF(AND(AF51&lt;&gt;"",ISNUMBER(AF51),NOT(ISNA(AF51))),VLOOKUP(AF51,'ESO zone constants'!$A$5:$D$10001,4,FALSE),"")</f>
        <v>Root Sunder Ruins</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zoneIds={383,383,124,383},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Root Sunder Ruins,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v>169</v>
      </c>
      <c r="AF52" s="3">
        <f>IF(AND(G52&lt;&gt;"LIBSETS_SETTYPE_BATTLEGROUND",G52&lt;&gt;"LIBSETS_SETTYPE_SPECIAL"),
IF(AND(AE52&lt;&gt;"",ISNUMBER(AE52),NOT(ISNA(AE52))),AE52,
   IF(AND(M52&lt;&gt;"",ISNUMBER(M52),M52&gt;0,NOT(ISNA(M52))),VLOOKUP(M52,'ESO dumped WayshrineInfo'!$K$3:$L$9996,2,FALSE),"")
),"")</f>
        <v>169</v>
      </c>
      <c r="AG52" t="str">
        <f>IF(AND(AF52&lt;&gt;"",ISNUMBER(AF52),NOT(ISNA(AF52))),VLOOKUP(AF52,'ESO zone constants'!$A$5:$D$10001,4,FALSE),"")</f>
        <v>Razak's Wheel</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zoneIds={92,92,169,92},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Razak's Wheel,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3315</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3315</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3318</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3318</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3318</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3318</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3318</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3318</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3318</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2777</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3772</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2772</v>
      </c>
      <c r="AK58" s="3">
        <f>IF(AND(G58&lt;&gt;"LIBSETS_SETTYPE_BATTLEGROUND",G58&lt;&gt;"LIBSETS_SETTYPE_SPECIAL"),IF(AL58&lt;&gt;"",VLOOKUP(AL58,'ESO zone constants'!$D$5:$H$4955,5,FALSE),""),"")</f>
        <v>181</v>
      </c>
      <c r="AL58" t="s">
        <v>125</v>
      </c>
      <c r="AM58" s="33" t="s">
        <v>3775</v>
      </c>
      <c r="AP58" s="3">
        <f>IF(AND(G58&lt;&gt;"LIBSETS_SETTYPE_BATTLEGROUND",G58&lt;&gt;"LIBSETS_SETTYPE_SPECIAL"),IF(AQ58&lt;&gt;"",VLOOKUP(AQ58,'ESO zone constants'!$D$5:$H$4955,5,FALSE),""),"")</f>
        <v>181</v>
      </c>
      <c r="AQ58" t="s">
        <v>125</v>
      </c>
      <c r="AR58" s="33" t="s">
        <v>1556</v>
      </c>
      <c r="AU58" s="3">
        <f>IF(AND(G58&lt;&gt;"LIBSETS_SETTYPE_BATTLEGROUND",G58&lt;&gt;"LIBSETS_SETTYPE_SPECIAL"),IF(AV58&lt;&gt;"",VLOOKUP(AV58,'ESO zone constants'!$D$5:$H$4955,5,FALSE),""),"")</f>
        <v>181</v>
      </c>
      <c r="AV58" t="s">
        <v>125</v>
      </c>
      <c r="AW58" s="33" t="s">
        <v>3266</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3315</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3318</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3318</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3318</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3318</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3318</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3318</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3318</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3318</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3318</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3318</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3318</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3318</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3318</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3318</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3318</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3772</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2772</v>
      </c>
      <c r="AK65" s="3">
        <f>IF(AND(G65&lt;&gt;"LIBSETS_SETTYPE_BATTLEGROUND",G65&lt;&gt;"LIBSETS_SETTYPE_SPECIAL"),IF(AL65&lt;&gt;"",VLOOKUP(AL65,'ESO zone constants'!$D$5:$H$4955,5,FALSE),""),"")</f>
        <v>181</v>
      </c>
      <c r="AL65" t="s">
        <v>125</v>
      </c>
      <c r="AM65" s="33" t="s">
        <v>3775</v>
      </c>
      <c r="AP65" s="3">
        <f>IF(AND(G65&lt;&gt;"LIBSETS_SETTYPE_BATTLEGROUND",G65&lt;&gt;"LIBSETS_SETTYPE_SPECIAL"),IF(AQ65&lt;&gt;"",VLOOKUP(AQ65,'ESO zone constants'!$D$5:$H$4955,5,FALSE),""),"")</f>
        <v>181</v>
      </c>
      <c r="AQ65" t="s">
        <v>125</v>
      </c>
      <c r="AR65" s="33" t="s">
        <v>1556</v>
      </c>
      <c r="AU65" s="3">
        <f>IF(AND(G65&lt;&gt;"LIBSETS_SETTYPE_BATTLEGROUND",G65&lt;&gt;"LIBSETS_SETTYPE_SPECIAL"),IF(AV65&lt;&gt;"",VLOOKUP(AV65,'ESO zone constants'!$D$5:$H$4955,5,FALSE),""),"")</f>
        <v>181</v>
      </c>
      <c r="AV65" t="s">
        <v>125</v>
      </c>
      <c r="AW65" s="33" t="s">
        <v>3266</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3318</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3318</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2777</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3772</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2772</v>
      </c>
      <c r="AK67" s="3">
        <f>IF(AND(G67&lt;&gt;"LIBSETS_SETTYPE_BATTLEGROUND",G67&lt;&gt;"LIBSETS_SETTYPE_SPECIAL"),IF(AL67&lt;&gt;"",VLOOKUP(AL67,'ESO zone constants'!$D$5:$H$4955,5,FALSE),""),"")</f>
        <v>181</v>
      </c>
      <c r="AL67" t="s">
        <v>125</v>
      </c>
      <c r="AM67" s="33" t="s">
        <v>3775</v>
      </c>
      <c r="AP67" s="3">
        <f>IF(AND(G67&lt;&gt;"LIBSETS_SETTYPE_BATTLEGROUND",G67&lt;&gt;"LIBSETS_SETTYPE_SPECIAL"),IF(AQ67&lt;&gt;"",VLOOKUP(AQ67,'ESO zone constants'!$D$5:$H$4955,5,FALSE),""),"")</f>
        <v>181</v>
      </c>
      <c r="AQ67" t="s">
        <v>125</v>
      </c>
      <c r="AR67" s="33" t="s">
        <v>1556</v>
      </c>
      <c r="AU67" s="3">
        <f>IF(AND(G67&lt;&gt;"LIBSETS_SETTYPE_BATTLEGROUND",G67&lt;&gt;"LIBSETS_SETTYPE_SPECIAL"),IF(AV67&lt;&gt;"",VLOOKUP(AV67,'ESO zone constants'!$D$5:$H$4955,5,FALSE),""),"")</f>
        <v>181</v>
      </c>
      <c r="AV67" t="s">
        <v>125</v>
      </c>
      <c r="AW67" s="33" t="s">
        <v>3266</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v>486</v>
      </c>
      <c r="AF68" s="3">
        <f>IF(AND(G68&lt;&gt;"LIBSETS_SETTYPE_BATTLEGROUND",G68&lt;&gt;"LIBSETS_SETTYPE_SPECIAL"),
IF(AND(AE68&lt;&gt;"",ISNUMBER(AE68),NOT(ISNA(AE68))),AE68,
   IF(AND(M68&lt;&gt;"",ISNUMBER(M68),M68&gt;0,NOT(ISNA(M68))),VLOOKUP(M68,'ESO dumped WayshrineInfo'!$K$3:$L$9996,2,FALSE),"")
),"")</f>
        <v>486</v>
      </c>
      <c r="AG68" t="str">
        <f>IF(AND(AF68&lt;&gt;"",ISNUMBER(AF68),NOT(ISNA(AF68))),VLOOKUP(AF68,'ESO zone constants'!$A$5:$D$10001,4,FALSE),"")</f>
        <v>Toothmaul Gully</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zoneIds={381,381,486,381},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Toothmaul Gully,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3318</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3318</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3772</v>
      </c>
      <c r="AC71" s="41"/>
      <c r="AD71" s="41"/>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2772</v>
      </c>
      <c r="AK71" s="3">
        <f>IF(AND(G71&lt;&gt;"LIBSETS_SETTYPE_BATTLEGROUND",G71&lt;&gt;"LIBSETS_SETTYPE_SPECIAL"),IF(AL71&lt;&gt;"",VLOOKUP(AL71,'ESO zone constants'!$D$5:$H$4955,5,FALSE),""),"")</f>
        <v>181</v>
      </c>
      <c r="AL71" t="s">
        <v>125</v>
      </c>
      <c r="AM71" s="33" t="s">
        <v>3775</v>
      </c>
      <c r="AP71" s="3">
        <f>IF(AND(G71&lt;&gt;"LIBSETS_SETTYPE_BATTLEGROUND",G71&lt;&gt;"LIBSETS_SETTYPE_SPECIAL"),IF(AQ71&lt;&gt;"",VLOOKUP(AQ71,'ESO zone constants'!$D$5:$H$4955,5,FALSE),""),"")</f>
        <v>181</v>
      </c>
      <c r="AQ71" t="s">
        <v>125</v>
      </c>
      <c r="AR71" s="33" t="s">
        <v>1556</v>
      </c>
      <c r="AU71" s="3">
        <f>IF(AND(G71&lt;&gt;"LIBSETS_SETTYPE_BATTLEGROUND",G71&lt;&gt;"LIBSETS_SETTYPE_SPECIAL"),IF(AV71&lt;&gt;"",VLOOKUP(AV71,'ESO zone constants'!$D$5:$H$4955,5,FALSE),""),"")</f>
        <v>181</v>
      </c>
      <c r="AV71" t="s">
        <v>125</v>
      </c>
      <c r="AW71" s="33" t="s">
        <v>3266</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v>487</v>
      </c>
      <c r="AF72" s="3">
        <f>IF(AND(G72&lt;&gt;"LIBSETS_SETTYPE_BATTLEGROUND",G72&lt;&gt;"LIBSETS_SETTYPE_SPECIAL"),
IF(AND(AE72&lt;&gt;"",ISNUMBER(AE72),NOT(ISNA(AE72))),AE72,
   IF(AND(M72&lt;&gt;"",ISNUMBER(M72),M72&gt;0,NOT(ISNA(M72))),VLOOKUP(M72,'ESO dumped WayshrineInfo'!$K$3:$L$9996,2,FALSE),"")
),"")</f>
        <v>487</v>
      </c>
      <c r="AG72" t="str">
        <f>IF(AND(AF72&lt;&gt;"",ISNUMBER(AF72),NOT(ISNA(AF72))),VLOOKUP(AF72,'ESO zone constants'!$A$5:$D$10001,4,FALSE),"")</f>
        <v>The Vile Manse</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zoneIds={382,382,487,382},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The Vile Manse,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3315</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3318</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3318</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v>142</v>
      </c>
      <c r="AF75" s="3">
        <f>IF(AND(G75&lt;&gt;"LIBSETS_SETTYPE_BATTLEGROUND",G75&lt;&gt;"LIBSETS_SETTYPE_SPECIAL"),
IF(AND(AE75&lt;&gt;"",ISNUMBER(AE75),NOT(ISNA(AE75))),AE75,
   IF(AND(M75&lt;&gt;"",ISNUMBER(M75),M75&gt;0,NOT(ISNA(M75))),VLOOKUP(M75,'ESO dumped WayshrineInfo'!$K$3:$L$9996,2,FALSE),"")
),"")</f>
        <v>142</v>
      </c>
      <c r="AG75" t="str">
        <f>IF(AND(AF75&lt;&gt;"",ISNUMBER(AF75),NOT(ISNA(AF75))),VLOOKUP(AF75,'ESO zone constants'!$A$5:$D$10001,4,FALSE),"")</f>
        <v>Bonesnap Ruins</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zoneIds={19,19,142,19},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Bonesnap Ruins,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v>557</v>
      </c>
      <c r="AF76" s="3">
        <f>IF(AND(G76&lt;&gt;"LIBSETS_SETTYPE_BATTLEGROUND",G76&lt;&gt;"LIBSETS_SETTYPE_SPECIAL"),
IF(AND(AE76&lt;&gt;"",ISNUMBER(AE76),NOT(ISNA(AE76))),AE76,
   IF(AND(M76&lt;&gt;"",ISNUMBER(M76),M76&gt;0,NOT(ISNA(M76))),VLOOKUP(M76,'ESO dumped WayshrineInfo'!$K$3:$L$9996,2,FALSE),"")
),"")</f>
        <v>557</v>
      </c>
      <c r="AG76" t="str">
        <f>IF(AND(AF76&lt;&gt;"",ISNUMBER(AF76),NOT(ISNA(AF76))),VLOOKUP(AF76,'ESO zone constants'!$A$5:$D$10001,4,FALSE),"")</f>
        <v>Village of the Lost</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zoneIds={347,347,557,347},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Village of the Lost,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3318</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3318</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3315</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3315</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2777</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3772</v>
      </c>
      <c r="AC79" s="41"/>
      <c r="AD79" s="41"/>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2772</v>
      </c>
      <c r="AK79" s="3">
        <f>IF(AND(G79&lt;&gt;"LIBSETS_SETTYPE_BATTLEGROUND",G79&lt;&gt;"LIBSETS_SETTYPE_SPECIAL"),IF(AL79&lt;&gt;"",VLOOKUP(AL79,'ESO zone constants'!$D$5:$H$4955,5,FALSE),""),"")</f>
        <v>181</v>
      </c>
      <c r="AL79" t="s">
        <v>125</v>
      </c>
      <c r="AM79" s="33" t="s">
        <v>3775</v>
      </c>
      <c r="AP79" s="3">
        <f>IF(AND(G79&lt;&gt;"LIBSETS_SETTYPE_BATTLEGROUND",G79&lt;&gt;"LIBSETS_SETTYPE_SPECIAL"),IF(AQ79&lt;&gt;"",VLOOKUP(AQ79,'ESO zone constants'!$D$5:$H$4955,5,FALSE),""),"")</f>
        <v>181</v>
      </c>
      <c r="AQ79" t="s">
        <v>125</v>
      </c>
      <c r="AR79" s="33" t="s">
        <v>1556</v>
      </c>
      <c r="AU79" s="3">
        <f>IF(AND(G79&lt;&gt;"LIBSETS_SETTYPE_BATTLEGROUND",G79&lt;&gt;"LIBSETS_SETTYPE_SPECIAL"),IF(AV79&lt;&gt;"",VLOOKUP(AV79,'ESO zone constants'!$D$5:$H$4955,5,FALSE),""),"")</f>
        <v>181</v>
      </c>
      <c r="AV79" t="s">
        <v>125</v>
      </c>
      <c r="AW79" s="33" t="s">
        <v>3266</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v>162</v>
      </c>
      <c r="AF80" s="3">
        <f>IF(AND(G80&lt;&gt;"LIBSETS_SETTYPE_BATTLEGROUND",G80&lt;&gt;"LIBSETS_SETTYPE_SPECIAL"),
IF(AND(AE80&lt;&gt;"",ISNUMBER(AE80),NOT(ISNA(AE80))),AE80,
   IF(AND(M80&lt;&gt;"",ISNUMBER(M80),M80&gt;0,NOT(ISNA(M80))),VLOOKUP(M80,'ESO dumped WayshrineInfo'!$K$3:$L$9996,2,FALSE),"")
),"")</f>
        <v>162</v>
      </c>
      <c r="AG80" t="str">
        <f>IF(AND(AF80&lt;&gt;"",ISNUMBER(AF80),NOT(ISNA(AF80))),VLOOKUP(AF80,'ESO zone constants'!$A$5:$D$10001,4,FALSE),"")</f>
        <v>Obsidian Scar</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zoneIds={20,20,162,20},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Obsidian Scar,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v>138</v>
      </c>
      <c r="AF81" s="3">
        <f>IF(AND(G81&lt;&gt;"LIBSETS_SETTYPE_BATTLEGROUND",G81&lt;&gt;"LIBSETS_SETTYPE_SPECIAL"),
IF(AND(AE81&lt;&gt;"",ISNUMBER(AE81),NOT(ISNA(AE81))),AE81,
   IF(AND(M81&lt;&gt;"",ISNUMBER(M81),M81&gt;0,NOT(ISNA(M81))),VLOOKUP(M81,'ESO dumped WayshrineInfo'!$K$3:$L$9996,2,FALSE),"")
),"")</f>
        <v>138</v>
      </c>
      <c r="AG81" t="str">
        <f>IF(AND(AF81&lt;&gt;"",ISNUMBER(AF81),NOT(ISNA(AF81))),VLOOKUP(AF81,'ESO zone constants'!$A$5:$D$10001,4,FALSE),"")</f>
        <v>Crimson Cove</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zoneIds={58,58,138,58},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Crimson Cove,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3772</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2772</v>
      </c>
      <c r="AK82" s="3">
        <f>IF(AND(G82&lt;&gt;"LIBSETS_SETTYPE_BATTLEGROUND",G82&lt;&gt;"LIBSETS_SETTYPE_SPECIAL"),IF(AL82&lt;&gt;"",VLOOKUP(AL82,'ESO zone constants'!$D$5:$H$4955,5,FALSE),""),"")</f>
        <v>181</v>
      </c>
      <c r="AL82" t="s">
        <v>125</v>
      </c>
      <c r="AM82" s="33" t="s">
        <v>3775</v>
      </c>
      <c r="AP82" s="3">
        <f>IF(AND(G82&lt;&gt;"LIBSETS_SETTYPE_BATTLEGROUND",G82&lt;&gt;"LIBSETS_SETTYPE_SPECIAL"),IF(AQ82&lt;&gt;"",VLOOKUP(AQ82,'ESO zone constants'!$D$5:$H$4955,5,FALSE),""),"")</f>
        <v>181</v>
      </c>
      <c r="AQ82" t="s">
        <v>125</v>
      </c>
      <c r="AR82" s="33" t="s">
        <v>1556</v>
      </c>
      <c r="AU82" s="3">
        <f>IF(AND(G82&lt;&gt;"LIBSETS_SETTYPE_BATTLEGROUND",G82&lt;&gt;"LIBSETS_SETTYPE_SPECIAL"),IF(AV82&lt;&gt;"",VLOOKUP(AV82,'ESO zone constants'!$D$5:$H$4955,5,FALSE),""),"")</f>
        <v>181</v>
      </c>
      <c r="AV82" t="s">
        <v>125</v>
      </c>
      <c r="AW82" s="33" t="s">
        <v>3266</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82" s="21" t="str">
        <f t="shared" si="16"/>
        <v>}, --Hawk\'s Eye / Falkenauge   [Cyrodiil, Cyrodiil, Cyrodiil, Cyrodiil, Cyrodiil, Cyrodiil]</v>
      </c>
    </row>
    <row r="83" spans="1:60" x14ac:dyDescent="0.25">
      <c r="A83" s="12">
        <v>101</v>
      </c>
      <c r="B83" t="s">
        <v>2776</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3772</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2772</v>
      </c>
      <c r="AK83" s="3">
        <f>IF(AND(G83&lt;&gt;"LIBSETS_SETTYPE_BATTLEGROUND",G83&lt;&gt;"LIBSETS_SETTYPE_SPECIAL"),IF(AL83&lt;&gt;"",VLOOKUP(AL83,'ESO zone constants'!$D$5:$H$4955,5,FALSE),""),"")</f>
        <v>181</v>
      </c>
      <c r="AL83" t="s">
        <v>125</v>
      </c>
      <c r="AM83" s="33" t="s">
        <v>3775</v>
      </c>
      <c r="AP83" s="3">
        <f>IF(AND(G83&lt;&gt;"LIBSETS_SETTYPE_BATTLEGROUND",G83&lt;&gt;"LIBSETS_SETTYPE_SPECIAL"),IF(AQ83&lt;&gt;"",VLOOKUP(AQ83,'ESO zone constants'!$D$5:$H$4955,5,FALSE),""),"")</f>
        <v>181</v>
      </c>
      <c r="AQ83" t="s">
        <v>125</v>
      </c>
      <c r="AR83" s="33" t="s">
        <v>1556</v>
      </c>
      <c r="AU83" s="3">
        <f>IF(AND(G83&lt;&gt;"LIBSETS_SETTYPE_BATTLEGROUND",G83&lt;&gt;"LIBSETS_SETTYPE_SPECIAL"),IF(AV83&lt;&gt;"",VLOOKUP(AV83,'ESO zone constants'!$D$5:$H$4955,5,FALSE),""),"")</f>
        <v>181</v>
      </c>
      <c r="AV83" t="s">
        <v>125</v>
      </c>
      <c r="AW83" s="33" t="s">
        <v>3266</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3315</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3315</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2777</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3772</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2772</v>
      </c>
      <c r="AK86" s="3">
        <f>IF(AND(G86&lt;&gt;"LIBSETS_SETTYPE_BATTLEGROUND",G86&lt;&gt;"LIBSETS_SETTYPE_SPECIAL"),IF(AL86&lt;&gt;"",VLOOKUP(AL86,'ESO zone constants'!$D$5:$H$4955,5,FALSE),""),"")</f>
        <v>181</v>
      </c>
      <c r="AL86" t="s">
        <v>125</v>
      </c>
      <c r="AM86" s="33" t="s">
        <v>3775</v>
      </c>
      <c r="AP86" s="3">
        <f>IF(AND(G86&lt;&gt;"LIBSETS_SETTYPE_BATTLEGROUND",G86&lt;&gt;"LIBSETS_SETTYPE_SPECIAL"),IF(AQ86&lt;&gt;"",VLOOKUP(AQ86,'ESO zone constants'!$D$5:$H$4955,5,FALSE),""),"")</f>
        <v>181</v>
      </c>
      <c r="AQ86" t="s">
        <v>125</v>
      </c>
      <c r="AR86" s="33" t="s">
        <v>1556</v>
      </c>
      <c r="AU86" s="3">
        <f>IF(AND(G86&lt;&gt;"LIBSETS_SETTYPE_BATTLEGROUND",G86&lt;&gt;"LIBSETS_SETTYPE_SPECIAL"),IF(AV86&lt;&gt;"",VLOOKUP(AV86,'ESO zone constants'!$D$5:$H$4955,5,FALSE),""),"")</f>
        <v>181</v>
      </c>
      <c r="AV86" t="s">
        <v>125</v>
      </c>
      <c r="AW86" s="33" t="s">
        <v>3266</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v>486</v>
      </c>
      <c r="AF87" s="3">
        <f>IF(AND(G87&lt;&gt;"LIBSETS_SETTYPE_BATTLEGROUND",G87&lt;&gt;"LIBSETS_SETTYPE_SPECIAL"),
IF(AND(AE87&lt;&gt;"",ISNUMBER(AE87),NOT(ISNA(AE87))),AE87,
   IF(AND(M87&lt;&gt;"",ISNUMBER(M87),M87&gt;0,NOT(ISNA(M87))),VLOOKUP(M87,'ESO dumped WayshrineInfo'!$K$3:$L$9996,2,FALSE),"")
),"")</f>
        <v>486</v>
      </c>
      <c r="AG87" t="str">
        <f>IF(AND(AF87&lt;&gt;"",ISNUMBER(AF87),NOT(ISNA(AF87))),VLOOKUP(AF87,'ESO zone constants'!$A$5:$D$10001,4,FALSE),"")</f>
        <v>Toothmaul Gully</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zoneIds={381,381,486,381},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Toothmaul Gully,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v>137</v>
      </c>
      <c r="AF88" s="3">
        <f>IF(AND(G88&lt;&gt;"LIBSETS_SETTYPE_BATTLEGROUND",G88&lt;&gt;"LIBSETS_SETTYPE_SPECIAL"),
IF(AND(AE88&lt;&gt;"",ISNUMBER(AE88),NOT(ISNA(AE88))),AE88,
   IF(AND(M88&lt;&gt;"",ISNUMBER(M88),M88&gt;0,NOT(ISNA(M88))),VLOOKUP(M88,'ESO dumped WayshrineInfo'!$K$3:$L$9996,2,FALSE),"")
),"")</f>
        <v>137</v>
      </c>
      <c r="AG88" t="str">
        <f>IF(AND(AF88&lt;&gt;"",ISNUMBER(AF88),NOT(ISNA(AF88))),VLOOKUP(AF88,'ESO zone constants'!$A$5:$D$10001,4,FALSE),"")</f>
        <v>Rulanyil's Fall</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zoneIds={108,108,137,108},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Rulanyil's Fall,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v>284</v>
      </c>
      <c r="AF89" s="3">
        <f>IF(AND(G89&lt;&gt;"LIBSETS_SETTYPE_BATTLEGROUND",G89&lt;&gt;"LIBSETS_SETTYPE_SPECIAL"),
IF(AND(AE89&lt;&gt;"",ISNUMBER(AE89),NOT(ISNA(AE89))),AE89,
   IF(AND(M89&lt;&gt;"",ISNUMBER(M89),M89&gt;0,NOT(ISNA(M89))),VLOOKUP(M89,'ESO dumped WayshrineInfo'!$K$3:$L$9996,2,FALSE),"")
),"")</f>
        <v>284</v>
      </c>
      <c r="AG89" t="str">
        <f>IF(AND(AF89&lt;&gt;"",ISNUMBER(AF89),NOT(ISNA(AF89))),VLOOKUP(AF89,'ESO zone constants'!$A$5:$D$10001,4,FALSE),"")</f>
        <v>Bad Man's Hallows</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zoneIds={3,3,284,3},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Bad Man's Hallows,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3772</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2772</v>
      </c>
      <c r="AK90" s="3">
        <f>IF(AND(G90&lt;&gt;"LIBSETS_SETTYPE_BATTLEGROUND",G90&lt;&gt;"LIBSETS_SETTYPE_SPECIAL"),IF(AL90&lt;&gt;"",VLOOKUP(AL90,'ESO zone constants'!$D$5:$H$4955,5,FALSE),""),"")</f>
        <v>181</v>
      </c>
      <c r="AL90" t="s">
        <v>125</v>
      </c>
      <c r="AM90" s="33" t="s">
        <v>3775</v>
      </c>
      <c r="AP90" s="3">
        <f>IF(AND(G90&lt;&gt;"LIBSETS_SETTYPE_BATTLEGROUND",G90&lt;&gt;"LIBSETS_SETTYPE_SPECIAL"),IF(AQ90&lt;&gt;"",VLOOKUP(AQ90,'ESO zone constants'!$D$5:$H$4955,5,FALSE),""),"")</f>
        <v>181</v>
      </c>
      <c r="AQ90" t="s">
        <v>125</v>
      </c>
      <c r="AR90" s="33" t="s">
        <v>1556</v>
      </c>
      <c r="AU90" s="3">
        <f>IF(AND(G90&lt;&gt;"LIBSETS_SETTYPE_BATTLEGROUND",G90&lt;&gt;"LIBSETS_SETTYPE_SPECIAL"),IF(AV90&lt;&gt;"",VLOOKUP(AV90,'ESO zone constants'!$D$5:$H$4955,5,FALSE),""),"")</f>
        <v>181</v>
      </c>
      <c r="AV90" t="s">
        <v>125</v>
      </c>
      <c r="AW90" s="33" t="s">
        <v>3266</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2777</v>
      </c>
      <c r="W91" s="3"/>
      <c r="X91" s="3"/>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3772</v>
      </c>
      <c r="AC91" s="41"/>
      <c r="AD91" s="41"/>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2772</v>
      </c>
      <c r="AI91" s="3"/>
      <c r="AJ91" s="3"/>
      <c r="AK91" s="3">
        <f>IF(AND(G91&lt;&gt;"LIBSETS_SETTYPE_BATTLEGROUND",G91&lt;&gt;"LIBSETS_SETTYPE_SPECIAL"),IF(AL91&lt;&gt;"",VLOOKUP(AL91,'ESO zone constants'!$D$5:$H$4955,5,FALSE),""),"")</f>
        <v>181</v>
      </c>
      <c r="AL91" t="s">
        <v>125</v>
      </c>
      <c r="AM91" s="33" t="s">
        <v>3775</v>
      </c>
      <c r="AN91" s="3"/>
      <c r="AO91" s="3"/>
      <c r="AP91" s="3">
        <f>IF(AND(G91&lt;&gt;"LIBSETS_SETTYPE_BATTLEGROUND",G91&lt;&gt;"LIBSETS_SETTYPE_SPECIAL"),IF(AQ91&lt;&gt;"",VLOOKUP(AQ91,'ESO zone constants'!$D$5:$H$4955,5,FALSE),""),"")</f>
        <v>181</v>
      </c>
      <c r="AQ91" t="s">
        <v>125</v>
      </c>
      <c r="AR91" s="33" t="s">
        <v>1556</v>
      </c>
      <c r="AS91" s="3"/>
      <c r="AT91" s="3"/>
      <c r="AU91" s="3">
        <f>IF(AND(G91&lt;&gt;"LIBSETS_SETTYPE_BATTLEGROUND",G91&lt;&gt;"LIBSETS_SETTYPE_SPECIAL"),IF(AV91&lt;&gt;"",VLOOKUP(AV91,'ESO zone constants'!$D$5:$H$4955,5,FALSE),""),"")</f>
        <v>181</v>
      </c>
      <c r="AV91" t="s">
        <v>125</v>
      </c>
      <c r="AW91" s="33" t="s">
        <v>3266</v>
      </c>
      <c r="AX91" s="3"/>
      <c r="AY91" s="3"/>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3315</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3315</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3772</v>
      </c>
      <c r="AC93" s="41"/>
      <c r="AD93" s="41"/>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2772</v>
      </c>
      <c r="AK93" s="3">
        <f>IF(AND(G93&lt;&gt;"LIBSETS_SETTYPE_BATTLEGROUND",G93&lt;&gt;"LIBSETS_SETTYPE_SPECIAL"),IF(AL93&lt;&gt;"",VLOOKUP(AL93,'ESO zone constants'!$D$5:$H$4955,5,FALSE),""),"")</f>
        <v>181</v>
      </c>
      <c r="AL93" t="s">
        <v>125</v>
      </c>
      <c r="AM93" s="33" t="s">
        <v>3775</v>
      </c>
      <c r="AP93" s="3">
        <f>IF(AND(G93&lt;&gt;"LIBSETS_SETTYPE_BATTLEGROUND",G93&lt;&gt;"LIBSETS_SETTYPE_SPECIAL"),IF(AQ93&lt;&gt;"",VLOOKUP(AQ93,'ESO zone constants'!$D$5:$H$4955,5,FALSE),""),"")</f>
        <v>181</v>
      </c>
      <c r="AQ93" t="s">
        <v>125</v>
      </c>
      <c r="AR93" s="33" t="s">
        <v>1556</v>
      </c>
      <c r="AU93" s="3">
        <f>IF(AND(G93&lt;&gt;"LIBSETS_SETTYPE_BATTLEGROUND",G93&lt;&gt;"LIBSETS_SETTYPE_SPECIAL"),IF(AV93&lt;&gt;"",VLOOKUP(AV93,'ESO zone constants'!$D$5:$H$4955,5,FALSE),""),"")</f>
        <v>181</v>
      </c>
      <c r="AV93" t="s">
        <v>125</v>
      </c>
      <c r="AW93" s="33" t="s">
        <v>3266</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v>142</v>
      </c>
      <c r="AF94" s="3">
        <f>IF(AND(G94&lt;&gt;"LIBSETS_SETTYPE_BATTLEGROUND",G94&lt;&gt;"LIBSETS_SETTYPE_SPECIAL"),
IF(AND(AE94&lt;&gt;"",ISNUMBER(AE94),NOT(ISNA(AE94))),AE94,
   IF(AND(M94&lt;&gt;"",ISNUMBER(M94),M94&gt;0,NOT(ISNA(M94))),VLOOKUP(M94,'ESO dumped WayshrineInfo'!$K$3:$L$9996,2,FALSE),"")
),"")</f>
        <v>142</v>
      </c>
      <c r="AG94" t="str">
        <f>IF(AND(AF94&lt;&gt;"",ISNUMBER(AF94),NOT(ISNA(AF94))),VLOOKUP(AF94,'ESO zone constants'!$A$5:$D$10001,4,FALSE),"")</f>
        <v>Bonesnap Ruins</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zoneIds={19,19,142,19},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Bonesnap Ruins,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3772</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2772</v>
      </c>
      <c r="AK95" s="3">
        <f>IF(AND(G95&lt;&gt;"LIBSETS_SETTYPE_BATTLEGROUND",G95&lt;&gt;"LIBSETS_SETTYPE_SPECIAL"),IF(AL95&lt;&gt;"",VLOOKUP(AL95,'ESO zone constants'!$D$5:$H$4955,5,FALSE),""),"")</f>
        <v>181</v>
      </c>
      <c r="AL95" t="s">
        <v>125</v>
      </c>
      <c r="AM95" s="33" t="s">
        <v>3775</v>
      </c>
      <c r="AP95" s="3">
        <f>IF(AND(G95&lt;&gt;"LIBSETS_SETTYPE_BATTLEGROUND",G95&lt;&gt;"LIBSETS_SETTYPE_SPECIAL"),IF(AQ95&lt;&gt;"",VLOOKUP(AQ95,'ESO zone constants'!$D$5:$H$4955,5,FALSE),""),"")</f>
        <v>181</v>
      </c>
      <c r="AQ95" t="s">
        <v>125</v>
      </c>
      <c r="AR95" s="33" t="s">
        <v>1556</v>
      </c>
      <c r="AU95" s="3">
        <f>IF(AND(G95&lt;&gt;"LIBSETS_SETTYPE_BATTLEGROUND",G95&lt;&gt;"LIBSETS_SETTYPE_SPECIAL"),IF(AV95&lt;&gt;"",VLOOKUP(AV95,'ESO zone constants'!$D$5:$H$4955,5,FALSE),""),"")</f>
        <v>181</v>
      </c>
      <c r="AV95" t="s">
        <v>125</v>
      </c>
      <c r="AW95" s="33" t="s">
        <v>3266</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v>487</v>
      </c>
      <c r="AF96" s="3">
        <f>IF(AND(G96&lt;&gt;"LIBSETS_SETTYPE_BATTLEGROUND",G96&lt;&gt;"LIBSETS_SETTYPE_SPECIAL"),
IF(AND(AE96&lt;&gt;"",ISNUMBER(AE96),NOT(ISNA(AE96))),AE96,
   IF(AND(M96&lt;&gt;"",ISNUMBER(M96),M96&gt;0,NOT(ISNA(M96))),VLOOKUP(M96,'ESO dumped WayshrineInfo'!$K$3:$L$9996,2,FALSE),"")
),"")</f>
        <v>487</v>
      </c>
      <c r="AG96" t="str">
        <f>IF(AND(AF96&lt;&gt;"",ISNUMBER(AF96),NOT(ISNA(AF96))),VLOOKUP(AF96,'ESO zone constants'!$A$5:$D$10001,4,FALSE),"")</f>
        <v>The Vile Manse</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zoneIds={382,382,487,382},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The Vile Manse, Reaper's March]</v>
      </c>
    </row>
    <row r="97" spans="1:60" x14ac:dyDescent="0.25">
      <c r="A97" s="12">
        <v>116</v>
      </c>
      <c r="B97" t="s">
        <v>866</v>
      </c>
      <c r="C97" t="s">
        <v>867</v>
      </c>
      <c r="D97" s="3">
        <f t="shared" si="11"/>
        <v>116</v>
      </c>
      <c r="G97" s="8" t="s">
        <v>1475</v>
      </c>
      <c r="I97" t="s">
        <v>91</v>
      </c>
      <c r="J97" t="s">
        <v>91</v>
      </c>
      <c r="K97">
        <v>194</v>
      </c>
      <c r="L97">
        <v>194</v>
      </c>
      <c r="M97">
        <v>194</v>
      </c>
      <c r="O97" s="62" t="s">
        <v>96</v>
      </c>
      <c r="Q97" s="3">
        <v>381</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3315</v>
      </c>
      <c r="Y97" s="62">
        <v>146</v>
      </c>
      <c r="Z97" s="3">
        <f>IF(AND(G97&lt;&gt;"LIBSETS_SETTYPE_BATTLEGROUND",G97&lt;&gt;"LIBSETS_SETTYPE_SPECIAL"),
IF(AND(Y97&lt;&gt;"",ISNUMBER(Y97),NOT(ISNA(Y97))),Y97,
   IF(AND(L97&lt;&gt;"",ISNUMBER(L97),L97&gt;0,NOT(ISNA(L97))),VLOOKUP(L97,'ESO dumped WayshrineInfo'!$K$3:$L$9996,2,FALSE),"")
),"")</f>
        <v>146</v>
      </c>
      <c r="AA97" t="str">
        <f>IF(AND(Z97&lt;&gt;"",ISNUMBER(Z97),NOT(ISNA(Z97))),VLOOKUP(Z97,'ESO zone constants'!$A$5:$D$10001,4,FALSE),"")</f>
        <v>Wayrest Sewers I</v>
      </c>
      <c r="AB97" s="33" t="s">
        <v>3315</v>
      </c>
      <c r="AC97" s="41"/>
      <c r="AD97" s="41"/>
      <c r="AE97" s="41">
        <v>126</v>
      </c>
      <c r="AF97" s="3">
        <f>IF(AND(G97&lt;&gt;"LIBSETS_SETTYPE_BATTLEGROUND",G97&lt;&gt;"LIBSETS_SETTYPE_SPECIAL"),
IF(AND(AE97&lt;&gt;"",ISNUMBER(AE97),NOT(ISNA(AE97))),AE97,
   IF(AND(M97&lt;&gt;"",ISNUMBER(M97),M97&gt;0,NOT(ISNA(M97))),VLOOKUP(M97,'ESO dumped WayshrineInfo'!$K$3:$L$9996,2,FALSE),"")
),"")</f>
        <v>126</v>
      </c>
      <c r="AG97" t="str">
        <f>IF(AND(AF97&lt;&gt;"",ISNUMBER(AF97),NOT(ISNA(AF97))),VLOOKUP(AF97,'ESO zone constants'!$A$5:$D$10001,4,FALSE),"")</f>
        <v>Elden Hollow I</v>
      </c>
      <c r="AH97" s="33" t="s">
        <v>3315</v>
      </c>
      <c r="AI97" s="41"/>
      <c r="AJ97" s="41"/>
      <c r="AK97" s="3">
        <f>IF(AND(G97&lt;&gt;"LIBSETS_SETTYPE_BATTLEGROUND",G97&lt;&gt;"LIBSETS_SETTYPE_SPECIAL"),IF(AL97&lt;&gt;"",VLOOKUP(AL97,'ESO zone constants'!$D$5:$H$4955,5,FALSE),""),"")</f>
        <v>63</v>
      </c>
      <c r="AL97" t="s">
        <v>61</v>
      </c>
      <c r="AM97" s="33" t="s">
        <v>3315</v>
      </c>
      <c r="AN97" s="41"/>
      <c r="AO97" s="41"/>
      <c r="AP97" s="3">
        <f>IF(AND(G97&lt;&gt;"LIBSETS_SETTYPE_BATTLEGROUND",G97&lt;&gt;"LIBSETS_SETTYPE_SPECIAL"),IF(AQ97&lt;&gt;"",VLOOKUP(AQ97,'ESO zone constants'!$D$5:$H$4955,5,FALSE),""),"")</f>
        <v>283</v>
      </c>
      <c r="AQ97" t="s">
        <v>51</v>
      </c>
      <c r="AR97" s="33" t="s">
        <v>3315</v>
      </c>
      <c r="AS97" s="41"/>
      <c r="AT97" s="41"/>
      <c r="AU97" s="3" t="str">
        <f>IF(AND(G97&lt;&gt;"LIBSETS_SETTYPE_BATTLEGROUND",G97&lt;&gt;"LIBSETS_SETTYPE_SPECIAL"),IF(AV97&lt;&gt;"",VLOOKUP(AV97,'ESO zone constants'!$D$5:$H$4955,5,FALSE),""),"")</f>
        <v/>
      </c>
      <c r="AX97" s="41"/>
      <c r="AY97" s="41"/>
      <c r="AZ97" s="79" t="s">
        <v>2658</v>
      </c>
      <c r="BA97" s="79"/>
      <c r="BB97" s="79"/>
      <c r="BC97" s="79"/>
      <c r="BD97" s="21" t="str">
        <f t="shared" si="12"/>
        <v>[116] = {wayshrines={194,194,194,}, dlcId=DLC_BASE_GAME</v>
      </c>
      <c r="BE97" s="21" t="str">
        <f t="shared" si="13"/>
        <v>, zoneIds={381,146,126,63,283}, veteran=false</v>
      </c>
      <c r="BF97" s="21" t="str">
        <f t="shared" si="14"/>
        <v>, setType=LIBSETS_SETTYPE_DUNGEON</v>
      </c>
      <c r="BG97" s="21" t="str">
        <f t="shared" si="15"/>
        <v>, dropMechanic={LIBSETS_DROP_MECHANIC_GROUP_DUNGEON_BOSS,LIBSETS_DROP_MECHANIC_GROUP_DUNGEON_BOSS,LIBSETS_DROP_MECHANIC_GROUP_DUNGEON_BOSS,LIBSETS_DROP_MECHANIC_GROUP_DUNGEON_BOSS,LIBSETS_DROP_MECHANIC_GROUP_DUNGEON_BOSS}</v>
      </c>
      <c r="BH97" s="21" t="str">
        <f t="shared" si="16"/>
        <v>}, --The Destruction Suite / Garnitur der Zerstörung   [The Banished Cells I, Wayrest Sewers I, Elden Hollow I, Darkshade Caverns I, Fungal Grotto I]</v>
      </c>
    </row>
    <row r="98" spans="1:60" x14ac:dyDescent="0.25">
      <c r="A98" s="12">
        <v>117</v>
      </c>
      <c r="B98" t="s">
        <v>868</v>
      </c>
      <c r="C98" t="s">
        <v>1439</v>
      </c>
      <c r="D98" s="3">
        <f t="shared" si="11"/>
        <v>117</v>
      </c>
      <c r="G98" s="8" t="s">
        <v>1475</v>
      </c>
      <c r="I98" t="s">
        <v>91</v>
      </c>
      <c r="J98" t="s">
        <v>91</v>
      </c>
      <c r="K98">
        <v>194</v>
      </c>
      <c r="L98">
        <v>194</v>
      </c>
      <c r="M98">
        <v>194</v>
      </c>
      <c r="O98" s="62" t="s">
        <v>96</v>
      </c>
      <c r="Q98" s="3">
        <v>381</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3315</v>
      </c>
      <c r="Y98" s="62">
        <v>146</v>
      </c>
      <c r="Z98" s="3">
        <f>IF(AND(G98&lt;&gt;"LIBSETS_SETTYPE_BATTLEGROUND",G98&lt;&gt;"LIBSETS_SETTYPE_SPECIAL"),
IF(AND(Y98&lt;&gt;"",ISNUMBER(Y98),NOT(ISNA(Y98))),Y98,
   IF(AND(L98&lt;&gt;"",ISNUMBER(L98),L98&gt;0,NOT(ISNA(L98))),VLOOKUP(L98,'ESO dumped WayshrineInfo'!$K$3:$L$9996,2,FALSE),"")
),"")</f>
        <v>146</v>
      </c>
      <c r="AA98" t="str">
        <f>IF(AND(Z98&lt;&gt;"",ISNUMBER(Z98),NOT(ISNA(Z98))),VLOOKUP(Z98,'ESO zone constants'!$A$5:$D$10001,4,FALSE),"")</f>
        <v>Wayrest Sewers I</v>
      </c>
      <c r="AB98" s="33" t="s">
        <v>3315</v>
      </c>
      <c r="AC98" s="41"/>
      <c r="AD98" s="41"/>
      <c r="AE98" s="41">
        <v>126</v>
      </c>
      <c r="AF98" s="3">
        <f>IF(AND(G98&lt;&gt;"LIBSETS_SETTYPE_BATTLEGROUND",G98&lt;&gt;"LIBSETS_SETTYPE_SPECIAL"),
IF(AND(AE98&lt;&gt;"",ISNUMBER(AE98),NOT(ISNA(AE98))),AE98,
   IF(AND(M98&lt;&gt;"",ISNUMBER(M98),M98&gt;0,NOT(ISNA(M98))),VLOOKUP(M98,'ESO dumped WayshrineInfo'!$K$3:$L$9996,2,FALSE),"")
),"")</f>
        <v>126</v>
      </c>
      <c r="AG98" t="str">
        <f>IF(AND(AF98&lt;&gt;"",ISNUMBER(AF98),NOT(ISNA(AF98))),VLOOKUP(AF98,'ESO zone constants'!$A$5:$D$10001,4,FALSE),"")</f>
        <v>Elden Hollow I</v>
      </c>
      <c r="AH98" s="33" t="s">
        <v>3315</v>
      </c>
      <c r="AI98" s="41"/>
      <c r="AJ98" s="41"/>
      <c r="AK98" s="3">
        <f>IF(AND(G98&lt;&gt;"LIBSETS_SETTYPE_BATTLEGROUND",G98&lt;&gt;"LIBSETS_SETTYPE_SPECIAL"),IF(AL98&lt;&gt;"",VLOOKUP(AL98,'ESO zone constants'!$D$5:$H$4955,5,FALSE),""),"")</f>
        <v>63</v>
      </c>
      <c r="AL98" t="s">
        <v>61</v>
      </c>
      <c r="AM98" s="33" t="s">
        <v>3315</v>
      </c>
      <c r="AN98" s="41"/>
      <c r="AO98" s="41"/>
      <c r="AP98" s="3">
        <f>IF(AND(G98&lt;&gt;"LIBSETS_SETTYPE_BATTLEGROUND",G98&lt;&gt;"LIBSETS_SETTYPE_SPECIAL"),IF(AQ98&lt;&gt;"",VLOOKUP(AQ98,'ESO zone constants'!$D$5:$H$4955,5,FALSE),""),"")</f>
        <v>283</v>
      </c>
      <c r="AQ98" t="s">
        <v>51</v>
      </c>
      <c r="AR98" s="33" t="s">
        <v>3315</v>
      </c>
      <c r="AS98" s="41"/>
      <c r="AT98" s="41"/>
      <c r="AU98" s="3" t="str">
        <f>IF(AND(G98&lt;&gt;"LIBSETS_SETTYPE_BATTLEGROUND",G98&lt;&gt;"LIBSETS_SETTYPE_SPECIAL"),IF(AV98&lt;&gt;"",VLOOKUP(AV98,'ESO zone constants'!$D$5:$H$4955,5,FALSE),""),"")</f>
        <v/>
      </c>
      <c r="AX98" s="41"/>
      <c r="AY98" s="41"/>
      <c r="AZ98" s="79" t="s">
        <v>2659</v>
      </c>
      <c r="BA98" s="79"/>
      <c r="BB98" s="79"/>
      <c r="BC98" s="79"/>
      <c r="BD98" s="21" t="str">
        <f t="shared" si="12"/>
        <v>[117] = {wayshrines={194,194,194,}, dlcId=DLC_BASE_GAME</v>
      </c>
      <c r="BE98" s="21" t="str">
        <f t="shared" si="13"/>
        <v>, zoneIds={381,146,126,63,283}, veteran=false</v>
      </c>
      <c r="BF98" s="21" t="str">
        <f t="shared" si="14"/>
        <v>, setType=LIBSETS_SETTYPE_DUNGEON</v>
      </c>
      <c r="BG98" s="21" t="str">
        <f t="shared" si="15"/>
        <v>, isProcSetAllowedInPvP=1, dropMechanic={LIBSETS_DROP_MECHANIC_GROUP_DUNGEON_BOSS,LIBSETS_DROP_MECHANIC_GROUP_DUNGEON_BOSS,LIBSETS_DROP_MECHANIC_GROUP_DUNGEON_BOSS,LIBSETS_DROP_MECHANIC_GROUP_DUNGEON_BOSS,LIBSETS_DROP_MECHANIC_GROUP_DUNGEON_BOSS}</v>
      </c>
      <c r="BH98" s="21" t="str">
        <f t="shared" si="16"/>
        <v>}, --Relics of the Physician, Ansur / Relikte des Mediziners Ansur   [The Banished Cells I, Wayrest Sewers I, Elden Hollow I, Darkshade Caverns I, Fungal Grotto I]</v>
      </c>
    </row>
    <row r="99" spans="1:60" x14ac:dyDescent="0.25">
      <c r="A99" s="12">
        <v>118</v>
      </c>
      <c r="B99" t="s">
        <v>869</v>
      </c>
      <c r="C99" t="s">
        <v>870</v>
      </c>
      <c r="D99" s="3">
        <f t="shared" si="11"/>
        <v>118</v>
      </c>
      <c r="G99" s="8" t="s">
        <v>1475</v>
      </c>
      <c r="I99" t="s">
        <v>91</v>
      </c>
      <c r="J99" t="s">
        <v>91</v>
      </c>
      <c r="K99">
        <v>194</v>
      </c>
      <c r="L99">
        <v>194</v>
      </c>
      <c r="M99">
        <v>194</v>
      </c>
      <c r="O99" s="62" t="s">
        <v>96</v>
      </c>
      <c r="Q99" s="3">
        <v>381</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3315</v>
      </c>
      <c r="Y99" s="62">
        <v>146</v>
      </c>
      <c r="Z99" s="3">
        <f>IF(AND(G99&lt;&gt;"LIBSETS_SETTYPE_BATTLEGROUND",G99&lt;&gt;"LIBSETS_SETTYPE_SPECIAL"),
IF(AND(Y99&lt;&gt;"",ISNUMBER(Y99),NOT(ISNA(Y99))),Y99,
   IF(AND(L99&lt;&gt;"",ISNUMBER(L99),L99&gt;0,NOT(ISNA(L99))),VLOOKUP(L99,'ESO dumped WayshrineInfo'!$K$3:$L$9996,2,FALSE),"")
),"")</f>
        <v>146</v>
      </c>
      <c r="AA99" t="str">
        <f>IF(AND(Z99&lt;&gt;"",ISNUMBER(Z99),NOT(ISNA(Z99))),VLOOKUP(Z99,'ESO zone constants'!$A$5:$D$10001,4,FALSE),"")</f>
        <v>Wayrest Sewers I</v>
      </c>
      <c r="AB99" s="33" t="s">
        <v>3315</v>
      </c>
      <c r="AC99" s="41"/>
      <c r="AD99" s="41"/>
      <c r="AE99" s="41">
        <v>126</v>
      </c>
      <c r="AF99" s="3">
        <f>IF(AND(G99&lt;&gt;"LIBSETS_SETTYPE_BATTLEGROUND",G99&lt;&gt;"LIBSETS_SETTYPE_SPECIAL"),
IF(AND(AE99&lt;&gt;"",ISNUMBER(AE99),NOT(ISNA(AE99))),AE99,
   IF(AND(M99&lt;&gt;"",ISNUMBER(M99),M99&gt;0,NOT(ISNA(M99))),VLOOKUP(M99,'ESO dumped WayshrineInfo'!$K$3:$L$9996,2,FALSE),"")
),"")</f>
        <v>126</v>
      </c>
      <c r="AG99" t="str">
        <f>IF(AND(AF99&lt;&gt;"",ISNUMBER(AF99),NOT(ISNA(AF99))),VLOOKUP(AF99,'ESO zone constants'!$A$5:$D$10001,4,FALSE),"")</f>
        <v>Elden Hollow I</v>
      </c>
      <c r="AH99" s="33" t="s">
        <v>3315</v>
      </c>
      <c r="AI99" s="41"/>
      <c r="AJ99" s="41"/>
      <c r="AK99" s="3">
        <f>IF(AND(G99&lt;&gt;"LIBSETS_SETTYPE_BATTLEGROUND",G99&lt;&gt;"LIBSETS_SETTYPE_SPECIAL"),IF(AL99&lt;&gt;"",VLOOKUP(AL99,'ESO zone constants'!$D$5:$H$4955,5,FALSE),""),"")</f>
        <v>63</v>
      </c>
      <c r="AL99" t="s">
        <v>61</v>
      </c>
      <c r="AM99" s="33" t="s">
        <v>3315</v>
      </c>
      <c r="AN99" s="41"/>
      <c r="AO99" s="41"/>
      <c r="AP99" s="3">
        <f>IF(AND(G99&lt;&gt;"LIBSETS_SETTYPE_BATTLEGROUND",G99&lt;&gt;"LIBSETS_SETTYPE_SPECIAL"),IF(AQ99&lt;&gt;"",VLOOKUP(AQ99,'ESO zone constants'!$D$5:$H$4955,5,FALSE),""),"")</f>
        <v>283</v>
      </c>
      <c r="AQ99" t="s">
        <v>51</v>
      </c>
      <c r="AR99" s="33" t="s">
        <v>3315</v>
      </c>
      <c r="AS99" s="41"/>
      <c r="AT99" s="41"/>
      <c r="AU99" s="3" t="str">
        <f>IF(AND(G99&lt;&gt;"LIBSETS_SETTYPE_BATTLEGROUND",G99&lt;&gt;"LIBSETS_SETTYPE_SPECIAL"),IF(AV99&lt;&gt;"",VLOOKUP(AV99,'ESO zone constants'!$D$5:$H$4955,5,FALSE),""),"")</f>
        <v/>
      </c>
      <c r="AX99" s="41"/>
      <c r="AY99" s="41"/>
      <c r="AZ99" s="79" t="s">
        <v>2658</v>
      </c>
      <c r="BA99" s="79"/>
      <c r="BB99" s="79"/>
      <c r="BC99" s="79"/>
      <c r="BD99" s="21" t="str">
        <f t="shared" si="12"/>
        <v>[118] = {wayshrines={194,194,194,}, dlcId=DLC_BASE_GAME</v>
      </c>
      <c r="BE99" s="21" t="str">
        <f t="shared" si="13"/>
        <v>, zoneIds={381,146,126,63,283}, veteran=false</v>
      </c>
      <c r="BF99" s="21" t="str">
        <f t="shared" si="14"/>
        <v>, setType=LIBSETS_SETTYPE_DUNGEON</v>
      </c>
      <c r="BG99" s="21" t="str">
        <f t="shared" si="15"/>
        <v>, dropMechanic={LIBSETS_DROP_MECHANIC_GROUP_DUNGEON_BOSS,LIBSETS_DROP_MECHANIC_GROUP_DUNGEON_BOSS,LIBSETS_DROP_MECHANIC_GROUP_DUNGEON_BOSS,LIBSETS_DROP_MECHANIC_GROUP_DUNGEON_BOSS,LIBSETS_DROP_MECHANIC_GROUP_DUNGEON_BOSS}</v>
      </c>
      <c r="BH99" s="21" t="str">
        <f t="shared" si="16"/>
        <v>}, --Treasures of the Earthforge / Schätze der Erdenschmiede   [The Banished Cells I, Wayrest Sewers I, Elden Hollow I, Darkshade Caverns I, Fungal Grotto I]</v>
      </c>
    </row>
    <row r="100" spans="1:60" x14ac:dyDescent="0.25">
      <c r="A100" s="12">
        <v>119</v>
      </c>
      <c r="B100" t="s">
        <v>871</v>
      </c>
      <c r="C100" t="s">
        <v>872</v>
      </c>
      <c r="D100" s="3">
        <f t="shared" si="11"/>
        <v>119</v>
      </c>
      <c r="G100" s="8" t="s">
        <v>1475</v>
      </c>
      <c r="I100" t="s">
        <v>91</v>
      </c>
      <c r="J100" t="s">
        <v>91</v>
      </c>
      <c r="K100">
        <v>194</v>
      </c>
      <c r="L100">
        <v>194</v>
      </c>
      <c r="M100">
        <v>194</v>
      </c>
      <c r="O100" s="62" t="s">
        <v>96</v>
      </c>
      <c r="Q100" s="3">
        <v>381</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3315</v>
      </c>
      <c r="Y100" s="62">
        <v>146</v>
      </c>
      <c r="Z100" s="3">
        <f>IF(AND(G100&lt;&gt;"LIBSETS_SETTYPE_BATTLEGROUND",G100&lt;&gt;"LIBSETS_SETTYPE_SPECIAL"),
IF(AND(Y100&lt;&gt;"",ISNUMBER(Y100),NOT(ISNA(Y100))),Y100,
   IF(AND(L100&lt;&gt;"",ISNUMBER(L100),L100&gt;0,NOT(ISNA(L100))),VLOOKUP(L100,'ESO dumped WayshrineInfo'!$K$3:$L$9996,2,FALSE),"")
),"")</f>
        <v>146</v>
      </c>
      <c r="AA100" t="str">
        <f>IF(AND(Z100&lt;&gt;"",ISNUMBER(Z100),NOT(ISNA(Z100))),VLOOKUP(Z100,'ESO zone constants'!$A$5:$D$10001,4,FALSE),"")</f>
        <v>Wayrest Sewers I</v>
      </c>
      <c r="AB100" s="33" t="s">
        <v>3315</v>
      </c>
      <c r="AC100" s="41"/>
      <c r="AD100" s="41"/>
      <c r="AE100" s="41">
        <v>126</v>
      </c>
      <c r="AF100" s="3">
        <f>IF(AND(G100&lt;&gt;"LIBSETS_SETTYPE_BATTLEGROUND",G100&lt;&gt;"LIBSETS_SETTYPE_SPECIAL"),
IF(AND(AE100&lt;&gt;"",ISNUMBER(AE100),NOT(ISNA(AE100))),AE100,
   IF(AND(M100&lt;&gt;"",ISNUMBER(M100),M100&gt;0,NOT(ISNA(M100))),VLOOKUP(M100,'ESO dumped WayshrineInfo'!$K$3:$L$9996,2,FALSE),"")
),"")</f>
        <v>126</v>
      </c>
      <c r="AG100" t="str">
        <f>IF(AND(AF100&lt;&gt;"",ISNUMBER(AF100),NOT(ISNA(AF100))),VLOOKUP(AF100,'ESO zone constants'!$A$5:$D$10001,4,FALSE),"")</f>
        <v>Elden Hollow I</v>
      </c>
      <c r="AH100" s="33" t="s">
        <v>3315</v>
      </c>
      <c r="AI100" s="41"/>
      <c r="AJ100" s="41"/>
      <c r="AK100" s="3">
        <f>IF(AND(G100&lt;&gt;"LIBSETS_SETTYPE_BATTLEGROUND",G100&lt;&gt;"LIBSETS_SETTYPE_SPECIAL"),IF(AL100&lt;&gt;"",VLOOKUP(AL100,'ESO zone constants'!$D$5:$H$4955,5,FALSE),""),"")</f>
        <v>63</v>
      </c>
      <c r="AL100" t="s">
        <v>61</v>
      </c>
      <c r="AM100" s="33" t="s">
        <v>3315</v>
      </c>
      <c r="AN100" s="41"/>
      <c r="AO100" s="41"/>
      <c r="AP100" s="3">
        <f>IF(AND(G100&lt;&gt;"LIBSETS_SETTYPE_BATTLEGROUND",G100&lt;&gt;"LIBSETS_SETTYPE_SPECIAL"),IF(AQ100&lt;&gt;"",VLOOKUP(AQ100,'ESO zone constants'!$D$5:$H$4955,5,FALSE),""),"")</f>
        <v>283</v>
      </c>
      <c r="AQ100" t="s">
        <v>51</v>
      </c>
      <c r="AR100" s="33" t="s">
        <v>3315</v>
      </c>
      <c r="AS100" s="41"/>
      <c r="AT100" s="41"/>
      <c r="AU100" s="3" t="str">
        <f>IF(AND(G100&lt;&gt;"LIBSETS_SETTYPE_BATTLEGROUND",G100&lt;&gt;"LIBSETS_SETTYPE_SPECIAL"),IF(AV100&lt;&gt;"",VLOOKUP(AV100,'ESO zone constants'!$D$5:$H$4955,5,FALSE),""),"")</f>
        <v/>
      </c>
      <c r="AX100" s="41"/>
      <c r="AY100" s="41"/>
      <c r="AZ100" s="79" t="s">
        <v>2658</v>
      </c>
      <c r="BA100" s="79"/>
      <c r="BB100" s="79"/>
      <c r="BC100" s="79"/>
      <c r="BD100" s="21" t="str">
        <f t="shared" si="12"/>
        <v>[119] = {wayshrines={194,194,194,}, dlcId=DLC_BASE_GAME</v>
      </c>
      <c r="BE100" s="21" t="str">
        <f t="shared" si="13"/>
        <v>, zoneIds={381,146,126,63,283}, veteran=false</v>
      </c>
      <c r="BF100" s="21" t="str">
        <f t="shared" si="14"/>
        <v>, setType=LIBSETS_SETTYPE_DUNGEON</v>
      </c>
      <c r="BG100" s="21" t="str">
        <f t="shared" si="15"/>
        <v>, dropMechanic={LIBSETS_DROP_MECHANIC_GROUP_DUNGEON_BOSS,LIBSETS_DROP_MECHANIC_GROUP_DUNGEON_BOSS,LIBSETS_DROP_MECHANIC_GROUP_DUNGEON_BOSS,LIBSETS_DROP_MECHANIC_GROUP_DUNGEON_BOSS,LIBSETS_DROP_MECHANIC_GROUP_DUNGEON_BOSS}</v>
      </c>
      <c r="BH100" s="21" t="str">
        <f t="shared" si="16"/>
        <v>}, --Relics of the Rebellion / Relikte der Rebellion   [The Banished Cells I, Wayrest Sewers I, Elden Hollow I, Darkshade Caverns I, Fungal Grotto I]</v>
      </c>
    </row>
    <row r="101" spans="1:60" x14ac:dyDescent="0.25">
      <c r="A101" s="12">
        <v>120</v>
      </c>
      <c r="B101" t="s">
        <v>873</v>
      </c>
      <c r="C101" t="s">
        <v>874</v>
      </c>
      <c r="D101" s="3">
        <f t="shared" si="11"/>
        <v>120</v>
      </c>
      <c r="G101" s="8" t="s">
        <v>1475</v>
      </c>
      <c r="I101" t="s">
        <v>91</v>
      </c>
      <c r="J101" t="s">
        <v>91</v>
      </c>
      <c r="K101">
        <v>194</v>
      </c>
      <c r="L101">
        <v>194</v>
      </c>
      <c r="M101">
        <v>194</v>
      </c>
      <c r="O101" s="62" t="s">
        <v>96</v>
      </c>
      <c r="Q101" s="3">
        <v>381</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3315</v>
      </c>
      <c r="Y101" s="62">
        <v>146</v>
      </c>
      <c r="Z101" s="3">
        <f>IF(AND(G101&lt;&gt;"LIBSETS_SETTYPE_BATTLEGROUND",G101&lt;&gt;"LIBSETS_SETTYPE_SPECIAL"),
IF(AND(Y101&lt;&gt;"",ISNUMBER(Y101),NOT(ISNA(Y101))),Y101,
   IF(AND(L101&lt;&gt;"",ISNUMBER(L101),L101&gt;0,NOT(ISNA(L101))),VLOOKUP(L101,'ESO dumped WayshrineInfo'!$K$3:$L$9996,2,FALSE),"")
),"")</f>
        <v>146</v>
      </c>
      <c r="AA101" t="str">
        <f>IF(AND(Z101&lt;&gt;"",ISNUMBER(Z101),NOT(ISNA(Z101))),VLOOKUP(Z101,'ESO zone constants'!$A$5:$D$10001,4,FALSE),"")</f>
        <v>Wayrest Sewers I</v>
      </c>
      <c r="AB101" s="33" t="s">
        <v>3315</v>
      </c>
      <c r="AC101" s="41"/>
      <c r="AD101" s="41"/>
      <c r="AE101" s="41">
        <v>126</v>
      </c>
      <c r="AF101" s="3">
        <f>IF(AND(G101&lt;&gt;"LIBSETS_SETTYPE_BATTLEGROUND",G101&lt;&gt;"LIBSETS_SETTYPE_SPECIAL"),
IF(AND(AE101&lt;&gt;"",ISNUMBER(AE101),NOT(ISNA(AE101))),AE101,
   IF(AND(M101&lt;&gt;"",ISNUMBER(M101),M101&gt;0,NOT(ISNA(M101))),VLOOKUP(M101,'ESO dumped WayshrineInfo'!$K$3:$L$9996,2,FALSE),"")
),"")</f>
        <v>126</v>
      </c>
      <c r="AG101" t="str">
        <f>IF(AND(AF101&lt;&gt;"",ISNUMBER(AF101),NOT(ISNA(AF101))),VLOOKUP(AF101,'ESO zone constants'!$A$5:$D$10001,4,FALSE),"")</f>
        <v>Elden Hollow I</v>
      </c>
      <c r="AH101" s="33" t="s">
        <v>3315</v>
      </c>
      <c r="AI101" s="41"/>
      <c r="AJ101" s="41"/>
      <c r="AK101" s="3">
        <f>IF(AND(G101&lt;&gt;"LIBSETS_SETTYPE_BATTLEGROUND",G101&lt;&gt;"LIBSETS_SETTYPE_SPECIAL"),IF(AL101&lt;&gt;"",VLOOKUP(AL101,'ESO zone constants'!$D$5:$H$4955,5,FALSE),""),"")</f>
        <v>63</v>
      </c>
      <c r="AL101" t="s">
        <v>61</v>
      </c>
      <c r="AM101" s="33" t="s">
        <v>3315</v>
      </c>
      <c r="AN101" s="41"/>
      <c r="AO101" s="41"/>
      <c r="AP101" s="3">
        <f>IF(AND(G101&lt;&gt;"LIBSETS_SETTYPE_BATTLEGROUND",G101&lt;&gt;"LIBSETS_SETTYPE_SPECIAL"),IF(AQ101&lt;&gt;"",VLOOKUP(AQ101,'ESO zone constants'!$D$5:$H$4955,5,FALSE),""),"")</f>
        <v>283</v>
      </c>
      <c r="AQ101" t="s">
        <v>51</v>
      </c>
      <c r="AR101" s="33" t="s">
        <v>3315</v>
      </c>
      <c r="AS101" s="41"/>
      <c r="AT101" s="41"/>
      <c r="AU101" s="3" t="str">
        <f>IF(AND(G101&lt;&gt;"LIBSETS_SETTYPE_BATTLEGROUND",G101&lt;&gt;"LIBSETS_SETTYPE_SPECIAL"),IF(AV101&lt;&gt;"",VLOOKUP(AV101,'ESO zone constants'!$D$5:$H$4955,5,FALSE),""),"")</f>
        <v/>
      </c>
      <c r="AX101" s="41"/>
      <c r="AY101" s="41"/>
      <c r="AZ101" s="79" t="s">
        <v>2658</v>
      </c>
      <c r="BA101" s="79"/>
      <c r="BB101" s="79"/>
      <c r="BC101" s="79"/>
      <c r="BD101" s="21" t="str">
        <f t="shared" si="12"/>
        <v>[120] = {wayshrines={194,194,194,}, dlcId=DLC_BASE_GAME</v>
      </c>
      <c r="BE101" s="21" t="str">
        <f t="shared" si="13"/>
        <v>, zoneIds={381,146,126,63,283}, veteran=false</v>
      </c>
      <c r="BF101" s="21" t="str">
        <f t="shared" si="14"/>
        <v>, setType=LIBSETS_SETTYPE_DUNGEON</v>
      </c>
      <c r="BG101" s="21" t="str">
        <f t="shared" si="15"/>
        <v>, dropMechanic={LIBSETS_DROP_MECHANIC_GROUP_DUNGEON_BOSS,LIBSETS_DROP_MECHANIC_GROUP_DUNGEON_BOSS,LIBSETS_DROP_MECHANIC_GROUP_DUNGEON_BOSS,LIBSETS_DROP_MECHANIC_GROUP_DUNGEON_BOSS,LIBSETS_DROP_MECHANIC_GROUP_DUNGEON_BOSS}</v>
      </c>
      <c r="BH101" s="21" t="str">
        <f t="shared" si="16"/>
        <v>}, --Arms of Infernace / Waffen Infernals   [The Banished Cells I, Wayrest Sewers I, Elden Hollow I, Darkshade Caverns I, Fungal Grotto I]</v>
      </c>
    </row>
    <row r="102" spans="1:60" x14ac:dyDescent="0.25">
      <c r="A102" s="12">
        <v>121</v>
      </c>
      <c r="B102" t="s">
        <v>875</v>
      </c>
      <c r="C102" t="s">
        <v>876</v>
      </c>
      <c r="D102" s="3">
        <f t="shared" si="11"/>
        <v>121</v>
      </c>
      <c r="G102" s="8" t="s">
        <v>1475</v>
      </c>
      <c r="I102" t="s">
        <v>91</v>
      </c>
      <c r="J102" t="s">
        <v>91</v>
      </c>
      <c r="K102">
        <v>194</v>
      </c>
      <c r="L102">
        <v>194</v>
      </c>
      <c r="M102">
        <v>194</v>
      </c>
      <c r="O102" s="62" t="s">
        <v>96</v>
      </c>
      <c r="Q102" s="3">
        <v>381</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3315</v>
      </c>
      <c r="Y102" s="62">
        <v>146</v>
      </c>
      <c r="Z102" s="3">
        <f>IF(AND(G102&lt;&gt;"LIBSETS_SETTYPE_BATTLEGROUND",G102&lt;&gt;"LIBSETS_SETTYPE_SPECIAL"),
IF(AND(Y102&lt;&gt;"",ISNUMBER(Y102),NOT(ISNA(Y102))),Y102,
   IF(AND(L102&lt;&gt;"",ISNUMBER(L102),L102&gt;0,NOT(ISNA(L102))),VLOOKUP(L102,'ESO dumped WayshrineInfo'!$K$3:$L$9996,2,FALSE),"")
),"")</f>
        <v>146</v>
      </c>
      <c r="AA102" t="str">
        <f>IF(AND(Z102&lt;&gt;"",ISNUMBER(Z102),NOT(ISNA(Z102))),VLOOKUP(Z102,'ESO zone constants'!$A$5:$D$10001,4,FALSE),"")</f>
        <v>Wayrest Sewers I</v>
      </c>
      <c r="AB102" s="33" t="s">
        <v>3315</v>
      </c>
      <c r="AC102" s="41"/>
      <c r="AD102" s="41"/>
      <c r="AE102" s="41">
        <v>126</v>
      </c>
      <c r="AF102" s="3">
        <f>IF(AND(G102&lt;&gt;"LIBSETS_SETTYPE_BATTLEGROUND",G102&lt;&gt;"LIBSETS_SETTYPE_SPECIAL"),
IF(AND(AE102&lt;&gt;"",ISNUMBER(AE102),NOT(ISNA(AE102))),AE102,
   IF(AND(M102&lt;&gt;"",ISNUMBER(M102),M102&gt;0,NOT(ISNA(M102))),VLOOKUP(M102,'ESO dumped WayshrineInfo'!$K$3:$L$9996,2,FALSE),"")
),"")</f>
        <v>126</v>
      </c>
      <c r="AG102" t="str">
        <f>IF(AND(AF102&lt;&gt;"",ISNUMBER(AF102),NOT(ISNA(AF102))),VLOOKUP(AF102,'ESO zone constants'!$A$5:$D$10001,4,FALSE),"")</f>
        <v>Elden Hollow I</v>
      </c>
      <c r="AH102" s="33" t="s">
        <v>3315</v>
      </c>
      <c r="AI102" s="41"/>
      <c r="AJ102" s="41"/>
      <c r="AK102" s="3">
        <f>IF(AND(G102&lt;&gt;"LIBSETS_SETTYPE_BATTLEGROUND",G102&lt;&gt;"LIBSETS_SETTYPE_SPECIAL"),IF(AL102&lt;&gt;"",VLOOKUP(AL102,'ESO zone constants'!$D$5:$H$4955,5,FALSE),""),"")</f>
        <v>63</v>
      </c>
      <c r="AL102" t="s">
        <v>61</v>
      </c>
      <c r="AM102" s="33" t="s">
        <v>3315</v>
      </c>
      <c r="AN102" s="41"/>
      <c r="AO102" s="41"/>
      <c r="AP102" s="3">
        <f>IF(AND(G102&lt;&gt;"LIBSETS_SETTYPE_BATTLEGROUND",G102&lt;&gt;"LIBSETS_SETTYPE_SPECIAL"),IF(AQ102&lt;&gt;"",VLOOKUP(AQ102,'ESO zone constants'!$D$5:$H$4955,5,FALSE),""),"")</f>
        <v>283</v>
      </c>
      <c r="AQ102" t="s">
        <v>51</v>
      </c>
      <c r="AR102" s="33" t="s">
        <v>3315</v>
      </c>
      <c r="AS102" s="41"/>
      <c r="AT102" s="41"/>
      <c r="AU102" s="3" t="str">
        <f>IF(AND(G102&lt;&gt;"LIBSETS_SETTYPE_BATTLEGROUND",G102&lt;&gt;"LIBSETS_SETTYPE_SPECIAL"),IF(AV102&lt;&gt;"",VLOOKUP(AV102,'ESO zone constants'!$D$5:$H$4955,5,FALSE),""),"")</f>
        <v/>
      </c>
      <c r="AX102" s="41"/>
      <c r="AY102" s="41"/>
      <c r="AZ102" s="79" t="s">
        <v>2658</v>
      </c>
      <c r="BA102" s="79"/>
      <c r="BB102" s="79"/>
      <c r="BC102" s="79"/>
      <c r="BD102" s="21" t="str">
        <f t="shared" si="12"/>
        <v>[121] = {wayshrines={194,194,194,}, dlcId=DLC_BASE_GAME</v>
      </c>
      <c r="BE102" s="21" t="str">
        <f t="shared" si="13"/>
        <v>, zoneIds={381,146,126,63,283}, veteran=false</v>
      </c>
      <c r="BF102" s="21" t="str">
        <f t="shared" si="14"/>
        <v>, setType=LIBSETS_SETTYPE_DUNGEON</v>
      </c>
      <c r="BG102" s="21" t="str">
        <f t="shared" si="15"/>
        <v>, dropMechanic={LIBSETS_DROP_MECHANIC_GROUP_DUNGEON_BOSS,LIBSETS_DROP_MECHANIC_GROUP_DUNGEON_BOSS,LIBSETS_DROP_MECHANIC_GROUP_DUNGEON_BOSS,LIBSETS_DROP_MECHANIC_GROUP_DUNGEON_BOSS,LIBSETS_DROP_MECHANIC_GROUP_DUNGEON_BOSS}</v>
      </c>
      <c r="BH102" s="21" t="str">
        <f t="shared" si="16"/>
        <v>}, --Arms of the Ancestors / Waffen der Ahnen   [The Banished Cells I, Wayrest Sewers I, Elden Hollow I, Darkshade Caverns I, Fungal Grotto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3315</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3315</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3315</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3315</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2777</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3772</v>
      </c>
      <c r="AC106" s="41"/>
      <c r="AD106" s="41"/>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2772</v>
      </c>
      <c r="AK106" s="3">
        <f>IF(AND(G106&lt;&gt;"LIBSETS_SETTYPE_BATTLEGROUND",G106&lt;&gt;"LIBSETS_SETTYPE_SPECIAL"),IF(AL106&lt;&gt;"",VLOOKUP(AL106,'ESO zone constants'!$D$5:$H$4955,5,FALSE),""),"")</f>
        <v>181</v>
      </c>
      <c r="AL106" t="s">
        <v>125</v>
      </c>
      <c r="AM106" s="33" t="s">
        <v>3775</v>
      </c>
      <c r="AP106" s="3">
        <f>IF(AND(G106&lt;&gt;"LIBSETS_SETTYPE_BATTLEGROUND",G106&lt;&gt;"LIBSETS_SETTYPE_SPECIAL"),IF(AQ106&lt;&gt;"",VLOOKUP(AQ106,'ESO zone constants'!$D$5:$H$4955,5,FALSE),""),"")</f>
        <v>181</v>
      </c>
      <c r="AQ106" t="s">
        <v>125</v>
      </c>
      <c r="AR106" s="33" t="s">
        <v>1556</v>
      </c>
      <c r="AU106" s="3">
        <f>IF(AND(G106&lt;&gt;"LIBSETS_SETTYPE_BATTLEGROUND",G106&lt;&gt;"LIBSETS_SETTYPE_SPECIAL"),IF(AV106&lt;&gt;"",VLOOKUP(AV106,'ESO zone constants'!$D$5:$H$4955,5,FALSE),""),"")</f>
        <v>181</v>
      </c>
      <c r="AV106" t="s">
        <v>125</v>
      </c>
      <c r="AW106" s="33" t="s">
        <v>3266</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6" s="21" t="str">
        <f t="shared" si="16"/>
        <v>}, --Wrath of the Imperium / Zorn des Kaiserreichs   [Cyrodiil, Cyrodiil, Cyrodiil, Cyrodiil, Cyrodiil, Cyrodiil]</v>
      </c>
    </row>
    <row r="107" spans="1:60" x14ac:dyDescent="0.25">
      <c r="A107" s="12">
        <v>126</v>
      </c>
      <c r="B107" t="s">
        <v>2775</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2777</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3772</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2772</v>
      </c>
      <c r="AK107" s="3">
        <f>IF(AND(G107&lt;&gt;"LIBSETS_SETTYPE_BATTLEGROUND",G107&lt;&gt;"LIBSETS_SETTYPE_SPECIAL"),IF(AL107&lt;&gt;"",VLOOKUP(AL107,'ESO zone constants'!$D$5:$H$4955,5,FALSE),""),"")</f>
        <v>181</v>
      </c>
      <c r="AL107" t="s">
        <v>125</v>
      </c>
      <c r="AM107" s="33" t="s">
        <v>3775</v>
      </c>
      <c r="AP107" s="3">
        <f>IF(AND(G107&lt;&gt;"LIBSETS_SETTYPE_BATTLEGROUND",G107&lt;&gt;"LIBSETS_SETTYPE_SPECIAL"),IF(AQ107&lt;&gt;"",VLOOKUP(AQ107,'ESO zone constants'!$D$5:$H$4955,5,FALSE),""),"")</f>
        <v>181</v>
      </c>
      <c r="AQ107" t="s">
        <v>125</v>
      </c>
      <c r="AR107" s="33" t="s">
        <v>1556</v>
      </c>
      <c r="AU107" s="3">
        <f>IF(AND(G107&lt;&gt;"LIBSETS_SETTYPE_BATTLEGROUND",G107&lt;&gt;"LIBSETS_SETTYPE_SPECIAL"),IF(AV107&lt;&gt;"",VLOOKUP(AV107,'ESO zone constants'!$D$5:$H$4955,5,FALSE),""),"")</f>
        <v>181</v>
      </c>
      <c r="AV107" t="s">
        <v>125</v>
      </c>
      <c r="AW107" s="33" t="s">
        <v>3266</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3772</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2772</v>
      </c>
      <c r="AK108" s="3">
        <f>IF(AND(G108&lt;&gt;"LIBSETS_SETTYPE_BATTLEGROUND",G108&lt;&gt;"LIBSETS_SETTYPE_SPECIAL"),IF(AL108&lt;&gt;"",VLOOKUP(AL108,'ESO zone constants'!$D$5:$H$4955,5,FALSE),""),"")</f>
        <v>181</v>
      </c>
      <c r="AL108" t="s">
        <v>125</v>
      </c>
      <c r="AM108" s="33" t="s">
        <v>3775</v>
      </c>
      <c r="AP108" s="3">
        <f>IF(AND(G108&lt;&gt;"LIBSETS_SETTYPE_BATTLEGROUND",G108&lt;&gt;"LIBSETS_SETTYPE_SPECIAL"),IF(AQ108&lt;&gt;"",VLOOKUP(AQ108,'ESO zone constants'!$D$5:$H$4955,5,FALSE),""),"")</f>
        <v>181</v>
      </c>
      <c r="AQ108" t="s">
        <v>125</v>
      </c>
      <c r="AR108" s="33" t="s">
        <v>1556</v>
      </c>
      <c r="AU108" s="3">
        <f>IF(AND(G108&lt;&gt;"LIBSETS_SETTYPE_BATTLEGROUND",G108&lt;&gt;"LIBSETS_SETTYPE_SPECIAL"),IF(AV108&lt;&gt;"",VLOOKUP(AV108,'ESO zone constants'!$D$5:$H$4955,5,FALSE),""),"")</f>
        <v>181</v>
      </c>
      <c r="AV108" t="s">
        <v>125</v>
      </c>
      <c r="AW108" s="33" t="s">
        <v>3266</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3772</v>
      </c>
      <c r="AC109" s="41"/>
      <c r="AD109" s="41"/>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2772</v>
      </c>
      <c r="AK109" s="3">
        <f>IF(AND(G109&lt;&gt;"LIBSETS_SETTYPE_BATTLEGROUND",G109&lt;&gt;"LIBSETS_SETTYPE_SPECIAL"),IF(AL109&lt;&gt;"",VLOOKUP(AL109,'ESO zone constants'!$D$5:$H$4955,5,FALSE),""),"")</f>
        <v>181</v>
      </c>
      <c r="AL109" t="s">
        <v>125</v>
      </c>
      <c r="AM109" s="33" t="s">
        <v>3775</v>
      </c>
      <c r="AP109" s="3">
        <f>IF(AND(G109&lt;&gt;"LIBSETS_SETTYPE_BATTLEGROUND",G109&lt;&gt;"LIBSETS_SETTYPE_SPECIAL"),IF(AQ109&lt;&gt;"",VLOOKUP(AQ109,'ESO zone constants'!$D$5:$H$4955,5,FALSE),""),"")</f>
        <v>181</v>
      </c>
      <c r="AQ109" t="s">
        <v>125</v>
      </c>
      <c r="AR109" s="33" t="s">
        <v>1556</v>
      </c>
      <c r="AU109" s="3">
        <f>IF(AND(G109&lt;&gt;"LIBSETS_SETTYPE_BATTLEGROUND",G109&lt;&gt;"LIBSETS_SETTYPE_SPECIAL"),IF(AV109&lt;&gt;"",VLOOKUP(AV109,'ESO zone constants'!$D$5:$H$4955,5,FALSE),""),"")</f>
        <v>181</v>
      </c>
      <c r="AV109" t="s">
        <v>125</v>
      </c>
      <c r="AW109" s="33" t="s">
        <v>3266</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3772</v>
      </c>
      <c r="AC110" s="41"/>
      <c r="AD110" s="41"/>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2772</v>
      </c>
      <c r="AK110" s="3">
        <f>IF(AND(G110&lt;&gt;"LIBSETS_SETTYPE_BATTLEGROUND",G110&lt;&gt;"LIBSETS_SETTYPE_SPECIAL"),IF(AL110&lt;&gt;"",VLOOKUP(AL110,'ESO zone constants'!$D$5:$H$4955,5,FALSE),""),"")</f>
        <v>181</v>
      </c>
      <c r="AL110" t="s">
        <v>125</v>
      </c>
      <c r="AM110" s="33" t="s">
        <v>3775</v>
      </c>
      <c r="AP110" s="3">
        <f>IF(AND(G110&lt;&gt;"LIBSETS_SETTYPE_BATTLEGROUND",G110&lt;&gt;"LIBSETS_SETTYPE_SPECIAL"),IF(AQ110&lt;&gt;"",VLOOKUP(AQ110,'ESO zone constants'!$D$5:$H$4955,5,FALSE),""),"")</f>
        <v>181</v>
      </c>
      <c r="AQ110" t="s">
        <v>125</v>
      </c>
      <c r="AR110" s="33" t="s">
        <v>1556</v>
      </c>
      <c r="AU110" s="3">
        <f>IF(AND(G110&lt;&gt;"LIBSETS_SETTYPE_BATTLEGROUND",G110&lt;&gt;"LIBSETS_SETTYPE_SPECIAL"),IF(AV110&lt;&gt;"",VLOOKUP(AV110,'ESO zone constants'!$D$5:$H$4955,5,FALSE),""),"")</f>
        <v>181</v>
      </c>
      <c r="AV110" t="s">
        <v>125</v>
      </c>
      <c r="AW110" s="33" t="s">
        <v>3266</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3772</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2772</v>
      </c>
      <c r="AK111" s="3">
        <f>IF(AND(G111&lt;&gt;"LIBSETS_SETTYPE_BATTLEGROUND",G111&lt;&gt;"LIBSETS_SETTYPE_SPECIAL"),IF(AL111&lt;&gt;"",VLOOKUP(AL111,'ESO zone constants'!$D$5:$H$4955,5,FALSE),""),"")</f>
        <v>181</v>
      </c>
      <c r="AL111" t="s">
        <v>125</v>
      </c>
      <c r="AM111" s="33" t="s">
        <v>3775</v>
      </c>
      <c r="AP111" s="3">
        <f>IF(AND(G111&lt;&gt;"LIBSETS_SETTYPE_BATTLEGROUND",G111&lt;&gt;"LIBSETS_SETTYPE_SPECIAL"),IF(AQ111&lt;&gt;"",VLOOKUP(AQ111,'ESO zone constants'!$D$5:$H$4955,5,FALSE),""),"")</f>
        <v>181</v>
      </c>
      <c r="AQ111" t="s">
        <v>125</v>
      </c>
      <c r="AR111" s="33" t="s">
        <v>1556</v>
      </c>
      <c r="AU111" s="3">
        <f>IF(AND(G111&lt;&gt;"LIBSETS_SETTYPE_BATTLEGROUND",G111&lt;&gt;"LIBSETS_SETTYPE_SPECIAL"),IF(AV111&lt;&gt;"",VLOOKUP(AV111,'ESO zone constants'!$D$5:$H$4955,5,FALSE),""),"")</f>
        <v>181</v>
      </c>
      <c r="AV111" t="s">
        <v>125</v>
      </c>
      <c r="AW111" s="33" t="s">
        <v>3266</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3772</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2772</v>
      </c>
      <c r="AK112" s="3">
        <f>IF(AND(G112&lt;&gt;"LIBSETS_SETTYPE_BATTLEGROUND",G112&lt;&gt;"LIBSETS_SETTYPE_SPECIAL"),IF(AL112&lt;&gt;"",VLOOKUP(AL112,'ESO zone constants'!$D$5:$H$4955,5,FALSE),""),"")</f>
        <v>181</v>
      </c>
      <c r="AL112" t="s">
        <v>125</v>
      </c>
      <c r="AM112" s="33" t="s">
        <v>3775</v>
      </c>
      <c r="AP112" s="3">
        <f>IF(AND(G112&lt;&gt;"LIBSETS_SETTYPE_BATTLEGROUND",G112&lt;&gt;"LIBSETS_SETTYPE_SPECIAL"),IF(AQ112&lt;&gt;"",VLOOKUP(AQ112,'ESO zone constants'!$D$5:$H$4955,5,FALSE),""),"")</f>
        <v>181</v>
      </c>
      <c r="AQ112" t="s">
        <v>125</v>
      </c>
      <c r="AR112" s="33" t="s">
        <v>1556</v>
      </c>
      <c r="AU112" s="3">
        <f>IF(AND(G112&lt;&gt;"LIBSETS_SETTYPE_BATTLEGROUND",G112&lt;&gt;"LIBSETS_SETTYPE_SPECIAL"),IF(AV112&lt;&gt;"",VLOOKUP(AV112,'ESO zone constants'!$D$5:$H$4955,5,FALSE),""),"")</f>
        <v>181</v>
      </c>
      <c r="AV112" t="s">
        <v>125</v>
      </c>
      <c r="AW112" s="33" t="s">
        <v>3266</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3772</v>
      </c>
      <c r="AC113" s="41"/>
      <c r="AD113" s="41"/>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2772</v>
      </c>
      <c r="AK113" s="3">
        <f>IF(AND(G113&lt;&gt;"LIBSETS_SETTYPE_BATTLEGROUND",G113&lt;&gt;"LIBSETS_SETTYPE_SPECIAL"),IF(AL113&lt;&gt;"",VLOOKUP(AL113,'ESO zone constants'!$D$5:$H$4955,5,FALSE),""),"")</f>
        <v>181</v>
      </c>
      <c r="AL113" t="s">
        <v>125</v>
      </c>
      <c r="AM113" s="33" t="s">
        <v>3775</v>
      </c>
      <c r="AP113" s="3">
        <f>IF(AND(G113&lt;&gt;"LIBSETS_SETTYPE_BATTLEGROUND",G113&lt;&gt;"LIBSETS_SETTYPE_SPECIAL"),IF(AQ113&lt;&gt;"",VLOOKUP(AQ113,'ESO zone constants'!$D$5:$H$4955,5,FALSE),""),"")</f>
        <v>181</v>
      </c>
      <c r="AQ113" t="s">
        <v>125</v>
      </c>
      <c r="AR113" s="33" t="s">
        <v>1556</v>
      </c>
      <c r="AU113" s="3">
        <f>IF(AND(G113&lt;&gt;"LIBSETS_SETTYPE_BATTLEGROUND",G113&lt;&gt;"LIBSETS_SETTYPE_SPECIAL"),IF(AV113&lt;&gt;"",VLOOKUP(AV113,'ESO zone constants'!$D$5:$H$4955,5,FALSE),""),"")</f>
        <v>181</v>
      </c>
      <c r="AV113" t="s">
        <v>125</v>
      </c>
      <c r="AW113" s="33" t="s">
        <v>3266</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2777</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3772</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2772</v>
      </c>
      <c r="AK114" s="3">
        <f>IF(AND(G114&lt;&gt;"LIBSETS_SETTYPE_BATTLEGROUND",G114&lt;&gt;"LIBSETS_SETTYPE_SPECIAL"),IF(AL114&lt;&gt;"",VLOOKUP(AL114,'ESO zone constants'!$D$5:$H$4955,5,FALSE),""),"")</f>
        <v>181</v>
      </c>
      <c r="AL114" t="s">
        <v>125</v>
      </c>
      <c r="AM114" s="33" t="s">
        <v>3775</v>
      </c>
      <c r="AP114" s="3">
        <f>IF(AND(G114&lt;&gt;"LIBSETS_SETTYPE_BATTLEGROUND",G114&lt;&gt;"LIBSETS_SETTYPE_SPECIAL"),IF(AQ114&lt;&gt;"",VLOOKUP(AQ114,'ESO zone constants'!$D$5:$H$4955,5,FALSE),""),"")</f>
        <v>181</v>
      </c>
      <c r="AQ114" t="s">
        <v>125</v>
      </c>
      <c r="AR114" s="33" t="s">
        <v>1556</v>
      </c>
      <c r="AU114" s="3">
        <f>IF(AND(G114&lt;&gt;"LIBSETS_SETTYPE_BATTLEGROUND",G114&lt;&gt;"LIBSETS_SETTYPE_SPECIAL"),IF(AV114&lt;&gt;"",VLOOKUP(AV114,'ESO zone constants'!$D$5:$H$4955,5,FALSE),""),"")</f>
        <v>181</v>
      </c>
      <c r="AV114" t="s">
        <v>125</v>
      </c>
      <c r="AW114" s="33" t="s">
        <v>3266</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3315</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3315</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v>341</v>
      </c>
      <c r="AF116" s="3">
        <f>IF(AND(G116&lt;&gt;"LIBSETS_SETTYPE_BATTLEGROUND",G116&lt;&gt;"LIBSETS_SETTYPE_SPECIAL"),
IF(AND(AE116&lt;&gt;"",ISNUMBER(AE116),NOT(ISNA(AE116))),AE116,
   IF(AND(M116&lt;&gt;"",ISNUMBER(M116),M116&gt;0,NOT(ISNA(M116))),VLOOKUP(M116,'ESO dumped WayshrineInfo'!$K$3:$L$9996,2,FALSE),"")
),"")</f>
        <v>341</v>
      </c>
      <c r="AG116" t="str">
        <f>IF(AND(AF116&lt;&gt;"",ISNUMBER(AF116),NOT(ISNA(AF116))),VLOOKUP(AF116,'ESO zone constants'!$A$5:$D$10001,4,FALSE),"")</f>
        <v>The Lion's Den</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zoneIds={103,103,341,103},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Lion's Den,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3296</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3296</v>
      </c>
      <c r="AC117" s="41"/>
      <c r="AD117" s="41"/>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3296</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3296</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3296</v>
      </c>
      <c r="AC118" s="41"/>
      <c r="AD118" s="41"/>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3296</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3296</v>
      </c>
      <c r="W119" s="104" t="s">
        <v>3780</v>
      </c>
      <c r="X119" s="104" t="s">
        <v>3781</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3296</v>
      </c>
      <c r="AC119" s="41"/>
      <c r="AD119" s="41"/>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3296</v>
      </c>
      <c r="AI119" s="38"/>
      <c r="AJ119" s="38"/>
      <c r="AK119" s="3" t="str">
        <f>IF(AND(G119&lt;&gt;"LIBSETS_SETTYPE_BATTLEGROUND",G119&lt;&gt;"LIBSETS_SETTYPE_SPECIAL"),IF(AL119&lt;&gt;"",VLOOKUP(AL119,'ESO zone constants'!$D$5:$H$4955,5,FALSE),""),"")</f>
        <v/>
      </c>
      <c r="AN119" s="104"/>
      <c r="AO119" s="104"/>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 veteran=false</v>
      </c>
      <c r="BF119" s="21" t="str">
        <f t="shared" si="14"/>
        <v>, setType=LIBSETS_SETTYPE_TRIAL</v>
      </c>
      <c r="BG119"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19" s="21" t="str">
        <f t="shared" si="16"/>
        <v>}, --Defending Warrior / Verteidigender Krieger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3296</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3296</v>
      </c>
      <c r="AC120" s="41"/>
      <c r="AD120" s="41"/>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3296</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3296</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3296</v>
      </c>
      <c r="AC121" s="41"/>
      <c r="AD121" s="41"/>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3296</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3296</v>
      </c>
      <c r="W122" s="104" t="s">
        <v>3780</v>
      </c>
      <c r="X122" s="104" t="s">
        <v>3781</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3296</v>
      </c>
      <c r="AC122" s="41"/>
      <c r="AD122" s="41"/>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3296</v>
      </c>
      <c r="AI122" s="38"/>
      <c r="AJ122" s="38"/>
      <c r="AK122" s="3" t="str">
        <f>IF(AND(G122&lt;&gt;"LIBSETS_SETTYPE_BATTLEGROUND",G122&lt;&gt;"LIBSETS_SETTYPE_SPECIAL"),IF(AL122&lt;&gt;"",VLOOKUP(AL122,'ESO zone constants'!$D$5:$H$4955,5,FALSE),""),"")</f>
        <v/>
      </c>
      <c r="AN122" s="104"/>
      <c r="AO122" s="104"/>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 veteran=false</v>
      </c>
      <c r="BF122" s="21" t="str">
        <f t="shared" si="14"/>
        <v>, setType=LIBSETS_SETTYPE_TRIAL</v>
      </c>
      <c r="BG122"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2" s="21" t="str">
        <f t="shared" si="16"/>
        <v>}, --Healing Mage / Heilender Magier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3296</v>
      </c>
      <c r="W123" s="104" t="s">
        <v>3780</v>
      </c>
      <c r="X123" s="104" t="s">
        <v>3781</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3296</v>
      </c>
      <c r="AC123" s="41"/>
      <c r="AD123" s="41"/>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3296</v>
      </c>
      <c r="AI123" s="38"/>
      <c r="AJ123" s="38"/>
      <c r="AK123" s="3" t="str">
        <f>IF(AND(G123&lt;&gt;"LIBSETS_SETTYPE_BATTLEGROUND",G123&lt;&gt;"LIBSETS_SETTYPE_SPECIAL"),IF(AL123&lt;&gt;"",VLOOKUP(AL123,'ESO zone constants'!$D$5:$H$4955,5,FALSE),""),"")</f>
        <v/>
      </c>
      <c r="AN123" s="104"/>
      <c r="AO123" s="104"/>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 veteran=false</v>
      </c>
      <c r="BF123" s="21" t="str">
        <f t="shared" si="14"/>
        <v>, setType=LIBSETS_SETTYPE_TRIAL</v>
      </c>
      <c r="BG123" s="21" t="str">
        <f t="shared" si="15"/>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23" s="21" t="str">
        <f t="shared" si="16"/>
        <v>}, --Quick Serpent / Flinke Schlange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3296</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3296</v>
      </c>
      <c r="AC124" s="41"/>
      <c r="AD124" s="41"/>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3296</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3296</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3296</v>
      </c>
      <c r="AC125" s="41"/>
      <c r="AD125" s="41"/>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3296</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33" t="s">
        <v>1559</v>
      </c>
      <c r="AI126" s="41"/>
      <c r="AJ126" s="41"/>
      <c r="AK126" s="3" t="str">
        <f>IF(AND(G126&lt;&gt;"LIBSETS_SETTYPE_BATTLEGROUND",G126&lt;&gt;"LIBSETS_SETTYPE_SPECIAL"),IF(AL126&lt;&gt;"",VLOOKUP(AL126,'ESO zone constants'!$D$5:$H$4955,5,FALSE),""),"")</f>
        <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 veteran=false</v>
      </c>
      <c r="BF126" s="21" t="str">
        <f t="shared" si="14"/>
        <v>, setType=LIBSETS_SETTYPE_OVERLAND</v>
      </c>
      <c r="BG126" s="21" t="str">
        <f t="shared" si="15"/>
        <v>, dropMechanic={LIBSETS_DROP_MECHANIC_OVERLAND_BOSS_DELVE,LIBSETS_DROP_MECHANIC_OVERLAND_WORLDBOSS,LIBSETS_DROP_MECHANIC_OVERLAND_CHEST}</v>
      </c>
      <c r="BH126" s="21" t="str">
        <f t="shared" si="16"/>
        <v>}, --Way of Fire / Weg des Feuers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33" t="s">
        <v>1559</v>
      </c>
      <c r="AI127" s="41"/>
      <c r="AJ127" s="41"/>
      <c r="AK127" s="3" t="str">
        <f>IF(AND(G127&lt;&gt;"LIBSETS_SETTYPE_BATTLEGROUND",G127&lt;&gt;"LIBSETS_SETTYPE_SPECIAL"),IF(AL127&lt;&gt;"",VLOOKUP(AL127,'ESO zone constants'!$D$5:$H$4955,5,FALSE),""),"")</f>
        <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 veteran=false</v>
      </c>
      <c r="BF127" s="21" t="str">
        <f t="shared" si="14"/>
        <v>, setType=LIBSETS_SETTYPE_OVERLAND</v>
      </c>
      <c r="BG127" s="21" t="str">
        <f t="shared" si="15"/>
        <v>, isProcSetAllowedInPvP=1, dropMechanic={LIBSETS_DROP_MECHANIC_OVERLAND_BOSS_DELVE,LIBSETS_DROP_MECHANIC_OVERLAND_WORLDBOSS,LIBSETS_DROP_MECHANIC_OVERLAND_CHEST}</v>
      </c>
      <c r="BH127" s="21" t="str">
        <f t="shared" si="16"/>
        <v>}, --Way of Air / Weg der Luft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33" t="s">
        <v>1559</v>
      </c>
      <c r="AI128" s="41"/>
      <c r="AJ128" s="41"/>
      <c r="AK128" s="3" t="str">
        <f>IF(AND(G128&lt;&gt;"LIBSETS_SETTYPE_BATTLEGROUND",G128&lt;&gt;"LIBSETS_SETTYPE_SPECIAL"),IF(AL128&lt;&gt;"",VLOOKUP(AL128,'ESO zone constants'!$D$5:$H$4955,5,FALSE),""),"")</f>
        <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 veteran=false</v>
      </c>
      <c r="BF128" s="21" t="str">
        <f t="shared" si="14"/>
        <v>, setType=LIBSETS_SETTYPE_OVERLAND</v>
      </c>
      <c r="BG128" s="21" t="str">
        <f t="shared" si="15"/>
        <v>, dropMechanic={LIBSETS_DROP_MECHANIC_OVERLAND_BOSS_DELVE,LIBSETS_DROP_MECHANIC_OVERLAND_WORLDBOSS,LIBSETS_DROP_MECHANIC_OVERLAND_CHEST}</v>
      </c>
      <c r="BH128" s="21" t="str">
        <f t="shared" si="16"/>
        <v>}, --Way of Martial Knowledge / Weg der Kampfkunst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3318</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3318</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3315</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3315</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3315</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3315</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3315</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3315</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3315</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3315</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3315</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3315</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3318</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3318</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c r="Z139" s="3">
        <f>IF(AND(G139&lt;&gt;"LIBSETS_SETTYPE_BATTLEGROUND",G139&lt;&gt;"LIBSETS_SETTYPE_SPECIAL"),
IF(AND(Y139&lt;&gt;"",ISNUMBER(Y139),NOT(ISNA(Y139))),Y139,
   IF(AND(L139&lt;&gt;"",ISNUMBER(L139),L139&gt;0,NOT(ISNA(L139))),VLOOKUP(L139,'ESO dumped WayshrineInfo'!$K$3:$L$9996,2,FALSE),"")
),"")</f>
        <v>181</v>
      </c>
      <c r="AA139" t="str">
        <f>IF(AND(Z139&lt;&gt;"",ISNUMBER(Z139),NOT(ISNA(Z139))),VLOOKUP(Z139,'ESO zone constants'!$A$5:$D$10001,4,FALSE),"")</f>
        <v>Cyrodiil</v>
      </c>
      <c r="AC139" s="38"/>
      <c r="AD139" s="41"/>
      <c r="AE139" s="62"/>
      <c r="AF139" s="3">
        <f>IF(AND(G139&lt;&gt;"LIBSETS_SETTYPE_BATTLEGROUND",G139&lt;&gt;"LIBSETS_SETTYPE_SPECIAL"),
IF(AND(AE139&lt;&gt;"",ISNUMBER(AE139),NOT(ISNA(AE139))),AE139,
   IF(AND(M139&lt;&gt;"",ISNUMBER(M139),M139&gt;0,NOT(ISNA(M139))),VLOOKUP(M139,'ESO dumped WayshrineInfo'!$K$3:$L$9996,2,FALSE),"")
),"")</f>
        <v>181</v>
      </c>
      <c r="AG139" t="str">
        <f>IF(AND(AF139&lt;&gt;"",ISNUMBER(AF139),NOT(ISNA(AF139))),VLOOKUP(AF139,'ESO zone constants'!$A$5:$D$10001,4,FALSE),"")</f>
        <v>Cyrodiil</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zoneIds={678,181,181},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Cyrodiil, Cyrodiil]</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3296</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3296</v>
      </c>
      <c r="AC146" s="41"/>
      <c r="AD146" s="41"/>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3296</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3296</v>
      </c>
      <c r="W147" s="104" t="s">
        <v>3780</v>
      </c>
      <c r="X147" s="104" t="s">
        <v>3781</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3296</v>
      </c>
      <c r="AC147" s="41"/>
      <c r="AD147" s="41"/>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3296</v>
      </c>
      <c r="AI147" s="38"/>
      <c r="AJ147" s="38"/>
      <c r="AK147" s="3" t="str">
        <f>IF(AND(G147&lt;&gt;"LIBSETS_SETTYPE_BATTLEGROUND",G147&lt;&gt;"LIBSETS_SETTYPE_SPECIAL"),IF(AL147&lt;&gt;"",VLOOKUP(AL147,'ESO zone constants'!$D$5:$H$4955,5,FALSE),""),"")</f>
        <v/>
      </c>
      <c r="AN147" s="104"/>
      <c r="AO147" s="104"/>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 veteran=false</v>
      </c>
      <c r="BF147" s="21" t="str">
        <f t="shared" si="20"/>
        <v>, setType=LIBSETS_SETTYPE_TRIAL</v>
      </c>
      <c r="BG147" s="21" t="str">
        <f t="shared" si="21"/>
        <v>, dropMechanic={LIBSETS_DROP_MECHANIC_TRIAL_BOSS,LIBSETS_DROP_MECHANIC_TRIAL_BOSS,LIBSETS_DROP_MECHANIC_TRIAL_BOSS}, dropMechanicDropLocationNames={['en']={'Varlariel: Head, chest, shoulders / Two Atronachs: Hands, Waist, Feet','','','','','',},['de']={'Valariel: Kopf. Brust, Schultern / 2 Atronachen: Hände, Hüfte, Füße','','','','','',},}</v>
      </c>
      <c r="BH147" s="21" t="str">
        <f t="shared" si="22"/>
        <v>}, --Infallible Mage / Unfehlbare Magierin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3296</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3296</v>
      </c>
      <c r="AC148" s="41"/>
      <c r="AD148" s="41"/>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3296</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3318</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3318</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3318</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2768</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3777</v>
      </c>
      <c r="AC152" s="41"/>
      <c r="AD152" s="41"/>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2768</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3777</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2768</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3777</v>
      </c>
      <c r="AC154" s="41"/>
      <c r="AD154" s="41"/>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c r="Z155" s="3">
        <f>IF(AND(G155&lt;&gt;"LIBSETS_SETTYPE_BATTLEGROUND",G155&lt;&gt;"LIBSETS_SETTYPE_SPECIAL"),
IF(AND(Y155&lt;&gt;"",ISNUMBER(Y155),NOT(ISNA(Y155))),Y155,
   IF(AND(L155&lt;&gt;"",ISNUMBER(L155),L155&gt;0,NOT(ISNA(L155))),VLOOKUP(L155,'ESO dumped WayshrineInfo'!$K$3:$L$9996,2,FALSE),"")
),"")</f>
        <v>181</v>
      </c>
      <c r="AA155" t="str">
        <f>IF(AND(Z155&lt;&gt;"",ISNUMBER(Z155),NOT(ISNA(Z155))),VLOOKUP(Z155,'ESO zone constants'!$A$5:$D$10001,4,FALSE),"")</f>
        <v>Cyrodiil</v>
      </c>
      <c r="AC155" s="38"/>
      <c r="AD155" s="38"/>
      <c r="AE155" s="62"/>
      <c r="AF155" s="3">
        <f>IF(AND(G155&lt;&gt;"LIBSETS_SETTYPE_BATTLEGROUND",G155&lt;&gt;"LIBSETS_SETTYPE_SPECIAL"),
IF(AND(AE155&lt;&gt;"",ISNUMBER(AE155),NOT(ISNA(AE155))),AE155,
   IF(AND(M155&lt;&gt;"",ISNUMBER(M155),M155&gt;0,NOT(ISNA(M155))),VLOOKUP(M155,'ESO dumped WayshrineInfo'!$K$3:$L$9996,2,FALSE),"")
),"")</f>
        <v>181</v>
      </c>
      <c r="AG155" t="str">
        <f>IF(AND(AF155&lt;&gt;"",ISNUMBER(AF155),NOT(ISNA(AF155))),VLOOKUP(AF155,'ESO zone constants'!$A$5:$D$10001,4,FALSE),"")</f>
        <v>Cyrodiil</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zoneIds={688,181,181},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Cyrodiil, Cyrodiil]</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3315</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3315</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3315</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v>134</v>
      </c>
      <c r="AF159" s="3">
        <f>IF(AND(G159&lt;&gt;"LIBSETS_SETTYPE_BATTLEGROUND",G159&lt;&gt;"LIBSETS_SETTYPE_SPECIAL"),
IF(AND(AE159&lt;&gt;"",ISNUMBER(AE159),NOT(ISNA(AE159))),AE159,
   IF(AND(M159&lt;&gt;"",ISNUMBER(M159),M159&gt;0,NOT(ISNA(M159))),VLOOKUP(M159,'ESO dumped WayshrineInfo'!$K$3:$L$9996,2,FALSE),"")
),"")</f>
        <v>134</v>
      </c>
      <c r="AG159" t="str">
        <f>IF(AND(AF159&lt;&gt;"",ISNUMBER(AF159),NOT(ISNA(AF159))),VLOOKUP(AF159,'ESO zone constants'!$A$5:$D$10001,4,FALSE),"")</f>
        <v>Sanguine's Demesne</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zoneIds={117,117,134,117},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Sanguine's Demesne,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3315</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3315</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3315</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3315</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3315</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3315</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3315</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3315</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3315</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3315</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2768</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3777</v>
      </c>
      <c r="AC168" s="41"/>
      <c r="AD168" s="41"/>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2768</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3777</v>
      </c>
      <c r="AC169" s="41"/>
      <c r="AD169" s="41"/>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2768</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3777</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3320</v>
      </c>
      <c r="AD171" s="3" t="s">
        <v>3321</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3320</v>
      </c>
      <c r="AD172" s="3" t="s">
        <v>3321</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3320</v>
      </c>
      <c r="AD173" s="3" t="s">
        <v>3321</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3318</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3318</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3318</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3318</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c r="AD178" s="41"/>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c r="AD181" s="41"/>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3318</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3318</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3318</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3318</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3318</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3318</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3318</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3318</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33" t="s">
        <v>1559</v>
      </c>
      <c r="AI190" s="41"/>
      <c r="AJ190" s="41"/>
      <c r="AK190" s="3" t="str">
        <f>IF(AND(G190&lt;&gt;"LIBSETS_SETTYPE_BATTLEGROUND",G190&lt;&gt;"LIBSETS_SETTYPE_SPECIAL"),IF(AL190&lt;&gt;"",VLOOKUP(AL190,'ESO zone constants'!$D$5:$H$4955,5,FALSE),""),"")</f>
        <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 veteran=false</v>
      </c>
      <c r="BF190" s="21" t="str">
        <f t="shared" si="20"/>
        <v>, setType=LIBSETS_SETTYPE_OVERLAND</v>
      </c>
      <c r="BG190" s="21" t="str">
        <f t="shared" si="21"/>
        <v>, isProcSetAllowedInPvP=1, dropMechanic={LIBSETS_DROP_MECHANIC_OVERLAND_BOSS_DELVE,LIBSETS_DROP_MECHANIC_OVERLAND_WORLDBOSS,LIBSETS_DROP_MECHANIC_OVERLAND_CHEST}</v>
      </c>
      <c r="BH190" s="21" t="str">
        <f t="shared" si="22"/>
        <v>}, --Bahraha\'s Curse / Bahrahas Fluch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33" t="s">
        <v>1559</v>
      </c>
      <c r="AI191" s="41"/>
      <c r="AJ191" s="41"/>
      <c r="AK191" s="3" t="str">
        <f>IF(AND(G191&lt;&gt;"LIBSETS_SETTYPE_BATTLEGROUND",G191&lt;&gt;"LIBSETS_SETTYPE_SPECIAL"),IF(AL191&lt;&gt;"",VLOOKUP(AL191,'ESO zone constants'!$D$5:$H$4955,5,FALSE),""),"")</f>
        <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 veteran=false</v>
      </c>
      <c r="BF191" s="21" t="str">
        <f t="shared" si="20"/>
        <v>, setType=LIBSETS_SETTYPE_OVERLAND</v>
      </c>
      <c r="BG191" s="21" t="str">
        <f t="shared" si="21"/>
        <v>, isProcSetAllowedInPvP=1, dropMechanic={LIBSETS_DROP_MECHANIC_OVERLAND_BOSS_DELVE,LIBSETS_DROP_MECHANIC_OVERLAND_WORLDBOSS,LIBSETS_DROP_MECHANIC_OVERLAND_CHEST}</v>
      </c>
      <c r="BH191" s="21" t="str">
        <f t="shared" si="22"/>
        <v>}, --Syvarra\'s Scales / Syvarras Schuppen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3296</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3296</v>
      </c>
      <c r="AC192" s="41"/>
      <c r="AD192" s="41"/>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3296</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3296</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3296</v>
      </c>
      <c r="AC193" s="41"/>
      <c r="AD193" s="41"/>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3296</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3296</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3296</v>
      </c>
      <c r="AC194" s="41"/>
      <c r="AD194" s="41"/>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3296</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3296</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3296</v>
      </c>
      <c r="AC195" s="41"/>
      <c r="AD195" s="41"/>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3296</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3772</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3" t="s">
        <v>2772</v>
      </c>
      <c r="AK196" s="3">
        <f>IF(AND(G196&lt;&gt;"LIBSETS_SETTYPE_BATTLEGROUND",G196&lt;&gt;"LIBSETS_SETTYPE_SPECIAL"),IF(AL196&lt;&gt;"",VLOOKUP(AL196,'ESO zone constants'!$D$5:$H$4955,5,FALSE),""),"")</f>
        <v>181</v>
      </c>
      <c r="AL196" t="s">
        <v>125</v>
      </c>
      <c r="AM196" s="33" t="s">
        <v>3775</v>
      </c>
      <c r="AP196" s="3">
        <f>IF(AND(G196&lt;&gt;"LIBSETS_SETTYPE_BATTLEGROUND",G196&lt;&gt;"LIBSETS_SETTYPE_SPECIAL"),IF(AQ196&lt;&gt;"",VLOOKUP(AQ196,'ESO zone constants'!$D$5:$H$4955,5,FALSE),""),"")</f>
        <v>181</v>
      </c>
      <c r="AQ196" t="s">
        <v>125</v>
      </c>
      <c r="AR196" s="33" t="s">
        <v>1556</v>
      </c>
      <c r="AU196" s="3">
        <f>IF(AND(G196&lt;&gt;"LIBSETS_SETTYPE_BATTLEGROUND",G196&lt;&gt;"LIBSETS_SETTYPE_SPECIAL"),IF(AV196&lt;&gt;"",VLOOKUP(AV196,'ESO zone constants'!$D$5:$H$4955,5,FALSE),""),"")</f>
        <v>181</v>
      </c>
      <c r="AV196" t="s">
        <v>125</v>
      </c>
      <c r="AW196" s="33" t="s">
        <v>3266</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3772</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3" t="s">
        <v>2772</v>
      </c>
      <c r="AK197" s="3">
        <f>IF(AND(G197&lt;&gt;"LIBSETS_SETTYPE_BATTLEGROUND",G197&lt;&gt;"LIBSETS_SETTYPE_SPECIAL"),IF(AL197&lt;&gt;"",VLOOKUP(AL197,'ESO zone constants'!$D$5:$H$4955,5,FALSE),""),"")</f>
        <v>181</v>
      </c>
      <c r="AL197" t="s">
        <v>125</v>
      </c>
      <c r="AM197" s="33" t="s">
        <v>3775</v>
      </c>
      <c r="AP197" s="3">
        <f>IF(AND(G197&lt;&gt;"LIBSETS_SETTYPE_BATTLEGROUND",G197&lt;&gt;"LIBSETS_SETTYPE_SPECIAL"),IF(AQ197&lt;&gt;"",VLOOKUP(AQ197,'ESO zone constants'!$D$5:$H$4955,5,FALSE),""),"")</f>
        <v>181</v>
      </c>
      <c r="AQ197" t="s">
        <v>125</v>
      </c>
      <c r="AR197" s="33" t="s">
        <v>1556</v>
      </c>
      <c r="AU197" s="3">
        <f>IF(AND(G197&lt;&gt;"LIBSETS_SETTYPE_BATTLEGROUND",G197&lt;&gt;"LIBSETS_SETTYPE_SPECIAL"),IF(AV197&lt;&gt;"",VLOOKUP(AV197,'ESO zone constants'!$D$5:$H$4955,5,FALSE),""),"")</f>
        <v>181</v>
      </c>
      <c r="AV197" t="s">
        <v>125</v>
      </c>
      <c r="AW197" s="33" t="s">
        <v>3266</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2772</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3772</v>
      </c>
      <c r="AC198" s="41"/>
      <c r="AD198" s="41"/>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2772</v>
      </c>
      <c r="AK198" s="3">
        <f>IF(AND(G198&lt;&gt;"LIBSETS_SETTYPE_BATTLEGROUND",G198&lt;&gt;"LIBSETS_SETTYPE_SPECIAL"),IF(AL198&lt;&gt;"",VLOOKUP(AL198,'ESO zone constants'!$D$5:$H$4955,5,FALSE),""),"")</f>
        <v>181</v>
      </c>
      <c r="AL198" t="s">
        <v>125</v>
      </c>
      <c r="AM198" s="33" t="s">
        <v>3775</v>
      </c>
      <c r="AP198" s="3">
        <f>IF(AND(G198&lt;&gt;"LIBSETS_SETTYPE_BATTLEGROUND",G198&lt;&gt;"LIBSETS_SETTYPE_SPECIAL"),IF(AQ198&lt;&gt;"",VLOOKUP(AQ198,'ESO zone constants'!$D$5:$H$4955,5,FALSE),""),"")</f>
        <v>181</v>
      </c>
      <c r="AQ198" t="s">
        <v>125</v>
      </c>
      <c r="AR198" s="33" t="s">
        <v>1556</v>
      </c>
      <c r="AU198" s="3">
        <f>IF(AND(G198&lt;&gt;"LIBSETS_SETTYPE_BATTLEGROUND",G198&lt;&gt;"LIBSETS_SETTYPE_SPECIAL"),IF(AV198&lt;&gt;"",VLOOKUP(AV198,'ESO zone constants'!$D$5:$H$4955,5,FALSE),""),"")</f>
        <v>181</v>
      </c>
      <c r="AV198" t="s">
        <v>125</v>
      </c>
      <c r="AW198" s="33" t="s">
        <v>3266</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3772</v>
      </c>
      <c r="AC199" s="41"/>
      <c r="AD199" s="41"/>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3" t="s">
        <v>2772</v>
      </c>
      <c r="AK199" s="3">
        <f>IF(AND(G199&lt;&gt;"LIBSETS_SETTYPE_BATTLEGROUND",G199&lt;&gt;"LIBSETS_SETTYPE_SPECIAL"),IF(AL199&lt;&gt;"",VLOOKUP(AL199,'ESO zone constants'!$D$5:$H$4955,5,FALSE),""),"")</f>
        <v>181</v>
      </c>
      <c r="AL199" t="s">
        <v>125</v>
      </c>
      <c r="AM199" s="33" t="s">
        <v>3775</v>
      </c>
      <c r="AP199" s="3">
        <f>IF(AND(G199&lt;&gt;"LIBSETS_SETTYPE_BATTLEGROUND",G199&lt;&gt;"LIBSETS_SETTYPE_SPECIAL"),IF(AQ199&lt;&gt;"",VLOOKUP(AQ199,'ESO zone constants'!$D$5:$H$4955,5,FALSE),""),"")</f>
        <v>181</v>
      </c>
      <c r="AQ199" t="s">
        <v>125</v>
      </c>
      <c r="AR199" s="33" t="s">
        <v>1556</v>
      </c>
      <c r="AU199" s="3">
        <f>IF(AND(G199&lt;&gt;"LIBSETS_SETTYPE_BATTLEGROUND",G199&lt;&gt;"LIBSETS_SETTYPE_SPECIAL"),IF(AV199&lt;&gt;"",VLOOKUP(AV199,'ESO zone constants'!$D$5:$H$4955,5,FALSE),""),"")</f>
        <v>181</v>
      </c>
      <c r="AV199" t="s">
        <v>125</v>
      </c>
      <c r="AW199" s="33" t="s">
        <v>3266</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3772</v>
      </c>
      <c r="AC200" s="41"/>
      <c r="AD200" s="41"/>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3" t="s">
        <v>2772</v>
      </c>
      <c r="AK200" s="3">
        <f>IF(AND(G200&lt;&gt;"LIBSETS_SETTYPE_BATTLEGROUND",G200&lt;&gt;"LIBSETS_SETTYPE_SPECIAL"),IF(AL200&lt;&gt;"",VLOOKUP(AL200,'ESO zone constants'!$D$5:$H$4955,5,FALSE),""),"")</f>
        <v>181</v>
      </c>
      <c r="AL200" t="s">
        <v>125</v>
      </c>
      <c r="AM200" s="33" t="s">
        <v>3775</v>
      </c>
      <c r="AP200" s="3">
        <f>IF(AND(G200&lt;&gt;"LIBSETS_SETTYPE_BATTLEGROUND",G200&lt;&gt;"LIBSETS_SETTYPE_SPECIAL"),IF(AQ200&lt;&gt;"",VLOOKUP(AQ200,'ESO zone constants'!$D$5:$H$4955,5,FALSE),""),"")</f>
        <v>181</v>
      </c>
      <c r="AQ200" t="s">
        <v>125</v>
      </c>
      <c r="AR200" s="33" t="s">
        <v>1556</v>
      </c>
      <c r="AU200" s="3">
        <f>IF(AND(G200&lt;&gt;"LIBSETS_SETTYPE_BATTLEGROUND",G200&lt;&gt;"LIBSETS_SETTYPE_SPECIAL"),IF(AV200&lt;&gt;"",VLOOKUP(AV200,'ESO zone constants'!$D$5:$H$4955,5,FALSE),""),"")</f>
        <v>181</v>
      </c>
      <c r="AV200" t="s">
        <v>125</v>
      </c>
      <c r="AW200" s="33" t="s">
        <v>3266</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3772</v>
      </c>
      <c r="AC201" s="41"/>
      <c r="AD201" s="41"/>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3" t="s">
        <v>2772</v>
      </c>
      <c r="AK201" s="3">
        <f>IF(AND(G201&lt;&gt;"LIBSETS_SETTYPE_BATTLEGROUND",G201&lt;&gt;"LIBSETS_SETTYPE_SPECIAL"),IF(AL201&lt;&gt;"",VLOOKUP(AL201,'ESO zone constants'!$D$5:$H$4955,5,FALSE),""),"")</f>
        <v>181</v>
      </c>
      <c r="AL201" t="s">
        <v>125</v>
      </c>
      <c r="AM201" s="33" t="s">
        <v>3775</v>
      </c>
      <c r="AP201" s="3">
        <f>IF(AND(G201&lt;&gt;"LIBSETS_SETTYPE_BATTLEGROUND",G201&lt;&gt;"LIBSETS_SETTYPE_SPECIAL"),IF(AQ201&lt;&gt;"",VLOOKUP(AQ201,'ESO zone constants'!$D$5:$H$4955,5,FALSE),""),"")</f>
        <v>181</v>
      </c>
      <c r="AQ201" t="s">
        <v>125</v>
      </c>
      <c r="AR201" s="33" t="s">
        <v>1556</v>
      </c>
      <c r="AU201" s="3">
        <f>IF(AND(G201&lt;&gt;"LIBSETS_SETTYPE_BATTLEGROUND",G201&lt;&gt;"LIBSETS_SETTYPE_SPECIAL"),IF(AV201&lt;&gt;"",VLOOKUP(AV201,'ESO zone constants'!$D$5:$H$4955,5,FALSE),""),"")</f>
        <v>181</v>
      </c>
      <c r="AV201" t="s">
        <v>125</v>
      </c>
      <c r="AW201" s="33" t="s">
        <v>3266</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3318</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3318</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3318</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3318</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3318</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3318</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33" t="s">
        <v>1559</v>
      </c>
      <c r="AI205" s="41"/>
      <c r="AJ205" s="41"/>
      <c r="AK205" s="3" t="str">
        <f>IF(AND(G205&lt;&gt;"LIBSETS_SETTYPE_BATTLEGROUND",G205&lt;&gt;"LIBSETS_SETTYPE_SPECIAL"),IF(AL205&lt;&gt;"",VLOOKUP(AL205,'ESO zone constants'!$D$5:$H$4955,5,FALSE),""),"")</f>
        <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 veteran=false</v>
      </c>
      <c r="BF205" s="21" t="str">
        <f t="shared" si="26"/>
        <v>, setType=LIBSETS_SETTYPE_OVERLAND</v>
      </c>
      <c r="BG205" s="21" t="str">
        <f t="shared" si="27"/>
        <v>, dropMechanic={LIBSETS_DROP_MECHANIC_OVERLAND_BOSS_DELVE,LIBSETS_DROP_MECHANIC_OVERLAND_WORLDBOSS,LIBSETS_DROP_MECHANIC_OVERLAND_CHEST}</v>
      </c>
      <c r="BH205" s="21" t="str">
        <f t="shared" si="28"/>
        <v>}, --Hide of Morihaus / Haut von Morihaus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33" t="s">
        <v>1559</v>
      </c>
      <c r="AI206" s="41"/>
      <c r="AJ206" s="41"/>
      <c r="AK206" s="3" t="str">
        <f>IF(AND(G206&lt;&gt;"LIBSETS_SETTYPE_BATTLEGROUND",G206&lt;&gt;"LIBSETS_SETTYPE_SPECIAL"),IF(AL206&lt;&gt;"",VLOOKUP(AL206,'ESO zone constants'!$D$5:$H$4955,5,FALSE),""),"")</f>
        <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 veteran=false</v>
      </c>
      <c r="BF206" s="21" t="str">
        <f t="shared" si="26"/>
        <v>, setType=LIBSETS_SETTYPE_OVERLAND</v>
      </c>
      <c r="BG206" s="21" t="str">
        <f t="shared" si="27"/>
        <v>, isProcSetAllowedInPvP=1, dropMechanic={LIBSETS_DROP_MECHANIC_OVERLAND_BOSS_DELVE,LIBSETS_DROP_MECHANIC_OVERLAND_WORLDBOSS,LIBSETS_DROP_MECHANIC_OVERLAND_CHEST}</v>
      </c>
      <c r="BH206" s="21" t="str">
        <f t="shared" si="28"/>
        <v>}, --Flanking Strategist / Flankierender Stratege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33" t="s">
        <v>1559</v>
      </c>
      <c r="AI207" s="39"/>
      <c r="AJ207" s="39"/>
      <c r="AK207" s="3">
        <f>IF(AND(G207&lt;&gt;"LIBSETS_SETTYPE_BATTLEGROUND",G207&lt;&gt;"LIBSETS_SETTYPE_SPECIAL"),IF(AL207&lt;&gt;"",VLOOKUP(AL207,'ESO zone constants'!$D$5:$H$4955,5,FALSE),""),"")</f>
        <v>823</v>
      </c>
      <c r="AL207" t="s">
        <v>515</v>
      </c>
      <c r="AM207" s="3" t="s">
        <v>3242</v>
      </c>
      <c r="AN207" s="39" t="s">
        <v>3782</v>
      </c>
      <c r="AO207" s="39" t="s">
        <v>3783</v>
      </c>
      <c r="AP207" s="3" t="str">
        <f>IF(AND(G207&lt;&gt;"LIBSETS_SETTYPE_BATTLEGROUND",G207&lt;&gt;"LIBSETS_SETTYPE_SPECIAL"),IF(AQ207&lt;&gt;"",VLOOKUP(AQ207,'ESO zone constants'!$D$5:$H$4955,5,FALSE),""),"")</f>
        <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 veteran=false</v>
      </c>
      <c r="BF207" s="21" t="str">
        <f t="shared" si="26"/>
        <v>, setType=LIBSETS_SETTYPE_OVERLAND</v>
      </c>
      <c r="BG207" s="21" t="str">
        <f t="shared" si="27"/>
        <v>, dropMechanic={LIBSETS_DROP_MECHANIC_OVERLAND_BOSS_DELVE,LIBSETS_DROP_MECHANIC_OVERLAND_WORLDBOSS,LIBSETS_DROP_MECHANIC_OVERLAND_CHEST,LIBSETS_DROP_MECHANIC_DAILY_QUEST_REWARD_COFFER},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2768</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3777</v>
      </c>
      <c r="AC208" s="39"/>
      <c r="AD208" s="39"/>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2768</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3777</v>
      </c>
      <c r="AC209" s="39"/>
      <c r="AD209" s="39"/>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2768</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3777</v>
      </c>
      <c r="AC210" s="39"/>
      <c r="AD210" s="39"/>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2768</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3777</v>
      </c>
      <c r="AC211" s="39"/>
      <c r="AD211" s="39"/>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3315</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3315</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3315</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3315</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3315</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3315</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c r="Z220" s="3" t="str">
        <f>IF(AND(G220&lt;&gt;"LIBSETS_SETTYPE_BATTLEGROUND",G220&lt;&gt;"LIBSETS_SETTYPE_SPECIAL"),
IF(AND(Y220&lt;&gt;"",ISNUMBER(Y220),NOT(ISNA(Y220))),Y220,
   IF(AND(L220&lt;&gt;"",ISNUMBER(L220),L220&gt;0,NOT(ISNA(L220))),VLOOKUP(L220,'ESO dumped WayshrineInfo'!$K$3:$L$9996,2,FALSE),"")
),"")</f>
        <v/>
      </c>
      <c r="AA220" t="str">
        <f>IF(AND(Z220&lt;&gt;"",ISNUMBER(Z220),NOT(ISNA(Z220))),VLOOKUP(Z220,'ESO zone constants'!$A$5:$D$10001,4,FALSE),"")</f>
        <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2779</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41">
        <v>162</v>
      </c>
      <c r="AF238" s="3">
        <f>IF(AND(G238&lt;&gt;"LIBSETS_SETTYPE_BATTLEGROUND",G238&lt;&gt;"LIBSETS_SETTYPE_SPECIAL"),
IF(AND(AE238&lt;&gt;"",ISNUMBER(AE238),NOT(ISNA(AE238))),AE238,
   IF(AND(M238&lt;&gt;"",ISNUMBER(M238),M238&gt;0,NOT(ISNA(M238))),VLOOKUP(M238,'ESO dumped WayshrineInfo'!$K$3:$L$9996,2,FALSE),"")
),"")</f>
        <v>162</v>
      </c>
      <c r="AG238" t="str">
        <f>IF(AND(AF238&lt;&gt;"",ISNUMBER(AF238),NOT(ISNA(AF238))),VLOOKUP(AF238,'ESO zone constants'!$A$5:$D$10001,4,FALSE),"")</f>
        <v>Obsidian Scar</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zoneIds={20,20,162,20},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Obsidian Scar,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41">
        <v>308</v>
      </c>
      <c r="AF239" s="3">
        <f>IF(AND(G239&lt;&gt;"LIBSETS_SETTYPE_BATTLEGROUND",G239&lt;&gt;"LIBSETS_SETTYPE_SPECIAL"),
IF(AND(AE239&lt;&gt;"",ISNUMBER(AE239),NOT(ISNA(AE239))),AE239,
   IF(AND(M239&lt;&gt;"",ISNUMBER(M239),M239&gt;0,NOT(ISNA(M239))),VLOOKUP(M239,'ESO dumped WayshrineInfo'!$K$3:$L$9996,2,FALSE),"")
),"")</f>
        <v>308</v>
      </c>
      <c r="AG239" t="str">
        <f>IF(AND(AF239&lt;&gt;"",ISNUMBER(AF239),NOT(ISNA(AF239))),VLOOKUP(AF239,'ESO zone constants'!$A$5:$D$10001,4,FALSE),"")</f>
        <v>Lost City of the Na-Totambu</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zoneIds={104,104,308,104},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Lost City of the Na-Totambu,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41">
        <v>308</v>
      </c>
      <c r="AF240" s="3">
        <f>IF(AND(G240&lt;&gt;"LIBSETS_SETTYPE_BATTLEGROUND",G240&lt;&gt;"LIBSETS_SETTYPE_SPECIAL"),
IF(AND(AE240&lt;&gt;"",ISNUMBER(AE240),NOT(ISNA(AE240))),AE240,
   IF(AND(M240&lt;&gt;"",ISNUMBER(M240),M240&gt;0,NOT(ISNA(M240))),VLOOKUP(M240,'ESO dumped WayshrineInfo'!$K$3:$L$9996,2,FALSE),"")
),"")</f>
        <v>308</v>
      </c>
      <c r="AG240" t="str">
        <f>IF(AND(AF240&lt;&gt;"",ISNUMBER(AF240),NOT(ISNA(AF240))),VLOOKUP(AF240,'ESO zone constants'!$A$5:$D$10001,4,FALSE),"")</f>
        <v>Lost City of the Na-Totambu</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zoneIds={104,104,308,104},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Lost City of the Na-Totambu,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41">
        <v>169</v>
      </c>
      <c r="AF241" s="3">
        <f>IF(AND(G241&lt;&gt;"LIBSETS_SETTYPE_BATTLEGROUND",G241&lt;&gt;"LIBSETS_SETTYPE_SPECIAL"),
IF(AND(AE241&lt;&gt;"",ISNUMBER(AE241),NOT(ISNA(AE241))),AE241,
   IF(AND(M241&lt;&gt;"",ISNUMBER(M241),M241&gt;0,NOT(ISNA(M241))),VLOOKUP(M241,'ESO dumped WayshrineInfo'!$K$3:$L$9996,2,FALSE),"")
),"")</f>
        <v>169</v>
      </c>
      <c r="AG241" t="str">
        <f>IF(AND(AF241&lt;&gt;"",ISNUMBER(AF241),NOT(ISNA(AF241))),VLOOKUP(AF241,'ESO zone constants'!$A$5:$D$10001,4,FALSE),"")</f>
        <v>Razak's Wheel</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zoneIds={92,92,169,92},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Razak's Wheel,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41">
        <v>169</v>
      </c>
      <c r="AF242" s="3">
        <f>IF(AND(G242&lt;&gt;"LIBSETS_SETTYPE_BATTLEGROUND",G242&lt;&gt;"LIBSETS_SETTYPE_SPECIAL"),
IF(AND(AE242&lt;&gt;"",ISNUMBER(AE242),NOT(ISNA(AE242))),AE242,
   IF(AND(M242&lt;&gt;"",ISNUMBER(M242),M242&gt;0,NOT(ISNA(M242))),VLOOKUP(M242,'ESO dumped WayshrineInfo'!$K$3:$L$9996,2,FALSE),"")
),"")</f>
        <v>169</v>
      </c>
      <c r="AG242" t="str">
        <f>IF(AND(AF242&lt;&gt;"",ISNUMBER(AF242),NOT(ISNA(AF242))),VLOOKUP(AF242,'ESO zone constants'!$A$5:$D$10001,4,FALSE),"")</f>
        <v>Razak's Wheel</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zoneIds={92,92,169,92},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Razak's Wheel,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41">
        <v>124</v>
      </c>
      <c r="AF243" s="3">
        <f>IF(AND(G243&lt;&gt;"LIBSETS_SETTYPE_BATTLEGROUND",G243&lt;&gt;"LIBSETS_SETTYPE_SPECIAL"),
IF(AND(AE243&lt;&gt;"",ISNUMBER(AE243),NOT(ISNA(AE243))),AE243,
   IF(AND(M243&lt;&gt;"",ISNUMBER(M243),M243&gt;0,NOT(ISNA(M243))),VLOOKUP(M243,'ESO dumped WayshrineInfo'!$K$3:$L$9996,2,FALSE),"")
),"")</f>
        <v>124</v>
      </c>
      <c r="AG243" t="str">
        <f>IF(AND(AF243&lt;&gt;"",ISNUMBER(AF243),NOT(ISNA(AF243))),VLOOKUP(AF243,'ESO zone constants'!$A$5:$D$10001,4,FALSE),"")</f>
        <v>Root Sunder Ruins</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zoneIds={383,383,124,383},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Root Sunder Ruins,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v>137</v>
      </c>
      <c r="AF244" s="3">
        <f>IF(AND(G244&lt;&gt;"LIBSETS_SETTYPE_BATTLEGROUND",G244&lt;&gt;"LIBSETS_SETTYPE_SPECIAL"),
IF(AND(AE244&lt;&gt;"",ISNUMBER(AE244),NOT(ISNA(AE244))),AE244,
   IF(AND(M244&lt;&gt;"",ISNUMBER(M244),M244&gt;0,NOT(ISNA(M244))),VLOOKUP(M244,'ESO dumped WayshrineInfo'!$K$3:$L$9996,2,FALSE),"")
),"")</f>
        <v>137</v>
      </c>
      <c r="AG244" t="str">
        <f>IF(AND(AF244&lt;&gt;"",ISNUMBER(AF244),NOT(ISNA(AF244))),VLOOKUP(AF244,'ESO zone constants'!$A$5:$D$10001,4,FALSE),"")</f>
        <v>Rulanyil's Fall</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zoneIds={108,108,137,108},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Rulanyil's Fall,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v>138</v>
      </c>
      <c r="AF245" s="3">
        <f>IF(AND(G245&lt;&gt;"LIBSETS_SETTYPE_BATTLEGROUND",G245&lt;&gt;"LIBSETS_SETTYPE_SPECIAL"),
IF(AND(AE245&lt;&gt;"",ISNUMBER(AE245),NOT(ISNA(AE245))),AE245,
   IF(AND(M245&lt;&gt;"",ISNUMBER(M245),M245&gt;0,NOT(ISNA(M245))),VLOOKUP(M245,'ESO dumped WayshrineInfo'!$K$3:$L$9996,2,FALSE),"")
),"")</f>
        <v>138</v>
      </c>
      <c r="AG245" t="str">
        <f>IF(AND(AF245&lt;&gt;"",ISNUMBER(AF245),NOT(ISNA(AF245))),VLOOKUP(AF245,'ESO zone constants'!$A$5:$D$10001,4,FALSE),"")</f>
        <v>Crimson Cove</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zoneIds={58,58,138,58},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Crimson Cove,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v>487</v>
      </c>
      <c r="AF246" s="3">
        <f>IF(AND(G246&lt;&gt;"LIBSETS_SETTYPE_BATTLEGROUND",G246&lt;&gt;"LIBSETS_SETTYPE_SPECIAL"),
IF(AND(AE246&lt;&gt;"",ISNUMBER(AE246),NOT(ISNA(AE246))),AE246,
   IF(AND(M246&lt;&gt;"",ISNUMBER(M246),M246&gt;0,NOT(ISNA(M246))),VLOOKUP(M246,'ESO dumped WayshrineInfo'!$K$3:$L$9996,2,FALSE),"")
),"")</f>
        <v>487</v>
      </c>
      <c r="AG246" t="str">
        <f>IF(AND(AF246&lt;&gt;"",ISNUMBER(AF246),NOT(ISNA(AF246))),VLOOKUP(AF246,'ESO zone constants'!$A$5:$D$10001,4,FALSE),"")</f>
        <v>The Vile Manse</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zoneIds={382,382,487,382},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The Vile Manse,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v>216</v>
      </c>
      <c r="AF247" s="3">
        <f>IF(AND(G247&lt;&gt;"LIBSETS_SETTYPE_BATTLEGROUND",G247&lt;&gt;"LIBSETS_SETTYPE_SPECIAL"),
IF(AND(AE247&lt;&gt;"",ISNUMBER(AE247),NOT(ISNA(AE247))),AE247,
   IF(AND(M247&lt;&gt;"",ISNUMBER(M247),M247&gt;0,NOT(ISNA(M247))),VLOOKUP(M247,'ESO dumped WayshrineInfo'!$K$3:$L$9996,2,FALSE),"")
),"")</f>
        <v>216</v>
      </c>
      <c r="AG247" t="str">
        <f>IF(AND(AF247&lt;&gt;"",ISNUMBER(AF247),NOT(ISNA(AF247))),VLOOKUP(AF247,'ESO zone constants'!$A$5:$D$10001,4,FALSE),"")</f>
        <v>Crow's Wood</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zoneIds={41,41,216,41},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Crow's Wood,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v>306</v>
      </c>
      <c r="AF248" s="3">
        <f>IF(AND(G248&lt;&gt;"LIBSETS_SETTYPE_BATTLEGROUND",G248&lt;&gt;"LIBSETS_SETTYPE_SPECIAL"),
IF(AND(AE248&lt;&gt;"",ISNUMBER(AE248),NOT(ISNA(AE248))),AE248,
   IF(AND(M248&lt;&gt;"",ISNUMBER(M248),M248&gt;0,NOT(ISNA(M248))),VLOOKUP(M248,'ESO dumped WayshrineInfo'!$K$3:$L$9996,2,FALSE),"")
),"")</f>
        <v>306</v>
      </c>
      <c r="AG248" t="str">
        <f>IF(AND(AF248&lt;&gt;"",ISNUMBER(AF248),NOT(ISNA(AF248))),VLOOKUP(AF248,'ESO zone constants'!$A$5:$D$10001,4,FALSE),"")</f>
        <v>Forgotten Crypts</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zoneIds={57,57,306,57},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Forgotten Crypts,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v>306</v>
      </c>
      <c r="AF249" s="3">
        <f>IF(AND(G249&lt;&gt;"LIBSETS_SETTYPE_BATTLEGROUND",G249&lt;&gt;"LIBSETS_SETTYPE_SPECIAL"),
IF(AND(AE249&lt;&gt;"",ISNUMBER(AE249),NOT(ISNA(AE249))),AE249,
   IF(AND(M249&lt;&gt;"",ISNUMBER(M249),M249&gt;0,NOT(ISNA(M249))),VLOOKUP(M249,'ESO dumped WayshrineInfo'!$K$3:$L$9996,2,FALSE),"")
),"")</f>
        <v>306</v>
      </c>
      <c r="AG249" t="str">
        <f>IF(AND(AF249&lt;&gt;"",ISNUMBER(AF249),NOT(ISNA(AF249))),VLOOKUP(AF249,'ESO zone constants'!$A$5:$D$10001,4,FALSE),"")</f>
        <v>Forgotten Crypts</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zoneIds={57,57,306,57},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Forgotten Crypts,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v>341</v>
      </c>
      <c r="AF250" s="3">
        <f>IF(AND(G250&lt;&gt;"LIBSETS_SETTYPE_BATTLEGROUND",G250&lt;&gt;"LIBSETS_SETTYPE_SPECIAL"),
IF(AND(AE250&lt;&gt;"",ISNUMBER(AE250),NOT(ISNA(AE250))),AE250,
   IF(AND(M250&lt;&gt;"",ISNUMBER(M250),M250&gt;0,NOT(ISNA(M250))),VLOOKUP(M250,'ESO dumped WayshrineInfo'!$K$3:$L$9996,2,FALSE),"")
),"")</f>
        <v>341</v>
      </c>
      <c r="AG250" t="str">
        <f>IF(AND(AF250&lt;&gt;"",ISNUMBER(AF250),NOT(ISNA(AF250))),VLOOKUP(AF250,'ESO zone constants'!$A$5:$D$10001,4,FALSE),"")</f>
        <v>The Lion's Den</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zoneIds={103,103,341,103},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Lion's Den,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3315</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3315</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3315</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3315</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3315</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3315</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3315</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3315</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3315</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3315</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3315</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3315</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3315</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3315</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3315</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3315</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3315</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3315</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3315</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3315</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3315</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3315</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3315</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3315</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c r="AD269" s="41"/>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3318</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3318</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3318</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3318</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3318</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3318</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3296</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3296</v>
      </c>
      <c r="AC283" s="41"/>
      <c r="AD283" s="41"/>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3296</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3296</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3296</v>
      </c>
      <c r="AC284" s="41"/>
      <c r="AD284" s="41"/>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3296</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3296</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3296</v>
      </c>
      <c r="AC285" s="41"/>
      <c r="AD285" s="41"/>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3296</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3296</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3296</v>
      </c>
      <c r="AC286" s="41"/>
      <c r="AD286" s="41"/>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3296</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3315</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3315</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3315</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3315</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3315</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3315</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3315</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3315</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3315</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3315</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3315</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3315</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3318</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3318</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3318</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3318</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3318</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3318</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33" t="s">
        <v>1559</v>
      </c>
      <c r="AI307" s="41"/>
      <c r="AJ307" s="41"/>
      <c r="AK307" s="3" t="str">
        <f>IF(AND(G307&lt;&gt;"LIBSETS_SETTYPE_BATTLEGROUND",G307&lt;&gt;"LIBSETS_SETTYPE_SPECIAL"),IF(AL307&lt;&gt;"",VLOOKUP(AL307,'ESO zone constants'!$D$5:$H$4955,5,FALSE),""),"")</f>
        <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 veteran=false</v>
      </c>
      <c r="BF307" s="21" t="str">
        <f t="shared" si="32"/>
        <v>, setType=LIBSETS_SETTYPE_OVERLAND</v>
      </c>
      <c r="BG307" s="21" t="str">
        <f t="shared" si="33"/>
        <v>, dropMechanic={LIBSETS_DROP_MECHANIC_OVERLAND_BOSS_DELVE,LIBSETS_DROP_MECHANIC_OVERLAND_WORLDBOSS,LIBSETS_DROP_MECHANIC_OVERLAND_CHEST}</v>
      </c>
      <c r="BH307" s="21" t="str">
        <f t="shared" si="34"/>
        <v>}, --Mad Tinkerer / Wahntüftler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33" t="s">
        <v>1559</v>
      </c>
      <c r="AI308" s="41"/>
      <c r="AJ308" s="41"/>
      <c r="AK308" s="3" t="str">
        <f>IF(AND(G308&lt;&gt;"LIBSETS_SETTYPE_BATTLEGROUND",G308&lt;&gt;"LIBSETS_SETTYPE_SPECIAL"),IF(AL308&lt;&gt;"",VLOOKUP(AL308,'ESO zone constants'!$D$5:$H$4955,5,FALSE),""),"")</f>
        <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 veteran=false</v>
      </c>
      <c r="BF308" s="21" t="str">
        <f t="shared" si="32"/>
        <v>, setType=LIBSETS_SETTYPE_OVERLAND</v>
      </c>
      <c r="BG308" s="21" t="str">
        <f t="shared" si="33"/>
        <v>, dropMechanic={LIBSETS_DROP_MECHANIC_OVERLAND_BOSS_DELVE,LIBSETS_DROP_MECHANIC_OVERLAND_WORLDBOSS,LIBSETS_DROP_MECHANIC_OVERLAND_CHEST}</v>
      </c>
      <c r="BH308" s="21" t="str">
        <f t="shared" si="34"/>
        <v>}, --Unfathomable Darkness / Unermessliche Dunkelheit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33" t="s">
        <v>1559</v>
      </c>
      <c r="AI309" s="41"/>
      <c r="AJ309" s="41"/>
      <c r="AK309" s="3" t="str">
        <f>IF(AND(G309&lt;&gt;"LIBSETS_SETTYPE_BATTLEGROUND",G309&lt;&gt;"LIBSETS_SETTYPE_SPECIAL"),IF(AL309&lt;&gt;"",VLOOKUP(AL309,'ESO zone constants'!$D$5:$H$4955,5,FALSE),""),"")</f>
        <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 veteran=false</v>
      </c>
      <c r="BF309" s="21" t="str">
        <f t="shared" si="32"/>
        <v>, setType=LIBSETS_SETTYPE_OVERLAND</v>
      </c>
      <c r="BG309" s="21" t="str">
        <f t="shared" si="33"/>
        <v>, dropMechanic={LIBSETS_DROP_MECHANIC_OVERLAND_BOSS_DELVE,LIBSETS_DROP_MECHANIC_OVERLAND_WORLDBOSS,LIBSETS_DROP_MECHANIC_OVERLAND_CHEST}</v>
      </c>
      <c r="BH309" s="21" t="str">
        <f t="shared" si="34"/>
        <v>}, --Livewire / Stromschlag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3296</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3296</v>
      </c>
      <c r="AC310" s="41"/>
      <c r="AD310" s="41"/>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3296</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3296</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3296</v>
      </c>
      <c r="AC311" s="41"/>
      <c r="AD311" s="41"/>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3296</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3296</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3296</v>
      </c>
      <c r="AC312" s="41"/>
      <c r="AD312" s="41"/>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3296</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3296</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3296</v>
      </c>
      <c r="AC313" s="41"/>
      <c r="AD313" s="41"/>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3296</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3296</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3296</v>
      </c>
      <c r="AC314" s="41"/>
      <c r="AD314" s="41"/>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3296</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3296</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3296</v>
      </c>
      <c r="AC315" s="41"/>
      <c r="AD315" s="41"/>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3296</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3296</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3296</v>
      </c>
      <c r="AC316" s="41"/>
      <c r="AD316" s="41"/>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3296</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3296</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3296</v>
      </c>
      <c r="AC317" s="41"/>
      <c r="AD317" s="41"/>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3296</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3296</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3296</v>
      </c>
      <c r="AC318" s="41"/>
      <c r="AD318" s="41"/>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3296</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3296</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3296</v>
      </c>
      <c r="AC319" s="41"/>
      <c r="AD319" s="41"/>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3296</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3296</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3296</v>
      </c>
      <c r="AC320" s="41"/>
      <c r="AD320" s="41"/>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3296</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3296</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3296</v>
      </c>
      <c r="AC321" s="41"/>
      <c r="AD321" s="41"/>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3296</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c r="AD322" s="41"/>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3318</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3318</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3318</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3318</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3318</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3318</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3318</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3318</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3318</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3296</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3296</v>
      </c>
      <c r="AC336" s="41"/>
      <c r="AD336" s="41"/>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3296</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3296</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3296</v>
      </c>
      <c r="AC337" s="41"/>
      <c r="AD337" s="41"/>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3296</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3296</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3296</v>
      </c>
      <c r="AC338" s="41"/>
      <c r="AD338" s="41"/>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3296</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3296</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3296</v>
      </c>
      <c r="AC339" s="41"/>
      <c r="AD339" s="41"/>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3296</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3296</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3296</v>
      </c>
      <c r="AC340" s="41"/>
      <c r="AD340" s="41"/>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3296</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3296</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3296</v>
      </c>
      <c r="AC341" s="41"/>
      <c r="AD341" s="41"/>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3296</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3296</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3296</v>
      </c>
      <c r="AC342" s="41"/>
      <c r="AD342" s="41"/>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3296</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3296</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3296</v>
      </c>
      <c r="AC343" s="41"/>
      <c r="AD343" s="41"/>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3296</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3315</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3315</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3315</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3315</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3315</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3315</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33" t="s">
        <v>1559</v>
      </c>
      <c r="AI352" s="41"/>
      <c r="AJ352" s="41"/>
      <c r="AK352" s="3" t="str">
        <f>IF(AND(G352&lt;&gt;"LIBSETS_SETTYPE_BATTLEGROUND",G352&lt;&gt;"LIBSETS_SETTYPE_SPECIAL"),IF(AL352&lt;&gt;"",VLOOKUP(AL352,'ESO zone constants'!$D$5:$H$4955,5,FALSE),""),"")</f>
        <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 veteran=false</v>
      </c>
      <c r="BF352" s="21" t="str">
        <f t="shared" si="38"/>
        <v>, setType=LIBSETS_SETTYPE_OVERLAND</v>
      </c>
      <c r="BG352" s="21" t="str">
        <f t="shared" si="39"/>
        <v>, dropMechanic={LIBSETS_DROP_MECHANIC_OVERLAND_BOSS_DELVE,LIBSETS_DROP_MECHANIC_OVERLAND_WORLDBOSS,LIBSETS_DROP_MECHANIC_OVERLAND_CHEST}</v>
      </c>
      <c r="BH352" s="21" t="str">
        <f t="shared" si="40"/>
        <v>}, --Bright-Throat\'s Boast / Hellhalsstolz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33" t="s">
        <v>1559</v>
      </c>
      <c r="AI353" s="41"/>
      <c r="AJ353" s="41"/>
      <c r="AK353" s="3" t="str">
        <f>IF(AND(G353&lt;&gt;"LIBSETS_SETTYPE_BATTLEGROUND",G353&lt;&gt;"LIBSETS_SETTYPE_SPECIAL"),IF(AL353&lt;&gt;"",VLOOKUP(AL353,'ESO zone constants'!$D$5:$H$4955,5,FALSE),""),"")</f>
        <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 veteran=false</v>
      </c>
      <c r="BF353" s="21" t="str">
        <f t="shared" si="38"/>
        <v>, setType=LIBSETS_SETTYPE_OVERLAND</v>
      </c>
      <c r="BG353" s="21" t="str">
        <f t="shared" si="39"/>
        <v>, dropMechanic={LIBSETS_DROP_MECHANIC_OVERLAND_BOSS_DELVE,LIBSETS_DROP_MECHANIC_OVERLAND_WORLDBOSS,LIBSETS_DROP_MECHANIC_OVERLAND_CHEST}</v>
      </c>
      <c r="BH353" s="21" t="str">
        <f t="shared" si="40"/>
        <v>}, --Dead-Water\'s Guile / Totwassertücke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33" t="s">
        <v>1559</v>
      </c>
      <c r="AI354" s="41"/>
      <c r="AJ354" s="41"/>
      <c r="AK354" s="3" t="str">
        <f>IF(AND(G354&lt;&gt;"LIBSETS_SETTYPE_BATTLEGROUND",G354&lt;&gt;"LIBSETS_SETTYPE_SPECIAL"),IF(AL354&lt;&gt;"",VLOOKUP(AL354,'ESO zone constants'!$D$5:$H$4955,5,FALSE),""),"")</f>
        <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 veteran=false</v>
      </c>
      <c r="BF354" s="21" t="str">
        <f t="shared" si="38"/>
        <v>, setType=LIBSETS_SETTYPE_OVERLAND</v>
      </c>
      <c r="BG354" s="21" t="str">
        <f t="shared" si="39"/>
        <v>, dropMechanic={LIBSETS_DROP_MECHANIC_OVERLAND_BOSS_DELVE,LIBSETS_DROP_MECHANIC_OVERLAND_WORLDBOSS,LIBSETS_DROP_MECHANIC_OVERLAND_CHEST}</v>
      </c>
      <c r="BH354" s="21" t="str">
        <f t="shared" si="40"/>
        <v>}, --Champion of the Hist / Histchampion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3318</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3318</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3318</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3318</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3318</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3318</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c r="AD360" s="41"/>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c r="AD361" s="41"/>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c r="AD363" s="41"/>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3772</v>
      </c>
      <c r="AC364" s="41"/>
      <c r="AD364" s="41"/>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2772</v>
      </c>
      <c r="AK364" s="3">
        <f>IF(AND(G364&lt;&gt;"LIBSETS_SETTYPE_BATTLEGROUND",G364&lt;&gt;"LIBSETS_SETTYPE_SPECIAL"),IF(AL364&lt;&gt;"",VLOOKUP(AL364,'ESO zone constants'!$D$5:$H$4955,5,FALSE),""),"")</f>
        <v>181</v>
      </c>
      <c r="AL364" t="s">
        <v>125</v>
      </c>
      <c r="AM364" s="33" t="s">
        <v>3775</v>
      </c>
      <c r="AP364" s="3">
        <f>IF(AND(G364&lt;&gt;"LIBSETS_SETTYPE_BATTLEGROUND",G364&lt;&gt;"LIBSETS_SETTYPE_SPECIAL"),IF(AQ364&lt;&gt;"",VLOOKUP(AQ364,'ESO zone constants'!$D$5:$H$4955,5,FALSE),""),"")</f>
        <v>181</v>
      </c>
      <c r="AQ364" t="s">
        <v>125</v>
      </c>
      <c r="AR364" s="33" t="s">
        <v>1556</v>
      </c>
      <c r="AU364" s="3">
        <f>IF(AND(G364&lt;&gt;"LIBSETS_SETTYPE_BATTLEGROUND",G364&lt;&gt;"LIBSETS_SETTYPE_SPECIAL"),IF(AV364&lt;&gt;"",VLOOKUP(AV364,'ESO zone constants'!$D$5:$H$4955,5,FALSE),""),"")</f>
        <v>181</v>
      </c>
      <c r="AV364" t="s">
        <v>125</v>
      </c>
      <c r="AW364" s="33" t="s">
        <v>3266</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3772</v>
      </c>
      <c r="AC365" s="41"/>
      <c r="AD365" s="41"/>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2772</v>
      </c>
      <c r="AK365" s="3">
        <f>IF(AND(G365&lt;&gt;"LIBSETS_SETTYPE_BATTLEGROUND",G365&lt;&gt;"LIBSETS_SETTYPE_SPECIAL"),IF(AL365&lt;&gt;"",VLOOKUP(AL365,'ESO zone constants'!$D$5:$H$4955,5,FALSE),""),"")</f>
        <v>181</v>
      </c>
      <c r="AL365" t="s">
        <v>125</v>
      </c>
      <c r="AM365" s="33" t="s">
        <v>3775</v>
      </c>
      <c r="AP365" s="3">
        <f>IF(AND(G365&lt;&gt;"LIBSETS_SETTYPE_BATTLEGROUND",G365&lt;&gt;"LIBSETS_SETTYPE_SPECIAL"),IF(AQ365&lt;&gt;"",VLOOKUP(AQ365,'ESO zone constants'!$D$5:$H$4955,5,FALSE),""),"")</f>
        <v>181</v>
      </c>
      <c r="AQ365" t="s">
        <v>125</v>
      </c>
      <c r="AR365" s="33" t="s">
        <v>1556</v>
      </c>
      <c r="AU365" s="3">
        <f>IF(AND(G365&lt;&gt;"LIBSETS_SETTYPE_BATTLEGROUND",G365&lt;&gt;"LIBSETS_SETTYPE_SPECIAL"),IF(AV365&lt;&gt;"",VLOOKUP(AV365,'ESO zone constants'!$D$5:$H$4955,5,FALSE),""),"")</f>
        <v>181</v>
      </c>
      <c r="AV365" t="s">
        <v>125</v>
      </c>
      <c r="AW365" s="33" t="s">
        <v>3266</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3772</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2772</v>
      </c>
      <c r="AK366" s="3">
        <f>IF(AND(G366&lt;&gt;"LIBSETS_SETTYPE_BATTLEGROUND",G366&lt;&gt;"LIBSETS_SETTYPE_SPECIAL"),IF(AL366&lt;&gt;"",VLOOKUP(AL366,'ESO zone constants'!$D$5:$H$4955,5,FALSE),""),"")</f>
        <v>181</v>
      </c>
      <c r="AL366" t="s">
        <v>125</v>
      </c>
      <c r="AM366" s="33" t="s">
        <v>3775</v>
      </c>
      <c r="AP366" s="3">
        <f>IF(AND(G366&lt;&gt;"LIBSETS_SETTYPE_BATTLEGROUND",G366&lt;&gt;"LIBSETS_SETTYPE_SPECIAL"),IF(AQ366&lt;&gt;"",VLOOKUP(AQ366,'ESO zone constants'!$D$5:$H$4955,5,FALSE),""),"")</f>
        <v>181</v>
      </c>
      <c r="AQ366" t="s">
        <v>125</v>
      </c>
      <c r="AR366" s="33" t="s">
        <v>1556</v>
      </c>
      <c r="AU366" s="3">
        <f>IF(AND(G366&lt;&gt;"LIBSETS_SETTYPE_BATTLEGROUND",G366&lt;&gt;"LIBSETS_SETTYPE_SPECIAL"),IF(AV366&lt;&gt;"",VLOOKUP(AV366,'ESO zone constants'!$D$5:$H$4955,5,FALSE),""),"")</f>
        <v>181</v>
      </c>
      <c r="AV366" t="s">
        <v>125</v>
      </c>
      <c r="AW366" s="33" t="s">
        <v>3266</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3772</v>
      </c>
      <c r="AC367" s="41"/>
      <c r="AD367" s="41"/>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2772</v>
      </c>
      <c r="AK367" s="3">
        <f>IF(AND(G367&lt;&gt;"LIBSETS_SETTYPE_BATTLEGROUND",G367&lt;&gt;"LIBSETS_SETTYPE_SPECIAL"),IF(AL367&lt;&gt;"",VLOOKUP(AL367,'ESO zone constants'!$D$5:$H$4955,5,FALSE),""),"")</f>
        <v>181</v>
      </c>
      <c r="AL367" t="s">
        <v>125</v>
      </c>
      <c r="AM367" s="33" t="s">
        <v>3775</v>
      </c>
      <c r="AP367" s="3">
        <f>IF(AND(G367&lt;&gt;"LIBSETS_SETTYPE_BATTLEGROUND",G367&lt;&gt;"LIBSETS_SETTYPE_SPECIAL"),IF(AQ367&lt;&gt;"",VLOOKUP(AQ367,'ESO zone constants'!$D$5:$H$4955,5,FALSE),""),"")</f>
        <v>181</v>
      </c>
      <c r="AQ367" t="s">
        <v>125</v>
      </c>
      <c r="AR367" s="33" t="s">
        <v>1556</v>
      </c>
      <c r="AU367" s="3">
        <f>IF(AND(G367&lt;&gt;"LIBSETS_SETTYPE_BATTLEGROUND",G367&lt;&gt;"LIBSETS_SETTYPE_SPECIAL"),IF(AV367&lt;&gt;"",VLOOKUP(AV367,'ESO zone constants'!$D$5:$H$4955,5,FALSE),""),"")</f>
        <v>181</v>
      </c>
      <c r="AV367" t="s">
        <v>125</v>
      </c>
      <c r="AW367" s="33" t="s">
        <v>3266</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3772</v>
      </c>
      <c r="AC368" s="41"/>
      <c r="AD368" s="41"/>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2772</v>
      </c>
      <c r="AK368" s="3">
        <f>IF(AND(G368&lt;&gt;"LIBSETS_SETTYPE_BATTLEGROUND",G368&lt;&gt;"LIBSETS_SETTYPE_SPECIAL"),IF(AL368&lt;&gt;"",VLOOKUP(AL368,'ESO zone constants'!$D$5:$H$4955,5,FALSE),""),"")</f>
        <v>181</v>
      </c>
      <c r="AL368" t="s">
        <v>125</v>
      </c>
      <c r="AM368" s="33" t="s">
        <v>3775</v>
      </c>
      <c r="AP368" s="3">
        <f>IF(AND(G368&lt;&gt;"LIBSETS_SETTYPE_BATTLEGROUND",G368&lt;&gt;"LIBSETS_SETTYPE_SPECIAL"),IF(AQ368&lt;&gt;"",VLOOKUP(AQ368,'ESO zone constants'!$D$5:$H$4955,5,FALSE),""),"")</f>
        <v>181</v>
      </c>
      <c r="AQ368" t="s">
        <v>125</v>
      </c>
      <c r="AR368" s="33" t="s">
        <v>1556</v>
      </c>
      <c r="AU368" s="3">
        <f>IF(AND(G368&lt;&gt;"LIBSETS_SETTYPE_BATTLEGROUND",G368&lt;&gt;"LIBSETS_SETTYPE_SPECIAL"),IF(AV368&lt;&gt;"",VLOOKUP(AV368,'ESO zone constants'!$D$5:$H$4955,5,FALSE),""),"")</f>
        <v>181</v>
      </c>
      <c r="AV368" t="s">
        <v>125</v>
      </c>
      <c r="AW368" s="33" t="s">
        <v>3266</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3772</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2772</v>
      </c>
      <c r="AK369" s="3">
        <f>IF(AND(G369&lt;&gt;"LIBSETS_SETTYPE_BATTLEGROUND",G369&lt;&gt;"LIBSETS_SETTYPE_SPECIAL"),IF(AL369&lt;&gt;"",VLOOKUP(AL369,'ESO zone constants'!$D$5:$H$4955,5,FALSE),""),"")</f>
        <v>181</v>
      </c>
      <c r="AL369" t="s">
        <v>125</v>
      </c>
      <c r="AM369" s="33" t="s">
        <v>3775</v>
      </c>
      <c r="AP369" s="3">
        <f>IF(AND(G369&lt;&gt;"LIBSETS_SETTYPE_BATTLEGROUND",G369&lt;&gt;"LIBSETS_SETTYPE_SPECIAL"),IF(AQ369&lt;&gt;"",VLOOKUP(AQ369,'ESO zone constants'!$D$5:$H$4955,5,FALSE),""),"")</f>
        <v>181</v>
      </c>
      <c r="AQ369" t="s">
        <v>125</v>
      </c>
      <c r="AR369" s="33" t="s">
        <v>1556</v>
      </c>
      <c r="AU369" s="3">
        <f>IF(AND(G369&lt;&gt;"LIBSETS_SETTYPE_BATTLEGROUND",G369&lt;&gt;"LIBSETS_SETTYPE_SPECIAL"),IF(AV369&lt;&gt;"",VLOOKUP(AV369,'ESO zone constants'!$D$5:$H$4955,5,FALSE),""),"")</f>
        <v>181</v>
      </c>
      <c r="AV369" t="s">
        <v>125</v>
      </c>
      <c r="AW369" s="33" t="s">
        <v>3266</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c r="AD370" s="41"/>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c r="AD371" s="41"/>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c r="AD372" s="41"/>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c r="AD373" s="41"/>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c r="AD374" s="41"/>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c r="AD375" s="41"/>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3315</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3315</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3315</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3315</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3315</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3315</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3318</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3318</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3318</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3318</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3318</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3318</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3296</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3296</v>
      </c>
      <c r="AC390" s="41"/>
      <c r="AD390" s="41"/>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3296</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3296</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3296</v>
      </c>
      <c r="AC391" s="41"/>
      <c r="AD391" s="41"/>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3296</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3296</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3296</v>
      </c>
      <c r="AC392" s="41"/>
      <c r="AD392" s="41"/>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3296</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3296</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3296</v>
      </c>
      <c r="AC393" s="41"/>
      <c r="AD393" s="41"/>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3296</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v>
      </c>
      <c r="BH393" s="21" t="str">
        <f t="shared" si="46"/>
        <v>}, --Claw of Yolnakhriin / Kralle von Yolnahkriin   [Sunspire, Sunspire, Sunspire]</v>
      </c>
    </row>
    <row r="394" spans="1:60" x14ac:dyDescent="0.25">
      <c r="A394" s="5">
        <v>448</v>
      </c>
      <c r="B394" t="s">
        <v>1461</v>
      </c>
      <c r="C394" t="s">
        <v>2771</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3296</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3296</v>
      </c>
      <c r="AC394" s="41"/>
      <c r="AD394" s="41"/>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3296</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3296</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3296</v>
      </c>
      <c r="AC395" s="41"/>
      <c r="AD395" s="41"/>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3296</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3296</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3296</v>
      </c>
      <c r="AC396" s="41"/>
      <c r="AD396" s="41"/>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3296</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3296</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3296</v>
      </c>
      <c r="AC397" s="41"/>
      <c r="AD397" s="41"/>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3296</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3315</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3315</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3315</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3315</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3315</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3315</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33" t="s">
        <v>1559</v>
      </c>
      <c r="AI406" s="39"/>
      <c r="AJ406" s="39"/>
      <c r="AK406" s="3" t="str">
        <f>IF(AND(G406&lt;&gt;"LIBSETS_SETTYPE_BATTLEGROUND",G406&lt;&gt;"LIBSETS_SETTYPE_SPECIAL"),IF(AL406&lt;&gt;"",VLOOKUP(AL406,'ESO zone constants'!$D$5:$H$4955,5,FALSE),""),"")</f>
        <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 veteran=false</v>
      </c>
      <c r="BF406" s="21" t="str">
        <f t="shared" si="44"/>
        <v>, setType=LIBSETS_SETTYPE_OVERLAND</v>
      </c>
      <c r="BG406" s="21" t="str">
        <f t="shared" si="45"/>
        <v>, dropMechanic={LIBSETS_DROP_MECHANIC_OVERLAND_BOSS_DELVE,LIBSETS_DROP_MECHANIC_OVERLAND_BOSS_DELVE,LIBSETS_DROP_MECHANIC_OVERLAND_CHEST}</v>
      </c>
      <c r="BH406" s="21" t="str">
        <f t="shared" si="46"/>
        <v>}, --Senchal Defender / Verteidiger von Senchal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33" t="s">
        <v>1559</v>
      </c>
      <c r="AI407" s="39"/>
      <c r="AJ407" s="39"/>
      <c r="AK407" s="3" t="str">
        <f>IF(AND(G407&lt;&gt;"LIBSETS_SETTYPE_BATTLEGROUND",G407&lt;&gt;"LIBSETS_SETTYPE_SPECIAL"),IF(AL407&lt;&gt;"",VLOOKUP(AL407,'ESO zone constants'!$D$5:$H$4955,5,FALSE),""),"")</f>
        <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 veteran=false</v>
      </c>
      <c r="BF407" s="21" t="str">
        <f t="shared" si="44"/>
        <v>, setType=LIBSETS_SETTYPE_OVERLAND</v>
      </c>
      <c r="BG407" s="21" t="str">
        <f t="shared" si="45"/>
        <v>, dropMechanic={LIBSETS_DROP_MECHANIC_OVERLAND_BOSS_DELVE,LIBSETS_DROP_MECHANIC_OVERLAND_BOSS_DELVE,LIBSETS_DROP_MECHANIC_OVERLAND_CHEST}</v>
      </c>
      <c r="BH407" s="21" t="str">
        <f t="shared" si="46"/>
        <v>}, --Marauder\'s Haste / Marodeurshast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33" t="s">
        <v>1559</v>
      </c>
      <c r="AI408" s="39"/>
      <c r="AJ408" s="39"/>
      <c r="AK408" s="3" t="str">
        <f>IF(AND(G408&lt;&gt;"LIBSETS_SETTYPE_BATTLEGROUND",G408&lt;&gt;"LIBSETS_SETTYPE_SPECIAL"),IF(AL408&lt;&gt;"",VLOOKUP(AL408,'ESO zone constants'!$D$5:$H$4955,5,FALSE),""),"")</f>
        <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 veteran=false</v>
      </c>
      <c r="BF408" s="21" t="str">
        <f t="shared" si="44"/>
        <v>, setType=LIBSETS_SETTYPE_OVERLAND</v>
      </c>
      <c r="BG408" s="21" t="str">
        <f t="shared" si="45"/>
        <v>, dropMechanic={LIBSETS_DROP_MECHANIC_OVERLAND_BOSS_DELVE,LIBSETS_DROP_MECHANIC_OVERLAND_BOSS_DELVE,LIBSETS_DROP_MECHANIC_OVERLAND_CHEST}</v>
      </c>
      <c r="BH408" s="21" t="str">
        <f t="shared" si="46"/>
        <v>}, --Dragonguard Elite / Drachengardeelite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3318</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3318</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3318</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3318</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3318</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3318</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3318</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3315</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3315</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3315</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3315</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3315</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3315</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3318</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3318</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3318</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2777</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v>1186</v>
      </c>
      <c r="AF427" s="3">
        <f>IF(AND(G427&lt;&gt;"LIBSETS_SETTYPE_BATTLEGROUND",G427&lt;&gt;"LIBSETS_SETTYPE_SPECIAL"),
IF(AND(AE427&lt;&gt;"",ISNUMBER(AE427),NOT(ISNA(AE427))),AE427,
   IF(AND(M427&lt;&gt;"",ISNUMBER(M427),M427&gt;0,NOT(ISNA(M427))),VLOOKUP(M427,'ESO dumped WayshrineInfo'!$K$3:$L$9996,2,FALSE),"")
),"")</f>
        <v>1186</v>
      </c>
      <c r="AG427" t="str">
        <f>IF(AND(AF427&lt;&gt;"",ISNUMBER(AF427),NOT(ISNA(AF427))),VLOOKUP(AF427,'ESO zone constants'!$A$5:$D$10001,4,FALSE),"")</f>
        <v>Labyrinthian</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zoneIds={1160,1160,1186,1160},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Labyrinthian,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v>1186</v>
      </c>
      <c r="AF428" s="3">
        <f>IF(AND(G428&lt;&gt;"LIBSETS_SETTYPE_BATTLEGROUND",G428&lt;&gt;"LIBSETS_SETTYPE_SPECIAL"),
IF(AND(AE428&lt;&gt;"",ISNUMBER(AE428),NOT(ISNA(AE428))),AE428,
   IF(AND(M428&lt;&gt;"",ISNUMBER(M428),M428&gt;0,NOT(ISNA(M428))),VLOOKUP(M428,'ESO dumped WayshrineInfo'!$K$3:$L$9996,2,FALSE),"")
),"")</f>
        <v>1186</v>
      </c>
      <c r="AG428" t="str">
        <f>IF(AND(AF428&lt;&gt;"",ISNUMBER(AF428),NOT(ISNA(AF428))),VLOOKUP(AF428,'ESO zone constants'!$A$5:$D$10001,4,FALSE),"")</f>
        <v>Labyrinthian</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zoneIds={1160,1160,1186,1160},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Labyrinthian,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v>1186</v>
      </c>
      <c r="AF429" s="3">
        <f>IF(AND(G429&lt;&gt;"LIBSETS_SETTYPE_BATTLEGROUND",G429&lt;&gt;"LIBSETS_SETTYPE_SPECIAL"),
IF(AND(AE429&lt;&gt;"",ISNUMBER(AE429),NOT(ISNA(AE429))),AE429,
   IF(AND(M429&lt;&gt;"",ISNUMBER(M429),M429&gt;0,NOT(ISNA(M429))),VLOOKUP(M429,'ESO dumped WayshrineInfo'!$K$3:$L$9996,2,FALSE),"")
),"")</f>
        <v>1186</v>
      </c>
      <c r="AG429" t="str">
        <f>IF(AND(AF429&lt;&gt;"",ISNUMBER(AF429),NOT(ISNA(AF429))),VLOOKUP(AF429,'ESO zone constants'!$A$5:$D$10001,4,FALSE),"")</f>
        <v>Labyrinthian</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zoneIds={1160,1160,1186,1160},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Labyrinthian,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3318</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3318</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3318</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3318</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3318</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3318</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3296</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3296</v>
      </c>
      <c r="AC432" s="41"/>
      <c r="AD432" s="41"/>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3296</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3296</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3296</v>
      </c>
      <c r="AC433" s="41"/>
      <c r="AD433" s="41"/>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3296</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3296</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3296</v>
      </c>
      <c r="AC434" s="41"/>
      <c r="AD434" s="41"/>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3296</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3296</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3296</v>
      </c>
      <c r="AC435" s="41"/>
      <c r="AD435" s="41"/>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3296</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3296</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3296</v>
      </c>
      <c r="AC436" s="41"/>
      <c r="AD436" s="41"/>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3296</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3296</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3296</v>
      </c>
      <c r="AC437" s="41"/>
      <c r="AD437" s="41"/>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3296</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3296</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3296</v>
      </c>
      <c r="AC438" s="41"/>
      <c r="AD438" s="41"/>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3296</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3296</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3296</v>
      </c>
      <c r="AC439" s="41"/>
      <c r="AD439" s="41"/>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3296</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3247</v>
      </c>
      <c r="AC441" s="41" t="s">
        <v>3274</v>
      </c>
      <c r="AD441" s="41" t="s">
        <v>3275</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3247</v>
      </c>
      <c r="AI441" s="41" t="s">
        <v>3276</v>
      </c>
      <c r="AJ441" s="41" t="s">
        <v>3277</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3253</v>
      </c>
      <c r="AS441" s="41" t="s">
        <v>3278</v>
      </c>
      <c r="AT441" s="41" t="s">
        <v>3279</v>
      </c>
      <c r="AU441" s="3" t="str">
        <f>IF(AND(G441&lt;&gt;"LIBSETS_SETTYPE_BATTLEGROUND",G441&lt;&gt;"LIBSETS_SETTYPE_SPECIAL"),IF(AV441&lt;&gt;"",VLOOKUP(AV441,'ESO zone constants'!$D$5:$H$4955,5,FALSE),""),"")</f>
        <v/>
      </c>
      <c r="AV441" s="38"/>
      <c r="AX441" s="41"/>
      <c r="AY441" s="41"/>
      <c r="AZ441" s="79" t="s">
        <v>2658</v>
      </c>
      <c r="BA441" s="36" t="s">
        <v>3214</v>
      </c>
      <c r="BB441" s="36" t="s">
        <v>3214</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3315</v>
      </c>
      <c r="AN443" s="41" t="s">
        <v>1544</v>
      </c>
      <c r="AO443" s="41" t="s">
        <v>1637</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3211</v>
      </c>
      <c r="BB443" s="36" t="s">
        <v>3211</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dropMechanic={LIBSETS_DROP_MECHANIC_OVERLAND_BOSS_PUBLIC_DUNGEON,LIBSETS_DROP_MECHANIC_OVERLAND_BOSS_DELVE,LIBSETS_DROP_MECHANIC_OVERLAND_WORLDBOSS,LIBSETS_DROP_MECHANIC_GROUP_DUNGEON_BOSS,LIBSETS_DROP_MECHANIC_OVERLAND_WORLDBOSS,LIBSETS_DROP_MECHANIC_OVERLAND_WORLDBOSS}, dropMechanicDropLocationNames={['en']={'','','','Canonreeve Oraneth','','',},['de']={'','','','Stiftsvogt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v>38</v>
      </c>
      <c r="AF445" s="3">
        <f>IF(AND(G445&lt;&gt;"LIBSETS_SETTYPE_BATTLEGROUND",G445&lt;&gt;"LIBSETS_SETTYPE_SPECIAL"),
IF(AND(AE445&lt;&gt;"",ISNUMBER(AE445),NOT(ISNA(AE445))),AE445,
   IF(AND(M445&lt;&gt;"",ISNUMBER(M445),M445&gt;0,NOT(ISNA(M445))),VLOOKUP(M445,'ESO dumped WayshrineInfo'!$K$3:$L$9996,2,FALSE),"")
),"")</f>
        <v>38</v>
      </c>
      <c r="AG445" t="str">
        <f>IF(AND(AF445&lt;&gt;"",ISNUMBER(AF445),NOT(ISNA(AF445))),VLOOKUP(AF445,'ESO zone constants'!$A$5:$D$10001,4,FALSE),"")</f>
        <v>Blackheart Haven</v>
      </c>
      <c r="AH445" s="42" t="s">
        <v>3315</v>
      </c>
      <c r="AI445" s="41" t="s">
        <v>1364</v>
      </c>
      <c r="AJ445" s="41" t="s">
        <v>1630</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1557</v>
      </c>
      <c r="AS445" s="41"/>
      <c r="AT445" s="41"/>
      <c r="AU445" s="3" t="str">
        <f>IF(AND(G445&lt;&gt;"LIBSETS_SETTYPE_BATTLEGROUND",G445&lt;&gt;"LIBSETS_SETTYPE_SPECIAL"),IF(AV445&lt;&gt;"",VLOOKUP(AV445,'ESO zone constants'!$D$5:$H$4955,5,FALSE),""),"")</f>
        <v/>
      </c>
      <c r="AX445" s="41"/>
      <c r="AY445" s="41"/>
      <c r="AZ445" s="79" t="s">
        <v>2658</v>
      </c>
      <c r="BA445" s="36" t="s">
        <v>3215</v>
      </c>
      <c r="BB445" s="36" t="s">
        <v>3215</v>
      </c>
      <c r="BC445" s="36"/>
      <c r="BD445" s="21" t="str">
        <f t="shared" si="42"/>
        <v>[505] = {wayshrines={57,26,186,}, dlcId=DLC_GREYMOOR</v>
      </c>
      <c r="BE445" s="21" t="str">
        <f t="shared" si="43"/>
        <v>, zoneIds={104,57,38,216,888}, veteran=false</v>
      </c>
      <c r="BF445" s="21" t="str">
        <f t="shared" si="44"/>
        <v>, setType=LIBSETS_SETTYPE_MYTHIC</v>
      </c>
      <c r="BG445" s="21" t="str">
        <f t="shared" si="45"/>
        <v>, dropMechanic={LIBSETS_DROP_MECHANIC_OVERLAND_WORLDBOSS,LIBSETS_DROP_MECHANIC_OVERLAND_WORLDBOSS,LIBSETS_DROP_MECHANIC_GROUP_DUNGEON_BOSS,LIBSETS_DROP_MECHANIC_OVERLAND_BOSS_PUBLIC_DUNGEON,LIBSETS_DROP_MECHANIC_OVERLAND_WORLDBOSS}, dropMechanicDropLocationNames={['en']={'','','Captain Blackheart','','','',},['de']={'','','Kapitän Schwarzherz','','','',},}</v>
      </c>
      <c r="BH445" s="21" t="str">
        <f t="shared" si="46"/>
        <v>, addTooltip={['en']='https://en.uesp.net/wiki/Online:Torc_of_Tonal_Constancy',},}, --Torc of Tonal Constancy / Torques der Klangkonstanz   [Alik'r Desert, Deshaan, Blackheart Haven,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3318</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3318</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3318</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3315</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3315</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3315</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3315</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3315</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3315</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3299</v>
      </c>
      <c r="AC457" s="41" t="s">
        <v>3238</v>
      </c>
      <c r="AD457" s="41" t="s">
        <v>3237</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3315</v>
      </c>
      <c r="AN457" s="41" t="s">
        <v>1547</v>
      </c>
      <c r="AO457" s="41" t="s">
        <v>1620</v>
      </c>
      <c r="AP457" s="3">
        <f>IF(AND(G457&lt;&gt;"LIBSETS_SETTYPE_BATTLEGROUND",G457&lt;&gt;"LIBSETS_SETTYPE_SPECIAL"),IF(AQ457&lt;&gt;"",VLOOKUP(AQ457,'ESO zone constants'!$D$5:$H$4955,5,FALSE),""),"")</f>
        <v>181</v>
      </c>
      <c r="AQ457" t="s">
        <v>125</v>
      </c>
      <c r="AR457" s="33" t="s">
        <v>1556</v>
      </c>
      <c r="AS457" s="41" t="s">
        <v>3903</v>
      </c>
      <c r="AT457" s="41" t="s">
        <v>3904</v>
      </c>
      <c r="AU457" s="3" t="str">
        <f>IF(AND(G457&lt;&gt;"LIBSETS_SETTYPE_BATTLEGROUND",G457&lt;&gt;"LIBSETS_SETTYPE_SPECIAL"),IF(AV457&lt;&gt;"",VLOOKUP(AV457,'ESO zone constants'!$D$5:$H$4955,5,FALSE),""),"")</f>
        <v/>
      </c>
      <c r="AX457" s="41"/>
      <c r="AY457" s="41"/>
      <c r="AZ457" s="79" t="s">
        <v>2658</v>
      </c>
      <c r="BA457" s="36" t="s">
        <v>3213</v>
      </c>
      <c r="BB457" s="36" t="s">
        <v>3213</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dropMechanic={LIBSETS_DROP_MECHANIC_OVERLAND_BOSS_PUBLIC_DUNGEON,LIBSETS_DROP_MECHANIC_MOB_TYPE,LIBSETS_DROP_MECHANIC_OVERLAND_WORLDBOSS,LIBSETS_DROP_MECHANIC_GROUP_DUNGEON_BOSS,LIBSETS_DROP_MECHANIC_OVERLAND_BOSS_DELVE}, dropMechanicDropLocationNames={['en']={'','All mobs','','Drodda of Icereach','Raelynne Ahham [Underpall Cave]','',},['de']={'','Alle Gegner','','Drodda von Eiskap','Raelynne Ahham [SargtuchHöhle]','',},}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v>142</v>
      </c>
      <c r="AF458" s="3">
        <f>IF(AND(G458&lt;&gt;"LIBSETS_SETTYPE_BATTLEGROUND",G458&lt;&gt;"LIBSETS_SETTYPE_SPECIAL"),
IF(AND(AE458&lt;&gt;"",ISNUMBER(AE458),NOT(ISNA(AE458))),AE458,
   IF(AND(M458&lt;&gt;"",ISNUMBER(M458),M458&gt;0,NOT(ISNA(M458))),VLOOKUP(M458,'ESO dumped WayshrineInfo'!$K$3:$L$9996,2,FALSE),"")
),"")</f>
        <v>142</v>
      </c>
      <c r="AG458" t="str">
        <f>IF(AND(AF458&lt;&gt;"",ISNUMBER(AF458),NOT(ISNA(AF458))),VLOOKUP(AF458,'ESO zone constants'!$A$5:$D$10001,4,FALSE),"")</f>
        <v>Bonesnap Ruins</v>
      </c>
      <c r="AH458" s="42" t="s">
        <v>1558</v>
      </c>
      <c r="AI458" s="41"/>
      <c r="AJ458" s="41"/>
      <c r="AK458" s="3">
        <f>IF(AND(G458&lt;&gt;"LIBSETS_SETTYPE_BATTLEGROUND",G458&lt;&gt;"LIBSETS_SETTYPE_SPECIAL"),IF(AL458&lt;&gt;"",VLOOKUP(AL458,'ESO zone constants'!$D$5:$H$4955,5,FALSE),""),"")</f>
        <v>584</v>
      </c>
      <c r="AL458" t="s">
        <v>39</v>
      </c>
      <c r="AM458" s="33" t="s">
        <v>3299</v>
      </c>
      <c r="AN458" s="41" t="s">
        <v>3232</v>
      </c>
      <c r="AO458" s="41" t="s">
        <v>3233</v>
      </c>
      <c r="AP458" s="3">
        <f>IF(AND(G458&lt;&gt;"LIBSETS_SETTYPE_BATTLEGROUND",G458&lt;&gt;"LIBSETS_SETTYPE_SPECIAL"),IF(AQ458&lt;&gt;"",VLOOKUP(AQ458,'ESO zone constants'!$D$5:$H$4955,5,FALSE),""),"")</f>
        <v>535</v>
      </c>
      <c r="AQ458" t="s">
        <v>386</v>
      </c>
      <c r="AR458" s="33" t="s">
        <v>3299</v>
      </c>
      <c r="AS458" s="41" t="s">
        <v>3260</v>
      </c>
      <c r="AT458" s="41" t="s">
        <v>3237</v>
      </c>
      <c r="AU458" s="3" t="str">
        <f>IF(AND(G458&lt;&gt;"LIBSETS_SETTYPE_BATTLEGROUND",G458&lt;&gt;"LIBSETS_SETTYPE_SPECIAL"),IF(AV458&lt;&gt;"",VLOOKUP(AV458,'ESO zone constants'!$D$5:$H$4955,5,FALSE),""),"")</f>
        <v/>
      </c>
      <c r="AX458" s="41"/>
      <c r="AY458" s="41"/>
      <c r="AZ458" s="79" t="s">
        <v>2658</v>
      </c>
      <c r="BA458" s="36" t="s">
        <v>3207</v>
      </c>
      <c r="BB458" s="36" t="s">
        <v>3207</v>
      </c>
      <c r="BC458" s="36"/>
      <c r="BD458" s="21" t="str">
        <f t="shared" si="48"/>
        <v>[520] = {wayshrines={241,144,17,}, dlcId=DLC_GREYMOOR</v>
      </c>
      <c r="BE458" s="21" t="str">
        <f t="shared" si="49"/>
        <v>, zoneIds={684,382,142,584,535},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Bonesnap Ruins,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v>557</v>
      </c>
      <c r="Z459" s="3">
        <f>IF(AND(G459&lt;&gt;"LIBSETS_SETTYPE_BATTLEGROUND",G459&lt;&gt;"LIBSETS_SETTYPE_SPECIAL"),
IF(AND(Y459&lt;&gt;"",ISNUMBER(Y459),NOT(ISNA(Y459))),Y459,
   IF(AND(L459&lt;&gt;"",ISNUMBER(L459),L459&gt;0,NOT(ISNA(L459))),VLOOKUP(L459,'ESO dumped WayshrineInfo'!$K$3:$L$9996,2,FALSE),"")
),"")</f>
        <v>557</v>
      </c>
      <c r="AA459" t="str">
        <f>IF(AND(Z459&lt;&gt;"",ISNUMBER(Z459),NOT(ISNA(Z459))),VLOOKUP(Z459,'ESO zone constants'!$A$5:$D$10001,4,FALSE),"")</f>
        <v>Village of the Lost</v>
      </c>
      <c r="AB459" s="33" t="s">
        <v>1558</v>
      </c>
      <c r="AC459" s="41"/>
      <c r="AD459" s="41"/>
      <c r="AE459" s="41">
        <v>130</v>
      </c>
      <c r="AF459" s="3">
        <f>IF(AND(G459&lt;&gt;"LIBSETS_SETTYPE_BATTLEGROUND",G459&lt;&gt;"LIBSETS_SETTYPE_SPECIAL"),
IF(AND(AE459&lt;&gt;"",ISNUMBER(AE459),NOT(ISNA(AE459))),AE459,
   IF(AND(M459&lt;&gt;"",ISNUMBER(M459),M459&gt;0,NOT(ISNA(M459))),VLOOKUP(M459,'ESO dumped WayshrineInfo'!$K$3:$L$9996,2,FALSE),"")
),"")</f>
        <v>130</v>
      </c>
      <c r="AG459" t="str">
        <f>IF(AND(AF459&lt;&gt;"",ISNUMBER(AF459),NOT(ISNA(AF459))),VLOOKUP(AF459,'ESO zone constants'!$A$5:$D$10001,4,FALSE),"")</f>
        <v>Crypt of Hearts I</v>
      </c>
      <c r="AH459" s="42" t="s">
        <v>3315</v>
      </c>
      <c r="AI459" s="41" t="s">
        <v>3899</v>
      </c>
      <c r="AJ459" s="41" t="s">
        <v>3900</v>
      </c>
      <c r="AK459" s="3">
        <f>IF(AND(G459&lt;&gt;"LIBSETS_SETTYPE_BATTLEGROUND",G459&lt;&gt;"LIBSETS_SETTYPE_SPECIAL"),IF(AL459&lt;&gt;"",VLOOKUP(AL459,'ESO zone constants'!$D$5:$H$4955,5,FALSE),""),"")</f>
        <v>144</v>
      </c>
      <c r="AL459" t="s">
        <v>66</v>
      </c>
      <c r="AM459" s="33" t="s">
        <v>3315</v>
      </c>
      <c r="AN459" s="41" t="s">
        <v>1543</v>
      </c>
      <c r="AO459" s="41" t="s">
        <v>3234</v>
      </c>
      <c r="AP459" s="3">
        <f>IF(AND(G459&lt;&gt;"LIBSETS_SETTYPE_BATTLEGROUND",G459&lt;&gt;"LIBSETS_SETTYPE_SPECIAL"),IF(AQ459&lt;&gt;"",VLOOKUP(AQ459,'ESO zone constants'!$D$5:$H$4955,5,FALSE),""),"")</f>
        <v>643</v>
      </c>
      <c r="AQ459" t="s">
        <v>448</v>
      </c>
      <c r="AR459" s="33" t="s">
        <v>3299</v>
      </c>
      <c r="AS459" s="41" t="s">
        <v>3235</v>
      </c>
      <c r="AT459" s="41" t="s">
        <v>3236</v>
      </c>
      <c r="AU459" s="3" t="str">
        <f>IF(AND(G459&lt;&gt;"LIBSETS_SETTYPE_BATTLEGROUND",G459&lt;&gt;"LIBSETS_SETTYPE_SPECIAL"),IF(AV459&lt;&gt;"",VLOOKUP(AV459,'ESO zone constants'!$D$5:$H$4955,5,FALSE),""),"")</f>
        <v/>
      </c>
      <c r="AX459" s="41"/>
      <c r="AY459" s="41"/>
      <c r="AZ459" s="79" t="s">
        <v>2658</v>
      </c>
      <c r="BA459" s="36" t="s">
        <v>3203</v>
      </c>
      <c r="BB459" s="36" t="s">
        <v>3203</v>
      </c>
      <c r="BC459" s="36"/>
      <c r="BD459" s="21" t="str">
        <f t="shared" si="48"/>
        <v>[521] = {wayshrines={48,133,190,}, dlcId=DLC_GREYMOOR</v>
      </c>
      <c r="BE459" s="21" t="str">
        <f t="shared" si="49"/>
        <v>, zoneIds={117,557,130,144,643}, veteran=false</v>
      </c>
      <c r="BF459" s="21" t="str">
        <f t="shared" si="50"/>
        <v>, setType=LIBSETS_SETTYPE_MYTHIC</v>
      </c>
      <c r="BG459" s="21" t="str">
        <f t="shared" si="51"/>
        <v>, dropMechanic={LIBSETS_DROP_MECHANIC_OVERLAND_BOSS_PUBLIC_DUNGEON,LIBSETS_DROP_MECHANIC_OVERLAND_BOSS_PUBLIC_DUNGEON,LIBSETS_DROP_MECHANIC_GROUP_DUNGEON_BOSS,LIBSETS_DROP_MECHANIC_GROUP_DUNGEON_BOSS,LIBSETS_DROP_MECHANIC_MOB_TYPE}, dropMechanicDropLocationNames={['en']={'','','Illambris twins','The Whisperer','Wandering bosses','',},['de']={'','','Illambris Zwillinge','Der Flüsterer','Herumwandernde Bosse','',},}</v>
      </c>
      <c r="BH459" s="21" t="str">
        <f t="shared" si="52"/>
        <v>, addTooltip={['en']='https://en.uesp.net/wiki/Online:Bloodlord%27s_Embrace',},}, --Bloodlord\'s Embrace / Umarmung des Blutfürsten   [Shadowfen, Village of the Lost, Crypt of Hearts I,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c r="AD460" s="41"/>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c r="AD461" s="41"/>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c r="AD462" s="41"/>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c r="AD463" s="41"/>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c r="AD464" s="41"/>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c r="AD465" s="41"/>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c r="AD466" s="41"/>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c r="AD467" s="41"/>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c r="AD468" s="41"/>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c r="AD469" s="41"/>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c r="AD470" s="41"/>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33" t="s">
        <v>1559</v>
      </c>
      <c r="AI474" s="41"/>
      <c r="AJ474" s="41"/>
      <c r="AK474" s="3" t="str">
        <f>IF(AND(G474&lt;&gt;"LIBSETS_SETTYPE_BATTLEGROUND",G474&lt;&gt;"LIBSETS_SETTYPE_SPECIAL"),IF(AL474&lt;&gt;"",VLOOKUP(AL474,'ESO zone constants'!$D$5:$H$4955,5,FALSE),""),"")</f>
        <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 veteran=false</v>
      </c>
      <c r="BF474" s="21" t="str">
        <f t="shared" si="50"/>
        <v>, setType=LIBSETS_SETTYPE_OVERLAND</v>
      </c>
      <c r="BG474" s="21" t="str">
        <f t="shared" si="51"/>
        <v>, dropMechanic={LIBSETS_DROP_MECHANIC_OVERLAND_BOSS_DELVE,LIBSETS_DROP_MECHANIC_OVERLAND_BOSS_DELVE,LIBSETS_DROP_MECHANIC_OVERLAND_CHEST}</v>
      </c>
      <c r="BH474" s="21" t="str">
        <f t="shared" si="52"/>
        <v>}, --Radiant Bastion / Strahlende Bastion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33" t="s">
        <v>1559</v>
      </c>
      <c r="AI475" s="41"/>
      <c r="AJ475" s="41"/>
      <c r="AK475" s="3" t="str">
        <f>IF(AND(G475&lt;&gt;"LIBSETS_SETTYPE_BATTLEGROUND",G475&lt;&gt;"LIBSETS_SETTYPE_SPECIAL"),IF(AL475&lt;&gt;"",VLOOKUP(AL475,'ESO zone constants'!$D$5:$H$4955,5,FALSE),""),"")</f>
        <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 veteran=false</v>
      </c>
      <c r="BF475" s="21" t="str">
        <f t="shared" si="50"/>
        <v>, setType=LIBSETS_SETTYPE_OVERLAND</v>
      </c>
      <c r="BG475" s="21" t="str">
        <f t="shared" si="51"/>
        <v>, dropMechanic={LIBSETS_DROP_MECHANIC_OVERLAND_BOSS_DELVE,LIBSETS_DROP_MECHANIC_OVERLAND_BOSS_DELVE,LIBSETS_DROP_MECHANIC_OVERLAND_CHEST}</v>
      </c>
      <c r="BH475" s="21" t="str">
        <f t="shared" si="52"/>
        <v>}, --Voidcaller / Leerenrufer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33" t="s">
        <v>1559</v>
      </c>
      <c r="AI476" s="41"/>
      <c r="AJ476" s="41"/>
      <c r="AK476" s="3" t="str">
        <f>IF(AND(G476&lt;&gt;"LIBSETS_SETTYPE_BATTLEGROUND",G476&lt;&gt;"LIBSETS_SETTYPE_SPECIAL"),IF(AL476&lt;&gt;"",VLOOKUP(AL476,'ESO zone constants'!$D$5:$H$4955,5,FALSE),""),"")</f>
        <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dropMechanic={LIBSETS_DROP_MECHANIC_OVERLAND_BOSS_DELVE,LIBSETS_DROP_MECHANIC_OVERLAND_BOSS_DELVE,LIBSETS_DROP_MECHANIC_OVERLAND_CHEST}</v>
      </c>
      <c r="BH476" s="21" t="str">
        <f t="shared" si="52"/>
        <v>}, --Witch-Knight\'s Defiance / Trotz des Hexenritters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3318</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3318</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3318</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3318</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3318</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3318</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3318</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3318</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3318</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33" t="s">
        <v>1559</v>
      </c>
      <c r="AI480" s="41"/>
      <c r="AJ480" s="41"/>
      <c r="AK480" s="3" t="str">
        <f>IF(AND(G480&lt;&gt;"LIBSETS_SETTYPE_BATTLEGROUND",G480&lt;&gt;"LIBSETS_SETTYPE_SPECIAL"),IF(AL480&lt;&gt;"",VLOOKUP(AL480,'ESO zone constants'!$D$5:$H$4955,5,FALSE),""),"")</f>
        <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 veteran=false</v>
      </c>
      <c r="BF480" s="21" t="str">
        <f t="shared" si="50"/>
        <v>, setType=LIBSETS_SETTYPE_OVERLAND</v>
      </c>
      <c r="BG480" s="21" t="str">
        <f t="shared" si="51"/>
        <v>, dropMechanic={LIBSETS_DROP_MECHANIC_OVERLAND_BOSS_DELVE,LIBSETS_DROP_MECHANIC_OVERLAND_BOSS_DELVE,LIBSETS_DROP_MECHANIC_OVERLAND_CHEST}</v>
      </c>
      <c r="BH480" s="21" t="str">
        <f t="shared" si="52"/>
        <v>}, --Hex Siphon / Fluchsiphon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33" t="s">
        <v>1559</v>
      </c>
      <c r="AI481" s="41"/>
      <c r="AJ481" s="41"/>
      <c r="AK481" s="3" t="str">
        <f>IF(AND(G481&lt;&gt;"LIBSETS_SETTYPE_BATTLEGROUND",G481&lt;&gt;"LIBSETS_SETTYPE_SPECIAL"),IF(AL481&lt;&gt;"",VLOOKUP(AL481,'ESO zone constants'!$D$5:$H$4955,5,FALSE),""),"")</f>
        <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 veteran=false</v>
      </c>
      <c r="BF481" s="21" t="str">
        <f t="shared" si="50"/>
        <v>, setType=LIBSETS_SETTYPE_OVERLAND</v>
      </c>
      <c r="BG481" s="21" t="str">
        <f t="shared" si="51"/>
        <v>, dropMechanic={LIBSETS_DROP_MECHANIC_OVERLAND_BOSS_DELVE,LIBSETS_DROP_MECHANIC_OVERLAND_BOSS_DELVE,LIBSETS_DROP_MECHANIC_OVERLAND_CHEST}</v>
      </c>
      <c r="BH481" s="21" t="str">
        <f t="shared" si="52"/>
        <v>}, --Pestilent Host / Pestilenter Wirt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33" t="s">
        <v>1559</v>
      </c>
      <c r="AI482" s="41"/>
      <c r="AJ482" s="41"/>
      <c r="AK482" s="3" t="str">
        <f>IF(AND(G482&lt;&gt;"LIBSETS_SETTYPE_BATTLEGROUND",G482&lt;&gt;"LIBSETS_SETTYPE_SPECIAL"),IF(AL482&lt;&gt;"",VLOOKUP(AL482,'ESO zone constants'!$D$5:$H$4955,5,FALSE),""),"")</f>
        <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 veteran=false</v>
      </c>
      <c r="BF482" s="21" t="str">
        <f t="shared" si="50"/>
        <v>, setType=LIBSETS_SETTYPE_OVERLAND</v>
      </c>
      <c r="BG482" s="21" t="str">
        <f t="shared" si="51"/>
        <v>, dropMechanic={LIBSETS_DROP_MECHANIC_OVERLAND_BOSS_DELVE,LIBSETS_DROP_MECHANIC_OVERLAND_BOSS_DELVE,LIBSETS_DROP_MECHANIC_OVERLAND_CHEST}</v>
      </c>
      <c r="BH482" s="21" t="str">
        <f t="shared" si="52"/>
        <v>}, --Explosive Rebuke / Explosiver Tadel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c r="AD483" s="41"/>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c r="AD484" s="41"/>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c r="AD485" s="41"/>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c r="AD486" s="41"/>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c r="AD487" s="41"/>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c r="AD488" s="41"/>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c r="AD489" s="41"/>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c r="AD490" s="41"/>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c r="AD491" s="41"/>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c r="AD492" s="41"/>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c r="AD493" s="41"/>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c r="AD494" s="41"/>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3315</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3315</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3315</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3315</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3315</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3315</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3265</v>
      </c>
      <c r="AE501" s="41">
        <v>284</v>
      </c>
      <c r="AF501" s="3">
        <f>IF(AND(G501&lt;&gt;"LIBSETS_SETTYPE_BATTLEGROUND",G501&lt;&gt;"LIBSETS_SETTYPE_SPECIAL"),
IF(AND(AE501&lt;&gt;"",ISNUMBER(AE501),NOT(ISNA(AE501))),AE501,
   IF(AND(M501&lt;&gt;"",ISNUMBER(M501),M501&gt;0,NOT(ISNA(M501))),VLOOKUP(M501,'ESO dumped WayshrineInfo'!$K$3:$L$9996,2,FALSE),"")
),"")</f>
        <v>284</v>
      </c>
      <c r="AG501" t="str">
        <f>IF(AND(AF501&lt;&gt;"",ISNUMBER(AF501),NOT(ISNA(AF501))),VLOOKUP(AF501,'ESO zone constants'!$A$5:$D$10001,4,FALSE),"")</f>
        <v>Bad Man's Hallows</v>
      </c>
      <c r="AH501" s="42" t="s">
        <v>1558</v>
      </c>
      <c r="AI501" s="41"/>
      <c r="AJ501" s="41"/>
      <c r="AK501" s="3">
        <f>IF(AND(G501&lt;&gt;"LIBSETS_SETTYPE_BATTLEGROUND",G501&lt;&gt;"LIBSETS_SETTYPE_SPECIAL"),IF(AL501&lt;&gt;"",VLOOKUP(AL501,'ESO zone constants'!$D$5:$H$4955,5,FALSE),""),"")</f>
        <v>1224</v>
      </c>
      <c r="AL501" t="s">
        <v>2221</v>
      </c>
      <c r="AM501" s="33" t="s">
        <v>3253</v>
      </c>
      <c r="AN501" s="41" t="s">
        <v>3901</v>
      </c>
      <c r="AO501" s="41" t="s">
        <v>3902</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3210</v>
      </c>
      <c r="BB501" s="36" t="s">
        <v>3210</v>
      </c>
      <c r="BC501" s="36"/>
      <c r="BD501" s="21" t="str">
        <f t="shared" si="48"/>
        <v>[575] = {wayshrines={240,137,62,}, dlcId=DLC_MARKARTH</v>
      </c>
      <c r="BE501" s="21" t="str">
        <f t="shared" si="49"/>
        <v>, zoneIds={684,104,284,1224,92},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Diggings','','East side of the map. Follow the way, down the stairs on the right, read the "Ancient Text" paper on the table','','',},['de']={'','Kaltstein Ausgrabungen','','Im Osten auf der Map. Weg folgen, rechts die Treppe hinunter, auf dem Tisch den Zettel lesen.','','',},}</v>
      </c>
      <c r="BH501" s="21" t="str">
        <f t="shared" si="52"/>
        <v>, addTooltip={['en']='https://en.uesp.net/wiki/Online:Ring_of_the_Pale_Order',},}, --Ring of the Pale Order / Ring des Fahlen Ordens   [Wrothgar, Alik'r Desert, Bad Man's Hallows,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v>124</v>
      </c>
      <c r="Z502" s="3">
        <f>IF(AND(G502&lt;&gt;"LIBSETS_SETTYPE_BATTLEGROUND",G502&lt;&gt;"LIBSETS_SETTYPE_SPECIAL"),
IF(AND(Y502&lt;&gt;"",ISNUMBER(Y502),NOT(ISNA(Y502))),Y502,
   IF(AND(L502&lt;&gt;"",ISNUMBER(L502),L502&gt;0,NOT(ISNA(L502))),VLOOKUP(L502,'ESO dumped WayshrineInfo'!$K$3:$L$9996,2,FALSE),"")
),"")</f>
        <v>124</v>
      </c>
      <c r="AA502" t="str">
        <f>IF(AND(Z502&lt;&gt;"",ISNUMBER(Z502),NOT(ISNA(Z502))),VLOOKUP(Z502,'ESO zone constants'!$A$5:$D$10001,4,FALSE),"")</f>
        <v>Root Sunder Ruins</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3253</v>
      </c>
      <c r="AI502" s="41" t="s">
        <v>3262</v>
      </c>
      <c r="AJ502" s="41" t="s">
        <v>3263</v>
      </c>
      <c r="AK502" s="3">
        <f>IF(AND(G502&lt;&gt;"LIBSETS_SETTYPE_BATTLEGROUND",G502&lt;&gt;"LIBSETS_SETTYPE_SPECIAL"),IF(AL502&lt;&gt;"",VLOOKUP(AL502,'ESO zone constants'!$D$5:$H$4955,5,FALSE),""),"")</f>
        <v>380</v>
      </c>
      <c r="AL502" t="s">
        <v>96</v>
      </c>
      <c r="AM502" s="33" t="s">
        <v>3315</v>
      </c>
      <c r="AN502" s="41" t="s">
        <v>3264</v>
      </c>
      <c r="AO502" s="41" t="s">
        <v>1616</v>
      </c>
      <c r="AP502" s="3">
        <f>IF(AND(G502&lt;&gt;"LIBSETS_SETTYPE_BATTLEGROUND",G502&lt;&gt;"LIBSETS_SETTYPE_SPECIAL"),IF(AQ502&lt;&gt;"",VLOOKUP(AQ502,'ESO zone constants'!$D$5:$H$4955,5,FALSE),""),"")</f>
        <v>932</v>
      </c>
      <c r="AQ502" t="s">
        <v>55</v>
      </c>
      <c r="AR502" s="33" t="s">
        <v>3315</v>
      </c>
      <c r="AS502" s="41" t="s">
        <v>1555</v>
      </c>
      <c r="AT502" s="41" t="s">
        <v>1555</v>
      </c>
      <c r="AU502" s="3" t="str">
        <f>IF(AND(G502&lt;&gt;"LIBSETS_SETTYPE_BATTLEGROUND",G502&lt;&gt;"LIBSETS_SETTYPE_SPECIAL"),IF(AV502&lt;&gt;"",VLOOKUP(AV502,'ESO zone constants'!$D$5:$H$4955,5,FALSE),""),"")</f>
        <v/>
      </c>
      <c r="AX502" s="41"/>
      <c r="AY502" s="41"/>
      <c r="AZ502" s="79" t="s">
        <v>2658</v>
      </c>
      <c r="BA502" s="36" t="s">
        <v>3209</v>
      </c>
      <c r="BB502" s="36" t="s">
        <v>3209</v>
      </c>
      <c r="BC502" s="36"/>
      <c r="BD502" s="21" t="str">
        <f t="shared" si="48"/>
        <v>[576] = {wayshrines={176,169,449,}, dlcId=DLC_MARKARTH</v>
      </c>
      <c r="BE502" s="21" t="str">
        <f t="shared" si="49"/>
        <v>, zoneIds={381,124,1207,380,932},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dropMechanic={LIBSETS_DROP_MECHANIC_OVERLAND_BOSS_DELVE,LIBSETS_DROP_MECHANIC_OVERLAND_BOSS_PUBLIC_DUNGEON,LIBSETS_DROP_MECHANIC_OVERLAND_LOOT,LIBSETS_DROP_MECHANIC_GROUP_DUNGEON_BOSS,LIBSETS_DROP_MECHANIC_GROUP_DUNGEON_BOSS}, dropMechanicDropLocationNames={['en']={'','','Safeboxes','High Kinlord Rillis','Nerien\'eth','',},['de']={'','','Wertkasetten','Hochwärter Dämmer','Nerien\'eth','',},}</v>
      </c>
      <c r="BH502" s="21" t="str">
        <f t="shared" si="52"/>
        <v>, addTooltip={['en']='https://en.uesp.net/wiki/Online:Pearls_of_Ehlnofey',},}, --Pearls of Ehlnofey / Perlen der Ehlnofey   [Auridon, Root Sunder Ruins,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3318</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3318</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3318</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3318</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3318</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3318</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3318</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3318</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3318</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3296</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3296</v>
      </c>
      <c r="AC511" s="41"/>
      <c r="AD511" s="41"/>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3296</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3296</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3296</v>
      </c>
      <c r="AC512" s="41"/>
      <c r="AD512" s="41"/>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3296</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3296</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3296</v>
      </c>
      <c r="AC513" s="41"/>
      <c r="AD513" s="41"/>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3296</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3296</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3296</v>
      </c>
      <c r="AC514" s="41"/>
      <c r="AD514" s="41"/>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3296</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3296</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3296</v>
      </c>
      <c r="AC515" s="41"/>
      <c r="AD515" s="41"/>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3296</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3296</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3296</v>
      </c>
      <c r="AC516" s="41"/>
      <c r="AD516" s="41"/>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3296</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3296</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3296</v>
      </c>
      <c r="AC517" s="41"/>
      <c r="AD517" s="41"/>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3296</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3296</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3296</v>
      </c>
      <c r="AC518" s="41"/>
      <c r="AD518" s="41"/>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3296</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3225</v>
      </c>
      <c r="AC519" s="41" t="s">
        <v>3227</v>
      </c>
      <c r="AD519" s="41" t="s">
        <v>3228</v>
      </c>
      <c r="AE519" s="41">
        <v>306</v>
      </c>
      <c r="AF519" s="3">
        <f>IF(AND(G519&lt;&gt;"LIBSETS_SETTYPE_BATTLEGROUND",G519&lt;&gt;"LIBSETS_SETTYPE_SPECIAL"),
IF(AND(AE519&lt;&gt;"",ISNUMBER(AE519),NOT(ISNA(AE519))),AE519,
   IF(AND(M519&lt;&gt;"",ISNUMBER(M519),M519&gt;0,NOT(ISNA(M519))),VLOOKUP(M519,'ESO dumped WayshrineInfo'!$K$3:$L$9996,2,FALSE),"")
),"")</f>
        <v>306</v>
      </c>
      <c r="AG519" t="str">
        <f>IF(AND(AF519&lt;&gt;"",ISNUMBER(AF519),NOT(ISNA(AF519))),VLOOKUP(AF519,'ESO zone constants'!$A$5:$D$10001,4,FALSE),"")</f>
        <v>Forgotten Crypts</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3315</v>
      </c>
      <c r="AS519" s="41" t="s">
        <v>32</v>
      </c>
      <c r="AT519" s="41" t="s">
        <v>32</v>
      </c>
      <c r="AU519" s="3" t="str">
        <f>IF(AND(G519&lt;&gt;"LIBSETS_SETTYPE_BATTLEGROUND",G519&lt;&gt;"LIBSETS_SETTYPE_SPECIAL"),IF(AV519&lt;&gt;"",VLOOKUP(AV519,'ESO zone constants'!$D$5:$H$4955,5,FALSE),""),"")</f>
        <v/>
      </c>
      <c r="AX519" s="41"/>
      <c r="AY519" s="41"/>
      <c r="AZ519" s="79" t="s">
        <v>2658</v>
      </c>
      <c r="BA519" s="36" t="s">
        <v>3205</v>
      </c>
      <c r="BB519" s="36" t="s">
        <v>3205</v>
      </c>
      <c r="BC519" s="36"/>
      <c r="BD519" s="21" t="str">
        <f t="shared" si="54"/>
        <v>[593] = {wayshrines={461,255,30,}, dlcId=DLC_BLACKWOOD</v>
      </c>
      <c r="BE519" s="21" t="str">
        <f t="shared" si="55"/>
        <v>, zoneIds={1261,816,306,117,848},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dropMechanic={LIBSETS_DROP_MECHANIC_OVERLAND_BOSS_PUBLIC_DUNGEON,LIBSETS_DROP_MECHANIC_REWARD_BY_NPC,LIBSETS_DROP_MECHANIC_OVERLAND_BOSS_PUBLIC_DUNGEON,LIBSETS_DROP_MECHANIC_OVERLAND_BOSS_DELVE,LIBSETS_DROP_MECHANIC_GROUP_DUNGEON_BOSS},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Forgotten Crypts,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3299</v>
      </c>
      <c r="AC520" s="41" t="s">
        <v>3245</v>
      </c>
      <c r="AD520" s="41" t="s">
        <v>3246</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3247</v>
      </c>
      <c r="AI520" s="41" t="s">
        <v>3250</v>
      </c>
      <c r="AJ520" s="41" t="s">
        <v>3251</v>
      </c>
      <c r="AK520" s="3">
        <f>IF(AND(G520&lt;&gt;"LIBSETS_SETTYPE_BATTLEGROUND",G520&lt;&gt;"LIBSETS_SETTYPE_SPECIAL"),IF(AL520&lt;&gt;"",VLOOKUP(AL520,'ESO zone constants'!$D$5:$H$4955,5,FALSE),""),"")</f>
        <v>843</v>
      </c>
      <c r="AL520" t="s">
        <v>53</v>
      </c>
      <c r="AM520" s="33" t="s">
        <v>3315</v>
      </c>
      <c r="AN520" s="41" t="s">
        <v>1363</v>
      </c>
      <c r="AO520" s="41" t="s">
        <v>3252</v>
      </c>
      <c r="AP520" s="3">
        <f>IF(AND(G520&lt;&gt;"LIBSETS_SETTYPE_BATTLEGROUND",G520&lt;&gt;"LIBSETS_SETTYPE_SPECIAL"),IF(AQ520&lt;&gt;"",VLOOKUP(AQ520,'ESO zone constants'!$D$5:$H$4955,5,FALSE),""),"")</f>
        <v>117</v>
      </c>
      <c r="AQ520" t="s">
        <v>114</v>
      </c>
      <c r="AR520" s="33" t="s">
        <v>3632</v>
      </c>
      <c r="AS520" s="41" t="s">
        <v>3256</v>
      </c>
      <c r="AT520" s="41" t="s">
        <v>3257</v>
      </c>
      <c r="AU520" s="3" t="str">
        <f>IF(AND(G520&lt;&gt;"LIBSETS_SETTYPE_BATTLEGROUND",G520&lt;&gt;"LIBSETS_SETTYPE_SPECIAL"),IF(AV520&lt;&gt;"",VLOOKUP(AV520,'ESO zone constants'!$D$5:$H$4955,5,FALSE),""),"")</f>
        <v/>
      </c>
      <c r="AX520" s="41"/>
      <c r="AY520" s="41"/>
      <c r="AZ520" s="79" t="s">
        <v>2658</v>
      </c>
      <c r="BA520" s="36" t="s">
        <v>3206</v>
      </c>
      <c r="BB520" s="36" t="s">
        <v>3206</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dropMechanic={LIBSETS_DROP_MECHANIC_OVERLAND_WORLDBOSS,LIBSETS_DROP_MECHANIC_MOB_TYPE,LIBSETS_DROP_MECHANIC_FISHING_HOLE,LIBSETS_DROP_MECHANIC_GROUP_DUNGEON_BOSS,LIBSETS_DROP_MECHANIC_HARVEST_NODES},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3229</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3266</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3299</v>
      </c>
      <c r="AN521" s="41" t="s">
        <v>3232</v>
      </c>
      <c r="AO521" s="41" t="s">
        <v>3233</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3204</v>
      </c>
      <c r="BB521" s="36" t="s">
        <v>3204</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3266</v>
      </c>
      <c r="Y522" s="62">
        <v>11</v>
      </c>
      <c r="Z522" s="3">
        <f>IF(AND(G522&lt;&gt;"LIBSETS_SETTYPE_BATTLEGROUND",G522&lt;&gt;"LIBSETS_SETTYPE_SPECIAL"),
IF(AND(Y522&lt;&gt;"",ISNUMBER(Y522),NOT(ISNA(Y522))),Y522,
   IF(AND(L522&lt;&gt;"",ISNUMBER(L522),L522&gt;0,NOT(ISNA(L522))),VLOOKUP(L522,'ESO dumped WayshrineInfo'!$K$3:$L$9996,2,FALSE),"")
),"")</f>
        <v>11</v>
      </c>
      <c r="AA522" t="str">
        <f>IF(AND(Z522&lt;&gt;"",ISNUMBER(Z522),NOT(ISNA(Z522))),VLOOKUP(Z522,'ESO zone constants'!$A$5:$D$10001,4,FALSE),"")</f>
        <v>Vaults of Madness</v>
      </c>
      <c r="AB522" s="33" t="s">
        <v>3315</v>
      </c>
      <c r="AC522" s="41" t="s">
        <v>1549</v>
      </c>
      <c r="AD522" s="41" t="s">
        <v>3268</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3314</v>
      </c>
      <c r="AJ522" s="41" t="s">
        <v>3324</v>
      </c>
      <c r="AK522" s="3">
        <f>IF(AND(G522&lt;&gt;"LIBSETS_SETTYPE_BATTLEGROUND",G522&lt;&gt;"LIBSETS_SETTYPE_SPECIAL"),IF(AL522&lt;&gt;"",VLOOKUP(AL522,'ESO zone constants'!$D$5:$H$4955,5,FALSE),""),"")</f>
        <v>936</v>
      </c>
      <c r="AL522" t="s">
        <v>42</v>
      </c>
      <c r="AM522" s="33" t="s">
        <v>3315</v>
      </c>
      <c r="AN522" s="41" t="s">
        <v>1359</v>
      </c>
      <c r="AO522" s="41" t="s">
        <v>3269</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3212</v>
      </c>
      <c r="BB522" s="36" t="s">
        <v>3212</v>
      </c>
      <c r="BC522" s="36"/>
      <c r="BD522" s="21" t="str">
        <f t="shared" si="54"/>
        <v>[597] = {wayshrines={451,184,225,}, dlcId=DLC_BLACKWOOD</v>
      </c>
      <c r="BE522" s="21" t="str">
        <f t="shared" si="55"/>
        <v>, zoneIds={1160,11,888,936,1260}, veteran=false</v>
      </c>
      <c r="BF522" s="21" t="str">
        <f t="shared" si="56"/>
        <v>, setType=LIBSETS_SETTYPE_MYTHIC</v>
      </c>
      <c r="BG522" s="21" t="str">
        <f t="shared" si="57"/>
        <v>, isProcSetAllowedInPvP=1, dropMechanic={LIBSETS_DROP_MECHANIC_DOLMEN_HARROWSTORM_MAGICAL_ANOMALIES,LIBSETS_DROP_MECHANIC_GROUP_DUNGEON_BOSS,LIBSETS_DROP_MECHANIC_OVERLAND_BOSS_DELVE,LIBSETS_DROP_MECHANIC_GROUP_DUNGEON_BOSS,LIBSETS_DROP_MECHANIC_OVERLAND_BOSS_PUBLIC_DUNGEON},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Vaults of Madness,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3915</v>
      </c>
      <c r="X523" s="3" t="s">
        <v>3916</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2768</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3914</v>
      </c>
      <c r="X524" s="3" t="s">
        <v>3917</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2768</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3913</v>
      </c>
      <c r="X525" s="3" t="s">
        <v>3918</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2768</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3315</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3315</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3315</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3315</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3315</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3315</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3318</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3318</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3318</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3318</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3318</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3318</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3318</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3318</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3318</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33" t="s">
        <v>1559</v>
      </c>
      <c r="AI537" s="41"/>
      <c r="AJ537" s="41"/>
      <c r="AK537" s="3" t="str">
        <f>IF(AND(G537&lt;&gt;"LIBSETS_SETTYPE_BATTLEGROUND",G537&lt;&gt;"LIBSETS_SETTYPE_SPECIAL"),IF(AL537&lt;&gt;"",VLOOKUP(AL537,'ESO zone constants'!$D$5:$H$4955,5,FALSE),""),"")</f>
        <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 veteran=false</v>
      </c>
      <c r="BF537" s="21" t="str">
        <f t="shared" si="56"/>
        <v>, setType=LIBSETS_SETTYPE_OVERLAND</v>
      </c>
      <c r="BG537" s="21" t="str">
        <f t="shared" si="57"/>
        <v>, dropMechanic={LIBSETS_DROP_MECHANIC_OVERLAND_BOSS_DELVE,LIBSETS_DROP_MECHANIC_OVERLAND_BOSS_DELVE,LIBSETS_DROP_MECHANIC_OVERLAND_CHEST}</v>
      </c>
      <c r="BH537" s="21" t="str">
        <f t="shared" si="58"/>
        <v>}, --Eye of the Grasp / Griffblick   [The Deadlands,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33" t="s">
        <v>1559</v>
      </c>
      <c r="AI538" s="41"/>
      <c r="AJ538" s="41"/>
      <c r="AK538" s="3" t="str">
        <f>IF(AND(G538&lt;&gt;"LIBSETS_SETTYPE_BATTLEGROUND",G538&lt;&gt;"LIBSETS_SETTYPE_SPECIAL"),IF(AL538&lt;&gt;"",VLOOKUP(AL538,'ESO zone constants'!$D$5:$H$4955,5,FALSE),""),"")</f>
        <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 veteran=false</v>
      </c>
      <c r="BF538" s="21" t="str">
        <f t="shared" si="56"/>
        <v>, setType=LIBSETS_SETTYPE_OVERLAND</v>
      </c>
      <c r="BG538" s="21" t="str">
        <f t="shared" si="57"/>
        <v>, dropMechanic={LIBSETS_DROP_MECHANIC_OVERLAND_BOSS_DELVE,LIBSETS_DROP_MECHANIC_OVERLAND_BOSS_DELVE,LIBSETS_DROP_MECHANIC_OVERLAND_CHEST}</v>
      </c>
      <c r="BH538" s="21" t="str">
        <f t="shared" si="58"/>
        <v>}, --Hexos' Ward / Hexos-Abschirmung   [The Deadlands,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33" t="s">
        <v>1559</v>
      </c>
      <c r="AI539" s="41"/>
      <c r="AJ539" s="41"/>
      <c r="AK539" s="3" t="str">
        <f>IF(AND(G539&lt;&gt;"LIBSETS_SETTYPE_BATTLEGROUND",G539&lt;&gt;"LIBSETS_SETTYPE_SPECIAL"),IF(AL539&lt;&gt;"",VLOOKUP(AL539,'ESO zone constants'!$D$5:$H$4955,5,FALSE),""),"")</f>
        <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 veteran=false</v>
      </c>
      <c r="BF539" s="21" t="str">
        <f t="shared" si="56"/>
        <v>, setType=LIBSETS_SETTYPE_OVERLAND</v>
      </c>
      <c r="BG539" s="21" t="str">
        <f t="shared" si="57"/>
        <v>, dropMechanic={LIBSETS_DROP_MECHANIC_OVERLAND_BOSS_DELVE,LIBSETS_DROP_MECHANIC_OVERLAND_BOSS_DELVE,LIBSETS_DROP_MECHANIC_OVERLAND_CHEST}</v>
      </c>
      <c r="BH539" s="21" t="str">
        <f t="shared" si="58"/>
        <v>}, --Kynmarcher's Cruelty / Grausamkeit der Kynandantin   [The Deadlands,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3772</v>
      </c>
      <c r="AC540" s="41"/>
      <c r="AD540" s="41"/>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2772</v>
      </c>
      <c r="AK540" s="3">
        <f>IF(AND(G540&lt;&gt;"LIBSETS_SETTYPE_BATTLEGROUND",G540&lt;&gt;"LIBSETS_SETTYPE_SPECIAL"),IF(AL540&lt;&gt;"",VLOOKUP(AL540,'ESO zone constants'!$D$5:$H$4955,5,FALSE),""),"")</f>
        <v>181</v>
      </c>
      <c r="AL540" t="s">
        <v>125</v>
      </c>
      <c r="AM540" s="33" t="s">
        <v>3775</v>
      </c>
      <c r="AP540" s="3">
        <f>IF(AND(G540&lt;&gt;"LIBSETS_SETTYPE_BATTLEGROUND",G540&lt;&gt;"LIBSETS_SETTYPE_SPECIAL"),IF(AQ540&lt;&gt;"",VLOOKUP(AQ540,'ESO zone constants'!$D$5:$H$4955,5,FALSE),""),"")</f>
        <v>181</v>
      </c>
      <c r="AQ540" t="s">
        <v>125</v>
      </c>
      <c r="AR540" s="33" t="s">
        <v>1556</v>
      </c>
      <c r="AU540" s="3">
        <f>IF(AND(G540&lt;&gt;"LIBSETS_SETTYPE_BATTLEGROUND",G540&lt;&gt;"LIBSETS_SETTYPE_SPECIAL"),IF(AV540&lt;&gt;"",VLOOKUP(AV540,'ESO zone constants'!$D$5:$H$4955,5,FALSE),""),"")</f>
        <v>181</v>
      </c>
      <c r="AV540" t="s">
        <v>125</v>
      </c>
      <c r="AW540" s="33" t="s">
        <v>3266</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3772</v>
      </c>
      <c r="AC541" s="41"/>
      <c r="AD541" s="41"/>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2772</v>
      </c>
      <c r="AK541" s="3">
        <f>IF(AND(G541&lt;&gt;"LIBSETS_SETTYPE_BATTLEGROUND",G541&lt;&gt;"LIBSETS_SETTYPE_SPECIAL"),IF(AL541&lt;&gt;"",VLOOKUP(AL541,'ESO zone constants'!$D$5:$H$4955,5,FALSE),""),"")</f>
        <v>181</v>
      </c>
      <c r="AL541" t="s">
        <v>125</v>
      </c>
      <c r="AM541" s="33" t="s">
        <v>3775</v>
      </c>
      <c r="AP541" s="3">
        <f>IF(AND(G541&lt;&gt;"LIBSETS_SETTYPE_BATTLEGROUND",G541&lt;&gt;"LIBSETS_SETTYPE_SPECIAL"),IF(AQ541&lt;&gt;"",VLOOKUP(AQ541,'ESO zone constants'!$D$5:$H$4955,5,FALSE),""),"")</f>
        <v>181</v>
      </c>
      <c r="AQ541" t="s">
        <v>125</v>
      </c>
      <c r="AR541" s="33" t="s">
        <v>1556</v>
      </c>
      <c r="AU541" s="3">
        <f>IF(AND(G541&lt;&gt;"LIBSETS_SETTYPE_BATTLEGROUND",G541&lt;&gt;"LIBSETS_SETTYPE_SPECIAL"),IF(AV541&lt;&gt;"",VLOOKUP(AV541,'ESO zone constants'!$D$5:$H$4955,5,FALSE),""),"")</f>
        <v>181</v>
      </c>
      <c r="AV541" t="s">
        <v>125</v>
      </c>
      <c r="AW541" s="33" t="s">
        <v>3266</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3772</v>
      </c>
      <c r="AC542" s="41"/>
      <c r="AD542" s="41"/>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2772</v>
      </c>
      <c r="AK542" s="3">
        <f>IF(AND(G542&lt;&gt;"LIBSETS_SETTYPE_BATTLEGROUND",G542&lt;&gt;"LIBSETS_SETTYPE_SPECIAL"),IF(AL542&lt;&gt;"",VLOOKUP(AL542,'ESO zone constants'!$D$5:$H$4955,5,FALSE),""),"")</f>
        <v>181</v>
      </c>
      <c r="AL542" t="s">
        <v>125</v>
      </c>
      <c r="AM542" s="33" t="s">
        <v>3775</v>
      </c>
      <c r="AP542" s="3">
        <f>IF(AND(G542&lt;&gt;"LIBSETS_SETTYPE_BATTLEGROUND",G542&lt;&gt;"LIBSETS_SETTYPE_SPECIAL"),IF(AQ542&lt;&gt;"",VLOOKUP(AQ542,'ESO zone constants'!$D$5:$H$4955,5,FALSE),""),"")</f>
        <v>181</v>
      </c>
      <c r="AQ542" t="s">
        <v>125</v>
      </c>
      <c r="AR542" s="33" t="s">
        <v>1556</v>
      </c>
      <c r="AU542" s="3">
        <f>IF(AND(G542&lt;&gt;"LIBSETS_SETTYPE_BATTLEGROUND",G542&lt;&gt;"LIBSETS_SETTYPE_SPECIAL"),IF(AV542&lt;&gt;"",VLOOKUP(AV542,'ESO zone constants'!$D$5:$H$4955,5,FALSE),""),"")</f>
        <v>181</v>
      </c>
      <c r="AV542" t="s">
        <v>125</v>
      </c>
      <c r="AW542" s="33" t="s">
        <v>3266</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3315</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3315</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3315</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3315</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3315</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3315</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3299</v>
      </c>
      <c r="AC549" s="41" t="s">
        <v>3258</v>
      </c>
      <c r="AD549" s="41" t="s">
        <v>3259</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3261</v>
      </c>
      <c r="AJ549" s="41" t="s">
        <v>3323</v>
      </c>
      <c r="AK549" s="3">
        <f>IF(AND(G549&lt;&gt;"LIBSETS_SETTYPE_BATTLEGROUND",G549&lt;&gt;"LIBSETS_SETTYPE_SPECIAL"),IF(AL549&lt;&gt;"",VLOOKUP(AL549,'ESO zone constants'!$D$5:$H$4955,5,FALSE),""),"")</f>
        <v>380</v>
      </c>
      <c r="AL549" t="s">
        <v>96</v>
      </c>
      <c r="AM549" s="33" t="s">
        <v>3299</v>
      </c>
      <c r="AN549" s="41" t="s">
        <v>3260</v>
      </c>
      <c r="AO549" s="41" t="s">
        <v>3237</v>
      </c>
      <c r="AP549" s="3">
        <f>IF(AND(G549&lt;&gt;"LIBSETS_SETTYPE_BATTLEGROUND",G549&lt;&gt;"LIBSETS_SETTYPE_SPECIAL"),IF(AQ549&lt;&gt;"",VLOOKUP(AQ549,'ESO zone constants'!$D$5:$H$4955,5,FALSE),""),"")</f>
        <v>935</v>
      </c>
      <c r="AQ549" t="s">
        <v>97</v>
      </c>
      <c r="AR549" s="33" t="s">
        <v>3299</v>
      </c>
      <c r="AS549" s="41" t="s">
        <v>3260</v>
      </c>
      <c r="AT549" s="41" t="s">
        <v>3237</v>
      </c>
      <c r="AU549" s="3">
        <f>IF(AND(G549&lt;&gt;"LIBSETS_SETTYPE_BATTLEGROUND",G549&lt;&gt;"LIBSETS_SETTYPE_SPECIAL"),IF(AV549&lt;&gt;"",VLOOKUP(AV549,'ESO zone constants'!$D$5:$H$4955,5,FALSE),""),"")</f>
        <v>1282</v>
      </c>
      <c r="AV549" t="s">
        <v>2683</v>
      </c>
      <c r="AW549" s="33" t="s">
        <v>3242</v>
      </c>
      <c r="AX549" s="41"/>
      <c r="AY549" s="41"/>
      <c r="AZ549" s="86"/>
      <c r="BA549" s="36" t="s">
        <v>3208</v>
      </c>
      <c r="BB549" s="36" t="s">
        <v>3208</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253</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3242</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3898</v>
      </c>
      <c r="AD550" s="41" t="s">
        <v>3897</v>
      </c>
      <c r="AE550" s="39"/>
      <c r="AF550" s="3">
        <f>IF(AND(G550&lt;&gt;"LIBSETS_SETTYPE_BATTLEGROUND",G550&lt;&gt;"LIBSETS_SETTYPE_SPECIAL"),
IF(AND(AE550&lt;&gt;"",ISNUMBER(AE550),NOT(ISNA(AE550))),AE550,
   IF(AND(M550&lt;&gt;"",ISNUMBER(M550),M550&gt;0,NOT(ISNA(M550))),VLOOKUP(M550,'ESO dumped WayshrineInfo'!$K$3:$L$9996,2,FALSE),"")
),"")</f>
        <v>823</v>
      </c>
      <c r="AG550" t="str">
        <f>IF(AND(AF550&lt;&gt;"",ISNUMBER(AF550),NOT(ISNA(AF550))),VLOOKUP(AF550,'ESO zone constants'!$A$5:$D$10001,4,FALSE),"")</f>
        <v>Gold Coast</v>
      </c>
      <c r="AH550" s="42" t="s">
        <v>1559</v>
      </c>
      <c r="AI550" s="41"/>
      <c r="AJ550" s="41"/>
      <c r="AK550" s="3">
        <f>IF(AND(G550&lt;&gt;"LIBSETS_SETTYPE_BATTLEGROUND",G550&lt;&gt;"LIBSETS_SETTYPE_SPECIAL"),IF(AL550&lt;&gt;"",VLOOKUP(AL550,'ESO zone constants'!$D$5:$H$4955,5,FALSE),""),"")</f>
        <v>1228</v>
      </c>
      <c r="AL550" t="s">
        <v>2395</v>
      </c>
      <c r="AM550" s="33" t="s">
        <v>3299</v>
      </c>
      <c r="AN550" s="41" t="s">
        <v>3260</v>
      </c>
      <c r="AO550" s="41" t="s">
        <v>3237</v>
      </c>
      <c r="AP550" s="3">
        <f>IF(AND(G550&lt;&gt;"LIBSETS_SETTYPE_BATTLEGROUND",G550&lt;&gt;"LIBSETS_SETTYPE_SPECIAL"),IF(AQ550&lt;&gt;"",VLOOKUP(AQ550,'ESO zone constants'!$D$5:$H$4955,5,FALSE),""),"")</f>
        <v>974</v>
      </c>
      <c r="AQ550" t="s">
        <v>44</v>
      </c>
      <c r="AR550" s="33" t="s">
        <v>3239</v>
      </c>
      <c r="AS550" s="41"/>
      <c r="AT550" s="41"/>
      <c r="AU550" s="3" t="str">
        <f>IF(AND(G550&lt;&gt;"LIBSETS_SETTYPE_BATTLEGROUND",G550&lt;&gt;"LIBSETS_SETTYPE_SPECIAL"),IF(AV550&lt;&gt;"",VLOOKUP(AV550,'ESO zone constants'!$D$5:$H$4955,5,FALSE),""),"")</f>
        <v/>
      </c>
      <c r="AV550" s="39"/>
      <c r="AX550" s="41"/>
      <c r="AY550" s="41"/>
      <c r="AZ550" s="86"/>
      <c r="BA550" s="36" t="s">
        <v>3202</v>
      </c>
      <c r="BB550" s="36" t="s">
        <v>3202</v>
      </c>
      <c r="BC550" s="36"/>
      <c r="BD550" s="21" t="str">
        <f t="shared" si="54"/>
        <v>[626] = {wayshrines={479,253,253,}, dlcId=DLC_DEADLANDS</v>
      </c>
      <c r="BE550" s="21" t="str">
        <f t="shared" si="55"/>
        <v>, zoneIds={1286,823,823,1228,974},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 [Tribunes Folley]','','Any mob','','',},['de']={'','Limenauruus [Die Tribunentorheit]','','Alle Gegner','','',},}</v>
      </c>
      <c r="BH550" s="21" t="str">
        <f t="shared" si="58"/>
        <v>, addTooltip={['en']='https://en.uesp.net/wiki/Online:Belharza%27s_Band',},}, --Belharza's Band / Belharzas Band   [The Deadlands, Gold Coast,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1557</v>
      </c>
      <c r="W551" s="3" t="s">
        <v>3305</v>
      </c>
      <c r="X551" s="3" t="s">
        <v>3305</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3253</v>
      </c>
      <c r="AC551" s="41" t="s">
        <v>3262</v>
      </c>
      <c r="AD551" s="41" t="s">
        <v>3263</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3270</v>
      </c>
      <c r="AJ551" s="41" t="s">
        <v>3322</v>
      </c>
      <c r="AK551" s="3">
        <f>IF(AND(G551&lt;&gt;"LIBSETS_SETTYPE_BATTLEGROUND",G551&lt;&gt;"LIBSETS_SETTYPE_SPECIAL"),IF(AL551&lt;&gt;"",VLOOKUP(AL551,'ESO zone constants'!$D$5:$H$4955,5,FALSE),""),"")</f>
        <v>0</v>
      </c>
      <c r="AL551" t="s">
        <v>2230</v>
      </c>
      <c r="AM551" s="33" t="s">
        <v>3299</v>
      </c>
      <c r="AN551" s="41" t="s">
        <v>3271</v>
      </c>
      <c r="AO551" s="41" t="s">
        <v>3272</v>
      </c>
      <c r="AP551" s="3">
        <f>IF(AND(G551&lt;&gt;"LIBSETS_SETTYPE_BATTLEGROUND",G551&lt;&gt;"LIBSETS_SETTYPE_SPECIAL"),IF(AQ551&lt;&gt;"",VLOOKUP(AQ551,'ESO zone constants'!$D$5:$H$4955,5,FALSE),""),"")</f>
        <v>0</v>
      </c>
      <c r="AQ551" t="s">
        <v>2230</v>
      </c>
      <c r="AR551" s="33" t="s">
        <v>3299</v>
      </c>
      <c r="AS551" s="41" t="s">
        <v>3273</v>
      </c>
      <c r="AT551" s="41" t="s">
        <v>3273</v>
      </c>
      <c r="AU551" s="3" t="str">
        <f>IF(AND(G551&lt;&gt;"LIBSETS_SETTYPE_BATTLEGROUND",G551&lt;&gt;"LIBSETS_SETTYPE_SPECIAL"),IF(AV551&lt;&gt;"",VLOOKUP(AV551,'ESO zone constants'!$D$5:$H$4955,5,FALSE),""),"")</f>
        <v/>
      </c>
      <c r="AX551" s="41"/>
      <c r="AY551" s="41"/>
      <c r="AZ551" s="86"/>
      <c r="BA551" s="36" t="s">
        <v>3304</v>
      </c>
      <c r="BB551" s="36" t="s">
        <v>3304</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dropMechanic={LIBSETS_DROP_MECHANIC_OVERLAND_WORLDBOSS,LIBSETS_DROP_MECHANIC_OVERLAND_LOOT,LIBSETS_DROP_MECHANIC_OVERLAND_WORLDBOSS,LIBSETS_DROP_MECHANIC_MOB_TYPE,LIBSETS_DROP_MECHANIC_MOB_TYPE},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3772</v>
      </c>
      <c r="AC552" s="41"/>
      <c r="AD552" s="41"/>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2772</v>
      </c>
      <c r="AK552" s="3">
        <f>IF(AND(G552&lt;&gt;"LIBSETS_SETTYPE_BATTLEGROUND",G552&lt;&gt;"LIBSETS_SETTYPE_SPECIAL"),IF(AL552&lt;&gt;"",VLOOKUP(AL552,'ESO zone constants'!$D$5:$H$4955,5,FALSE),""),"")</f>
        <v>181</v>
      </c>
      <c r="AL552" t="s">
        <v>125</v>
      </c>
      <c r="AM552" s="33" t="s">
        <v>3775</v>
      </c>
      <c r="AP552" s="3">
        <f>IF(AND(G552&lt;&gt;"LIBSETS_SETTYPE_BATTLEGROUND",G552&lt;&gt;"LIBSETS_SETTYPE_SPECIAL"),IF(AQ552&lt;&gt;"",VLOOKUP(AQ552,'ESO zone constants'!$D$5:$H$4955,5,FALSE),""),"")</f>
        <v>181</v>
      </c>
      <c r="AQ552" t="s">
        <v>125</v>
      </c>
      <c r="AR552" s="33" t="s">
        <v>1556</v>
      </c>
      <c r="AU552" s="3">
        <f>IF(AND(G552&lt;&gt;"LIBSETS_SETTYPE_BATTLEGROUND",G552&lt;&gt;"LIBSETS_SETTYPE_SPECIAL"),IF(AV552&lt;&gt;"",VLOOKUP(AV552,'ESO zone constants'!$D$5:$H$4955,5,FALSE),""),"")</f>
        <v>181</v>
      </c>
      <c r="AV552" t="s">
        <v>125</v>
      </c>
      <c r="AW552" s="33" t="s">
        <v>3266</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3772</v>
      </c>
      <c r="AC553" s="41"/>
      <c r="AD553" s="41"/>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2772</v>
      </c>
      <c r="AK553" s="3">
        <f>IF(AND(G553&lt;&gt;"LIBSETS_SETTYPE_BATTLEGROUND",G553&lt;&gt;"LIBSETS_SETTYPE_SPECIAL"),IF(AL553&lt;&gt;"",VLOOKUP(AL553,'ESO zone constants'!$D$5:$H$4955,5,FALSE),""),"")</f>
        <v>181</v>
      </c>
      <c r="AL553" t="s">
        <v>125</v>
      </c>
      <c r="AM553" s="33" t="s">
        <v>3775</v>
      </c>
      <c r="AP553" s="3">
        <f>IF(AND(G553&lt;&gt;"LIBSETS_SETTYPE_BATTLEGROUND",G553&lt;&gt;"LIBSETS_SETTYPE_SPECIAL"),IF(AQ553&lt;&gt;"",VLOOKUP(AQ553,'ESO zone constants'!$D$5:$H$4955,5,FALSE),""),"")</f>
        <v>181</v>
      </c>
      <c r="AQ553" t="s">
        <v>125</v>
      </c>
      <c r="AR553" s="33" t="s">
        <v>1556</v>
      </c>
      <c r="AU553" s="3">
        <f>IF(AND(G553&lt;&gt;"LIBSETS_SETTYPE_BATTLEGROUND",G553&lt;&gt;"LIBSETS_SETTYPE_SPECIAL"),IF(AV553&lt;&gt;"",VLOOKUP(AV553,'ESO zone constants'!$D$5:$H$4955,5,FALSE),""),"")</f>
        <v>181</v>
      </c>
      <c r="AV553" t="s">
        <v>125</v>
      </c>
      <c r="AW553" s="33" t="s">
        <v>3266</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3772</v>
      </c>
      <c r="AC554" s="41"/>
      <c r="AD554" s="41"/>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2772</v>
      </c>
      <c r="AK554" s="3">
        <f>IF(AND(G554&lt;&gt;"LIBSETS_SETTYPE_BATTLEGROUND",G554&lt;&gt;"LIBSETS_SETTYPE_SPECIAL"),IF(AL554&lt;&gt;"",VLOOKUP(AL554,'ESO zone constants'!$D$5:$H$4955,5,FALSE),""),"")</f>
        <v>181</v>
      </c>
      <c r="AL554" t="s">
        <v>125</v>
      </c>
      <c r="AM554" s="33" t="s">
        <v>3775</v>
      </c>
      <c r="AP554" s="3">
        <f>IF(AND(G554&lt;&gt;"LIBSETS_SETTYPE_BATTLEGROUND",G554&lt;&gt;"LIBSETS_SETTYPE_SPECIAL"),IF(AQ554&lt;&gt;"",VLOOKUP(AQ554,'ESO zone constants'!$D$5:$H$4955,5,FALSE),""),"")</f>
        <v>181</v>
      </c>
      <c r="AQ554" t="s">
        <v>125</v>
      </c>
      <c r="AR554" s="33" t="s">
        <v>1556</v>
      </c>
      <c r="AU554" s="3">
        <f>IF(AND(G554&lt;&gt;"LIBSETS_SETTYPE_BATTLEGROUND",G554&lt;&gt;"LIBSETS_SETTYPE_SPECIAL"),IF(AV554&lt;&gt;"",VLOOKUP(AV554,'ESO zone constants'!$D$5:$H$4955,5,FALSE),""),"")</f>
        <v>181</v>
      </c>
      <c r="AV554" t="s">
        <v>125</v>
      </c>
      <c r="AW554" s="33" t="s">
        <v>3266</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3912</v>
      </c>
      <c r="X557" s="3" t="s">
        <v>3919</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2768</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3911</v>
      </c>
      <c r="X558" s="3" t="s">
        <v>3920</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2768</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dropMechanicDropLocationNames={['en']={'Lady Malygda [Aboretum, south-east]','','','','','',},['de']={'Fürstin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3910</v>
      </c>
      <c r="X559" s="3" t="s">
        <v>3921</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2768</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3462</v>
      </c>
      <c r="C560" t="s">
        <v>3401</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3318</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3318</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3318</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3463</v>
      </c>
      <c r="C561" t="s">
        <v>3402</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3318</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3318</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3318</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3464</v>
      </c>
      <c r="C562" t="s">
        <v>3403</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3318</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3318</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3318</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3465</v>
      </c>
      <c r="C563" t="s">
        <v>3404</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3358</v>
      </c>
      <c r="AM563" s="33" t="s">
        <v>1558</v>
      </c>
      <c r="AP563" s="3">
        <f>IF(AND(G563&lt;&gt;"LIBSETS_SETTYPE_BATTLEGROUND",G563&lt;&gt;"LIBSETS_SETTYPE_SPECIAL"),IF(AQ563&lt;&gt;"",VLOOKUP(AQ563,'ESO zone constants'!$D$5:$H$4955,5,FALSE),""),"")</f>
        <v>1318</v>
      </c>
      <c r="AQ563" t="s">
        <v>3358</v>
      </c>
      <c r="AR563" s="33" t="s">
        <v>3253</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3466</v>
      </c>
      <c r="C564" t="s">
        <v>3405</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3358</v>
      </c>
      <c r="AM564" s="33" t="s">
        <v>1558</v>
      </c>
      <c r="AP564" s="3">
        <f>IF(AND(G564&lt;&gt;"LIBSETS_SETTYPE_BATTLEGROUND",G564&lt;&gt;"LIBSETS_SETTYPE_SPECIAL"),IF(AQ564&lt;&gt;"",VLOOKUP(AQ564,'ESO zone constants'!$D$5:$H$4955,5,FALSE),""),"")</f>
        <v>1318</v>
      </c>
      <c r="AQ564" t="s">
        <v>3358</v>
      </c>
      <c r="AR564" s="33" t="s">
        <v>3253</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3467</v>
      </c>
      <c r="C565" t="s">
        <v>3406</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3358</v>
      </c>
      <c r="AM565" s="33" t="s">
        <v>1558</v>
      </c>
      <c r="AP565" s="3">
        <f>IF(AND(G565&lt;&gt;"LIBSETS_SETTYPE_BATTLEGROUND",G565&lt;&gt;"LIBSETS_SETTYPE_SPECIAL"),IF(AQ565&lt;&gt;"",VLOOKUP(AQ565,'ESO zone constants'!$D$5:$H$4955,5,FALSE),""),"")</f>
        <v>1318</v>
      </c>
      <c r="AQ565" t="s">
        <v>3358</v>
      </c>
      <c r="AR565" s="33" t="s">
        <v>3253</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3468</v>
      </c>
      <c r="C566" t="s">
        <v>3407</v>
      </c>
      <c r="D566" s="3">
        <f t="shared" si="53"/>
        <v>646</v>
      </c>
      <c r="G566" s="3" t="s">
        <v>1479</v>
      </c>
      <c r="I566" t="s">
        <v>91</v>
      </c>
      <c r="J566" t="s">
        <v>91</v>
      </c>
      <c r="K566">
        <v>505</v>
      </c>
      <c r="L566">
        <v>505</v>
      </c>
      <c r="M566">
        <v>505</v>
      </c>
      <c r="O566" s="62" t="s">
        <v>3380</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3296</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3296</v>
      </c>
      <c r="AC566" s="41"/>
      <c r="AD566" s="41"/>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3296</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v>
      </c>
      <c r="BH566" s="21" t="str">
        <f t="shared" si="58"/>
        <v>}, --Whorl of the Depths / Wirbel der Tiefen   [Dreadsail Reef, Dreadsail Reef, Dreadsail Reef]</v>
      </c>
    </row>
    <row r="567" spans="1:60" x14ac:dyDescent="0.25">
      <c r="A567" s="5">
        <v>647</v>
      </c>
      <c r="B567" t="s">
        <v>3469</v>
      </c>
      <c r="C567" t="s">
        <v>3408</v>
      </c>
      <c r="D567" s="3">
        <f t="shared" si="53"/>
        <v>647</v>
      </c>
      <c r="G567" s="3" t="s">
        <v>1479</v>
      </c>
      <c r="I567" t="s">
        <v>91</v>
      </c>
      <c r="J567" t="s">
        <v>91</v>
      </c>
      <c r="K567">
        <v>505</v>
      </c>
      <c r="L567">
        <v>505</v>
      </c>
      <c r="M567">
        <v>505</v>
      </c>
      <c r="O567" s="62" t="s">
        <v>3380</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3296</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3296</v>
      </c>
      <c r="AC567" s="41"/>
      <c r="AD567" s="41"/>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3296</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v>
      </c>
      <c r="BH567" s="21" t="str">
        <f t="shared" si="58"/>
        <v>}, --Coral Riptide / Korallenbrandung   [Dreadsail Reef, Dreadsail Reef, Dreadsail Reef]</v>
      </c>
    </row>
    <row r="568" spans="1:60" x14ac:dyDescent="0.25">
      <c r="A568" s="5">
        <v>648</v>
      </c>
      <c r="B568" t="s">
        <v>3470</v>
      </c>
      <c r="C568" t="s">
        <v>3409</v>
      </c>
      <c r="D568" s="3">
        <f t="shared" si="53"/>
        <v>648</v>
      </c>
      <c r="G568" s="3" t="s">
        <v>1479</v>
      </c>
      <c r="I568" t="s">
        <v>91</v>
      </c>
      <c r="J568" t="s">
        <v>91</v>
      </c>
      <c r="K568">
        <v>505</v>
      </c>
      <c r="L568">
        <v>505</v>
      </c>
      <c r="M568">
        <v>505</v>
      </c>
      <c r="O568" s="62" t="s">
        <v>3380</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3296</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3296</v>
      </c>
      <c r="AC568" s="41"/>
      <c r="AD568" s="41"/>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3296</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v>
      </c>
      <c r="BH568" s="21" t="str">
        <f t="shared" si="58"/>
        <v>}, --Pearlescent Ward / Perlenglanz-Schutz   [Dreadsail Reef, Dreadsail Reef, Dreadsail Reef]</v>
      </c>
    </row>
    <row r="569" spans="1:60" x14ac:dyDescent="0.25">
      <c r="A569" s="5">
        <v>649</v>
      </c>
      <c r="B569" t="s">
        <v>3471</v>
      </c>
      <c r="C569" t="s">
        <v>3410</v>
      </c>
      <c r="D569" s="3">
        <f t="shared" si="53"/>
        <v>649</v>
      </c>
      <c r="G569" s="3" t="s">
        <v>1479</v>
      </c>
      <c r="I569" t="s">
        <v>91</v>
      </c>
      <c r="J569" t="s">
        <v>91</v>
      </c>
      <c r="K569">
        <v>505</v>
      </c>
      <c r="L569">
        <v>505</v>
      </c>
      <c r="M569">
        <v>505</v>
      </c>
      <c r="O569" s="62" t="s">
        <v>3380</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3296</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3296</v>
      </c>
      <c r="AC569" s="41"/>
      <c r="AD569" s="41"/>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3296</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v>
      </c>
      <c r="BH569" s="21" t="str">
        <f t="shared" si="58"/>
        <v>}, --Pillager\'s Profit / Profit des Brandschatzers   [Dreadsail Reef, Dreadsail Reef, Dreadsail Reef]</v>
      </c>
    </row>
    <row r="570" spans="1:60" x14ac:dyDescent="0.25">
      <c r="A570" s="5">
        <v>650</v>
      </c>
      <c r="B570" t="s">
        <v>3472</v>
      </c>
      <c r="C570" t="s">
        <v>3411</v>
      </c>
      <c r="D570" s="3">
        <f t="shared" si="53"/>
        <v>650</v>
      </c>
      <c r="G570" s="3" t="s">
        <v>1479</v>
      </c>
      <c r="I570" t="s">
        <v>92</v>
      </c>
      <c r="J570" t="s">
        <v>91</v>
      </c>
      <c r="K570">
        <v>505</v>
      </c>
      <c r="L570">
        <v>505</v>
      </c>
      <c r="M570">
        <v>505</v>
      </c>
      <c r="O570" s="62" t="s">
        <v>3380</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3296</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3296</v>
      </c>
      <c r="AC570" s="41"/>
      <c r="AD570" s="41"/>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3296</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v>
      </c>
      <c r="BH570" s="21" t="str">
        <f t="shared" si="58"/>
        <v>}, --Perfected Pillager\'s Profit / Perfektionierter Profit des Brandschatzers   [Dreadsail Reef, Dreadsail Reef, Dreadsail Reef]</v>
      </c>
    </row>
    <row r="571" spans="1:60" x14ac:dyDescent="0.25">
      <c r="A571" s="5">
        <v>651</v>
      </c>
      <c r="B571" t="s">
        <v>3473</v>
      </c>
      <c r="C571" t="s">
        <v>3412</v>
      </c>
      <c r="D571" s="3">
        <f t="shared" si="53"/>
        <v>651</v>
      </c>
      <c r="G571" s="3" t="s">
        <v>1479</v>
      </c>
      <c r="I571" t="s">
        <v>92</v>
      </c>
      <c r="J571" t="s">
        <v>91</v>
      </c>
      <c r="K571">
        <v>505</v>
      </c>
      <c r="L571">
        <v>505</v>
      </c>
      <c r="M571">
        <v>505</v>
      </c>
      <c r="O571" s="62" t="s">
        <v>3380</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3296</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3296</v>
      </c>
      <c r="AC571" s="41"/>
      <c r="AD571" s="41"/>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3296</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v>
      </c>
      <c r="BH571" s="21" t="str">
        <f t="shared" si="58"/>
        <v>}, --Perfected Pearlescent Ward / Perfektionierter Perlenglanz-Schutz   [Dreadsail Reef, Dreadsail Reef, Dreadsail Reef]</v>
      </c>
    </row>
    <row r="572" spans="1:60" x14ac:dyDescent="0.25">
      <c r="A572" s="5">
        <v>652</v>
      </c>
      <c r="B572" t="s">
        <v>3474</v>
      </c>
      <c r="C572" t="s">
        <v>3413</v>
      </c>
      <c r="D572" s="3">
        <f t="shared" si="53"/>
        <v>652</v>
      </c>
      <c r="G572" s="3" t="s">
        <v>1479</v>
      </c>
      <c r="I572" t="s">
        <v>92</v>
      </c>
      <c r="J572" t="s">
        <v>91</v>
      </c>
      <c r="K572">
        <v>505</v>
      </c>
      <c r="L572">
        <v>505</v>
      </c>
      <c r="M572">
        <v>505</v>
      </c>
      <c r="O572" s="62" t="s">
        <v>3380</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3296</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3296</v>
      </c>
      <c r="AC572" s="41"/>
      <c r="AD572" s="41"/>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3296</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v>
      </c>
      <c r="BH572" s="21" t="str">
        <f t="shared" si="58"/>
        <v>}, --Perfected Coral Riptide / Perfektionierte Korallenbrandung   [Dreadsail Reef, Dreadsail Reef, Dreadsail Reef]</v>
      </c>
    </row>
    <row r="573" spans="1:60" x14ac:dyDescent="0.25">
      <c r="A573" s="5">
        <v>653</v>
      </c>
      <c r="B573" t="s">
        <v>3475</v>
      </c>
      <c r="C573" t="s">
        <v>3414</v>
      </c>
      <c r="D573" s="3">
        <f t="shared" si="53"/>
        <v>653</v>
      </c>
      <c r="G573" s="3" t="s">
        <v>1479</v>
      </c>
      <c r="I573" t="s">
        <v>92</v>
      </c>
      <c r="J573" t="s">
        <v>91</v>
      </c>
      <c r="K573">
        <v>505</v>
      </c>
      <c r="L573">
        <v>505</v>
      </c>
      <c r="M573">
        <v>505</v>
      </c>
      <c r="O573" s="62" t="s">
        <v>3380</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3296</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3296</v>
      </c>
      <c r="AC573" s="41"/>
      <c r="AD573" s="41"/>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3296</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v>
      </c>
      <c r="BH573" s="21" t="str">
        <f t="shared" si="58"/>
        <v>}, --Perfected Whorl of the Depths / Perfektionierter Wirbel der Tiefen   [Dreadsail Reef, Dreadsail Reef, Dreadsail Reef]</v>
      </c>
    </row>
    <row r="574" spans="1:60" x14ac:dyDescent="0.25">
      <c r="A574" s="5">
        <v>654</v>
      </c>
      <c r="B574" t="s">
        <v>3476</v>
      </c>
      <c r="C574" s="87" t="s">
        <v>3525</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3359</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3299</v>
      </c>
      <c r="W574" s="3" t="s">
        <v>3527</v>
      </c>
      <c r="X574" s="3" t="s">
        <v>3528</v>
      </c>
      <c r="Y574" s="61">
        <v>487</v>
      </c>
      <c r="Z574" s="3">
        <f>IF(AND(G574&lt;&gt;"LIBSETS_SETTYPE_BATTLEGROUND",G574&lt;&gt;"LIBSETS_SETTYPE_SPECIAL"),
IF(AND(Y574&lt;&gt;"",ISNUMBER(Y574),NOT(ISNA(Y574))),Y574,
   IF(AND(L574&lt;&gt;"",ISNUMBER(L574),L574&gt;0,NOT(ISNA(L574))),VLOOKUP(L574,'ESO dumped WayshrineInfo'!$K$3:$L$9996,2,FALSE),"")
),"")</f>
        <v>487</v>
      </c>
      <c r="AA574" t="str">
        <f>IF(AND(Z574&lt;&gt;"",ISNUMBER(Z574),NOT(ISNA(Z574))),VLOOKUP(Z574,'ESO zone constants'!$A$5:$D$10001,4,FALSE),"")</f>
        <v>The Vile Manse</v>
      </c>
      <c r="AB574" s="33" t="s">
        <v>3589</v>
      </c>
      <c r="AC574" s="3" t="s">
        <v>3905</v>
      </c>
      <c r="AD574" s="3" t="s">
        <v>3532</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3299</v>
      </c>
      <c r="AI574" s="3" t="s">
        <v>3533</v>
      </c>
      <c r="AJ574" s="3" t="s">
        <v>3534</v>
      </c>
      <c r="AK574" s="3">
        <f>IF(AND(G574&lt;&gt;"LIBSETS_SETTYPE_BATTLEGROUND",G574&lt;&gt;"LIBSETS_SETTYPE_SPECIAL"),IF(AL574&lt;&gt;"",VLOOKUP(AL574,'ESO zone constants'!$D$5:$H$4955,5,FALSE),""),"")</f>
        <v>1272</v>
      </c>
      <c r="AL574" t="s">
        <v>3327</v>
      </c>
      <c r="AM574" s="33" t="s">
        <v>3632</v>
      </c>
      <c r="AN574" s="3" t="s">
        <v>3638</v>
      </c>
      <c r="AO574" s="3" t="s">
        <v>3639</v>
      </c>
      <c r="AP574" s="3">
        <f>IF(AND(G574&lt;&gt;"LIBSETS_SETTYPE_BATTLEGROUND",G574&lt;&gt;"LIBSETS_SETTYPE_SPECIAL"),IF(AQ574&lt;&gt;"",VLOOKUP(AQ574,'ESO zone constants'!$D$5:$H$4955,5,FALSE),""),"")</f>
        <v>678</v>
      </c>
      <c r="AQ574" t="s">
        <v>52</v>
      </c>
      <c r="AR574" s="33" t="s">
        <v>3315</v>
      </c>
      <c r="AS574" s="3" t="s">
        <v>3535</v>
      </c>
      <c r="AT574" s="3" t="s">
        <v>3536</v>
      </c>
      <c r="AU574" s="3" t="str">
        <f>IF(AND(G574&lt;&gt;"LIBSETS_SETTYPE_BATTLEGROUND",G574&lt;&gt;"LIBSETS_SETTYPE_SPECIAL"),IF(AV574&lt;&gt;"",VLOOKUP(AV574,'ESO zone constants'!$D$5:$H$4955,5,FALSE),""),"")</f>
        <v/>
      </c>
      <c r="BA574" s="97" t="s">
        <v>3550</v>
      </c>
      <c r="BB574" s="97" t="s">
        <v>3550</v>
      </c>
      <c r="BC574" s="97"/>
      <c r="BD574" s="21" t="str">
        <f t="shared" si="54"/>
        <v>[654] = {wayshrines={479,156,479,}, dlcId=DLC_HIGH_ISLE</v>
      </c>
      <c r="BE574" s="21" t="str">
        <f t="shared" si="55"/>
        <v>, zoneIds={1286,487,1286,1272,678},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Manse','Watchlings','Clothing','Watcher \'The Gravelight Sentry\'','',},['de']={'Beobachter','Düsteres Herrenhaus','Wächter','Schneider','Beobachter \'Grablichtwache\'','',},}</v>
      </c>
      <c r="BH574" s="21" t="str">
        <f t="shared" si="58"/>
        <v>, addTooltip={['en']='https://en.uesp.net/wiki/Online:Mora%27s_Whispers',},}, --Mora\'s Whispers / Moras Flüstern   [The Deadlands, The Vile Manse, The Deadlands, Deadlands, Imperial City Prison]</v>
      </c>
    </row>
    <row r="575" spans="1:60" x14ac:dyDescent="0.25">
      <c r="A575" s="5">
        <v>655</v>
      </c>
      <c r="B575" t="s">
        <v>3477</v>
      </c>
      <c r="C575" s="87" t="s">
        <v>3415</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3359</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3253</v>
      </c>
      <c r="W575" s="3" t="s">
        <v>3262</v>
      </c>
      <c r="X575" s="3" t="s">
        <v>3263</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3253</v>
      </c>
      <c r="AC575" s="3" t="s">
        <v>3537</v>
      </c>
      <c r="AD575" s="3" t="s">
        <v>3538</v>
      </c>
      <c r="AF575" s="3">
        <v>1121</v>
      </c>
      <c r="AG575" t="s">
        <v>1345</v>
      </c>
      <c r="AH575" s="33" t="s">
        <v>3299</v>
      </c>
      <c r="AI575" s="3" t="s">
        <v>3539</v>
      </c>
      <c r="AJ575" s="3" t="s">
        <v>3540</v>
      </c>
      <c r="AK575" s="3">
        <f>IF(AND(G575&lt;&gt;"LIBSETS_SETTYPE_BATTLEGROUND",G575&lt;&gt;"LIBSETS_SETTYPE_SPECIAL"),IF(AL575&lt;&gt;"",VLOOKUP(AL575,'ESO zone constants'!$D$5:$H$4955,5,FALSE),""),"")</f>
        <v>1123</v>
      </c>
      <c r="AL575" t="s">
        <v>1485</v>
      </c>
      <c r="AM575" s="33" t="s">
        <v>3315</v>
      </c>
      <c r="AN575" s="3" t="s">
        <v>1506</v>
      </c>
      <c r="AO575" s="3" t="s">
        <v>1506</v>
      </c>
      <c r="AP575" s="3">
        <f>IF(AND(G575&lt;&gt;"LIBSETS_SETTYPE_BATTLEGROUND",G575&lt;&gt;"LIBSETS_SETTYPE_SPECIAL"),IF(AQ575&lt;&gt;"",VLOOKUP(AQ575,'ESO zone constants'!$D$5:$H$4955,5,FALSE),""),"")</f>
        <v>1122</v>
      </c>
      <c r="AQ575" t="s">
        <v>1484</v>
      </c>
      <c r="AR575" s="33" t="s">
        <v>3299</v>
      </c>
      <c r="AS575" s="3" t="s">
        <v>3541</v>
      </c>
      <c r="AT575" s="3" t="s">
        <v>3542</v>
      </c>
      <c r="AU575" s="3" t="str">
        <f>IF(AND(G575&lt;&gt;"LIBSETS_SETTYPE_BATTLEGROUND",G575&lt;&gt;"LIBSETS_SETTYPE_SPECIAL"),IF(AV575&lt;&gt;"",VLOOKUP(AV575,'ESO zone constants'!$D$5:$H$4955,5,FALSE),""),"")</f>
        <v/>
      </c>
      <c r="BA575" s="97" t="s">
        <v>3551</v>
      </c>
      <c r="BB575" s="97" t="s">
        <v>3551</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3478</v>
      </c>
      <c r="C576" s="87" t="s">
        <v>3543</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3359</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3299</v>
      </c>
      <c r="W576" s="3" t="s">
        <v>3544</v>
      </c>
      <c r="X576" s="3" t="s">
        <v>3545</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3546</v>
      </c>
      <c r="AD576" s="3" t="s">
        <v>3547</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3318</v>
      </c>
      <c r="AN576" s="3" t="s">
        <v>3872</v>
      </c>
      <c r="AO576" s="3" t="s">
        <v>3873</v>
      </c>
      <c r="AP576" s="3">
        <f>IF(AND(G576&lt;&gt;"LIBSETS_SETTYPE_BATTLEGROUND",G576&lt;&gt;"LIBSETS_SETTYPE_SPECIAL"),IF(AQ576&lt;&gt;"",VLOOKUP(AQ576,'ESO zone constants'!$D$5:$H$4955,5,FALSE),""),"")</f>
        <v>1011</v>
      </c>
      <c r="AQ576" t="s">
        <v>79</v>
      </c>
      <c r="AR576" s="33" t="s">
        <v>3266</v>
      </c>
      <c r="AS576" s="3" t="s">
        <v>3548</v>
      </c>
      <c r="AT576" s="3" t="s">
        <v>3549</v>
      </c>
      <c r="AU576" s="3" t="str">
        <f>IF(AND(G576&lt;&gt;"LIBSETS_SETTYPE_BATTLEGROUND",G576&lt;&gt;"LIBSETS_SETTYPE_SPECIAL"),IF(AV576&lt;&gt;"",VLOOKUP(AV576,'ESO zone constants'!$D$5:$H$4955,5,FALSE),""),"")</f>
        <v/>
      </c>
      <c r="BA576" s="97" t="s">
        <v>3551</v>
      </c>
      <c r="BB576" s="97" t="s">
        <v>3551</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3479</v>
      </c>
      <c r="C577" s="87" t="s">
        <v>3526</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3359</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3253</v>
      </c>
      <c r="W577" s="3" t="s">
        <v>3554</v>
      </c>
      <c r="X577" s="3" t="s">
        <v>3555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3556</v>
      </c>
      <c r="AD577" s="3" t="s">
        <v>3557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3558</v>
      </c>
      <c r="AJ577" s="3" t="s">
        <v>3559</v>
      </c>
      <c r="AK577" s="3">
        <f>IF(AND(G577&lt;&gt;"LIBSETS_SETTYPE_BATTLEGROUND",G577&lt;&gt;"LIBSETS_SETTYPE_SPECIAL"),IF(AL577&lt;&gt;"",VLOOKUP(AL577,'ESO zone constants'!$D$5:$H$4955,5,FALSE),""),"")</f>
        <v>0</v>
      </c>
      <c r="AL577" t="s">
        <v>2230</v>
      </c>
      <c r="AM577" s="33" t="s">
        <v>3253</v>
      </c>
      <c r="AN577" s="3" t="s">
        <v>3560</v>
      </c>
      <c r="AO577" s="3" t="s">
        <v>3561</v>
      </c>
      <c r="AP577" s="3">
        <f>IF(AND(G577&lt;&gt;"LIBSETS_SETTYPE_BATTLEGROUND",G577&lt;&gt;"LIBSETS_SETTYPE_SPECIAL"),IF(AQ577&lt;&gt;"",VLOOKUP(AQ577,'ESO zone constants'!$D$5:$H$4955,5,FALSE),""),"")</f>
        <v>57</v>
      </c>
      <c r="AQ577" t="s">
        <v>107</v>
      </c>
      <c r="AR577" s="33" t="s">
        <v>3562</v>
      </c>
      <c r="AS577" s="3" t="s">
        <v>3563</v>
      </c>
      <c r="AT577" s="3" t="s">
        <v>3564</v>
      </c>
      <c r="AU577" s="3">
        <f>IF(AND(G577&lt;&gt;"LIBSETS_SETTYPE_BATTLEGROUND",G577&lt;&gt;"LIBSETS_SETTYPE_SPECIAL"),IF(AV577&lt;&gt;"",VLOOKUP(AV577,'ESO zone constants'!$D$5:$H$4955,5,FALSE),""),"")</f>
        <v>383</v>
      </c>
      <c r="AV577" t="s">
        <v>266</v>
      </c>
      <c r="AW577" s="33" t="s">
        <v>3562</v>
      </c>
      <c r="AX577" s="3" t="s">
        <v>3563</v>
      </c>
      <c r="AY577" s="3" t="s">
        <v>3564</v>
      </c>
      <c r="BA577" s="97" t="s">
        <v>3552</v>
      </c>
      <c r="BB577" s="97" t="s">
        <v>3552</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3480</v>
      </c>
      <c r="C578" s="87" t="s">
        <v>3416</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3359</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3266</v>
      </c>
      <c r="W578" s="3" t="s">
        <v>3565</v>
      </c>
      <c r="X578" s="3" t="s">
        <v>3566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3567</v>
      </c>
      <c r="AD578" s="3" t="s">
        <v>3568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3299</v>
      </c>
      <c r="AI578" s="3" t="s">
        <v>3569</v>
      </c>
      <c r="AJ578" s="3" t="s">
        <v>3570</v>
      </c>
      <c r="AK578" s="3">
        <f>IF(AND(G578&lt;&gt;"LIBSETS_SETTYPE_BATTLEGROUND",G578&lt;&gt;"LIBSETS_SETTYPE_SPECIAL"),IF(AL578&lt;&gt;"",VLOOKUP(AL578,'ESO zone constants'!$D$5:$H$4955,5,FALSE),""),"")</f>
        <v>3</v>
      </c>
      <c r="AL578" t="s">
        <v>103</v>
      </c>
      <c r="AM578" s="33" t="s">
        <v>3632</v>
      </c>
      <c r="AN578" s="3" t="s">
        <v>3640</v>
      </c>
      <c r="AO578" s="3" t="s">
        <v>3641</v>
      </c>
      <c r="AP578" s="3">
        <f>IF(AND(G578&lt;&gt;"LIBSETS_SETTYPE_BATTLEGROUND",G578&lt;&gt;"LIBSETS_SETTYPE_SPECIAL"),IF(AQ578&lt;&gt;"",VLOOKUP(AQ578,'ESO zone constants'!$D$5:$H$4955,5,FALSE),""),"")</f>
        <v>726</v>
      </c>
      <c r="AQ578" t="s">
        <v>80</v>
      </c>
      <c r="AR578" s="33" t="s">
        <v>3253</v>
      </c>
      <c r="AS578" s="3" t="s">
        <v>3571</v>
      </c>
      <c r="AT578" s="3" t="s">
        <v>3572</v>
      </c>
      <c r="AU578" s="3" t="str">
        <f>IF(AND(G578&lt;&gt;"LIBSETS_SETTYPE_BATTLEGROUND",G578&lt;&gt;"LIBSETS_SETTYPE_SPECIAL"),IF(AV578&lt;&gt;"",VLOOKUP(AV578,'ESO zone constants'!$D$5:$H$4955,5,FALSE),""),"")</f>
        <v/>
      </c>
      <c r="BA578" s="97" t="s">
        <v>3553</v>
      </c>
      <c r="BB578" s="97" t="s">
        <v>3553</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3432</v>
      </c>
      <c r="C579" t="s">
        <v>3423</v>
      </c>
      <c r="D579" s="3">
        <f t="shared" ref="D579:D589" si="59">A579</f>
        <v>660</v>
      </c>
      <c r="G579" s="8" t="s">
        <v>1475</v>
      </c>
      <c r="I579" t="s">
        <v>91</v>
      </c>
      <c r="J579" t="s">
        <v>91</v>
      </c>
      <c r="K579" s="95">
        <v>520</v>
      </c>
      <c r="L579" s="95">
        <v>520</v>
      </c>
      <c r="M579" s="95">
        <v>520</v>
      </c>
      <c r="O579" s="62" t="s">
        <v>3419</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3315</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3433</v>
      </c>
      <c r="C580" t="s">
        <v>3421</v>
      </c>
      <c r="D580" s="3">
        <f t="shared" si="59"/>
        <v>661</v>
      </c>
      <c r="G580" s="8" t="s">
        <v>1475</v>
      </c>
      <c r="I580" t="s">
        <v>91</v>
      </c>
      <c r="J580" t="s">
        <v>91</v>
      </c>
      <c r="K580" s="95">
        <v>520</v>
      </c>
      <c r="L580" s="95">
        <v>520</v>
      </c>
      <c r="M580" s="95">
        <v>520</v>
      </c>
      <c r="O580" s="62" t="s">
        <v>3419</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3315</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3434</v>
      </c>
      <c r="C581" t="s">
        <v>3422</v>
      </c>
      <c r="D581" s="3">
        <f t="shared" si="59"/>
        <v>662</v>
      </c>
      <c r="G581" s="8" t="s">
        <v>1475</v>
      </c>
      <c r="I581" t="s">
        <v>91</v>
      </c>
      <c r="J581" t="s">
        <v>91</v>
      </c>
      <c r="K581" s="95">
        <v>520</v>
      </c>
      <c r="L581" s="95">
        <v>520</v>
      </c>
      <c r="M581" s="95">
        <v>520</v>
      </c>
      <c r="O581" s="62" t="s">
        <v>3419</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3315</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3435</v>
      </c>
      <c r="C582" t="s">
        <v>3427</v>
      </c>
      <c r="D582" s="3">
        <f t="shared" si="59"/>
        <v>663</v>
      </c>
      <c r="G582" s="8" t="s">
        <v>1475</v>
      </c>
      <c r="I582" t="s">
        <v>91</v>
      </c>
      <c r="J582" t="s">
        <v>91</v>
      </c>
      <c r="K582">
        <v>521</v>
      </c>
      <c r="L582">
        <v>521</v>
      </c>
      <c r="M582">
        <v>521</v>
      </c>
      <c r="O582" s="62" t="s">
        <v>3420</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3315</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3442</v>
      </c>
      <c r="C583" t="s">
        <v>3425</v>
      </c>
      <c r="D583" s="3">
        <f t="shared" si="59"/>
        <v>664</v>
      </c>
      <c r="G583" s="8" t="s">
        <v>1475</v>
      </c>
      <c r="I583" t="s">
        <v>91</v>
      </c>
      <c r="J583" t="s">
        <v>91</v>
      </c>
      <c r="K583">
        <v>521</v>
      </c>
      <c r="L583">
        <v>521</v>
      </c>
      <c r="M583">
        <v>521</v>
      </c>
      <c r="O583" s="62" t="s">
        <v>3420</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3315</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3441</v>
      </c>
      <c r="C584" t="s">
        <v>3426</v>
      </c>
      <c r="D584" s="3">
        <f t="shared" si="59"/>
        <v>665</v>
      </c>
      <c r="G584" s="8" t="s">
        <v>1475</v>
      </c>
      <c r="I584" t="s">
        <v>91</v>
      </c>
      <c r="J584" t="s">
        <v>91</v>
      </c>
      <c r="K584">
        <v>521</v>
      </c>
      <c r="L584">
        <v>521</v>
      </c>
      <c r="M584">
        <v>521</v>
      </c>
      <c r="O584" s="62" t="s">
        <v>3420</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3315</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3437</v>
      </c>
      <c r="C585" t="s">
        <v>3424</v>
      </c>
      <c r="D585" s="3">
        <f t="shared" si="59"/>
        <v>666</v>
      </c>
      <c r="G585" s="8" t="s">
        <v>1477</v>
      </c>
      <c r="H585">
        <v>3</v>
      </c>
      <c r="I585" t="s">
        <v>1464</v>
      </c>
      <c r="J585" t="s">
        <v>91</v>
      </c>
      <c r="K585">
        <v>520</v>
      </c>
      <c r="L585">
        <v>520</v>
      </c>
      <c r="M585">
        <v>520</v>
      </c>
      <c r="O585" s="62" t="s">
        <v>3419</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3417</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3424</v>
      </c>
      <c r="X585" s="3" t="s">
        <v>3437</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3436</v>
      </c>
      <c r="C586" t="s">
        <v>3428</v>
      </c>
      <c r="D586" s="3">
        <f t="shared" si="59"/>
        <v>667</v>
      </c>
      <c r="G586" s="8" t="s">
        <v>1477</v>
      </c>
      <c r="H586">
        <v>3</v>
      </c>
      <c r="I586" t="s">
        <v>1464</v>
      </c>
      <c r="J586" t="s">
        <v>91</v>
      </c>
      <c r="K586">
        <v>521</v>
      </c>
      <c r="L586">
        <v>521</v>
      </c>
      <c r="M586">
        <v>521</v>
      </c>
      <c r="O586" s="62" t="s">
        <v>3420</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3417</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3428</v>
      </c>
      <c r="X586" s="3" t="s">
        <v>3436</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3440</v>
      </c>
      <c r="C587" t="s">
        <v>3429</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3417</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3772</v>
      </c>
      <c r="AC587" s="41"/>
      <c r="AD587" s="41"/>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2772</v>
      </c>
      <c r="AK587" s="3">
        <f>IF(AND(G587&lt;&gt;"LIBSETS_SETTYPE_BATTLEGROUND",G587&lt;&gt;"LIBSETS_SETTYPE_SPECIAL"),IF(AL587&lt;&gt;"",VLOOKUP(AL587,'ESO zone constants'!$D$5:$H$4955,5,FALSE),""),"")</f>
        <v>181</v>
      </c>
      <c r="AL587" t="s">
        <v>125</v>
      </c>
      <c r="AM587" s="33" t="s">
        <v>3775</v>
      </c>
      <c r="AP587" s="3">
        <f>IF(AND(G587&lt;&gt;"LIBSETS_SETTYPE_BATTLEGROUND",G587&lt;&gt;"LIBSETS_SETTYPE_SPECIAL"),IF(AQ587&lt;&gt;"",VLOOKUP(AQ587,'ESO zone constants'!$D$5:$H$4955,5,FALSE),""),"")</f>
        <v>181</v>
      </c>
      <c r="AQ587" t="s">
        <v>125</v>
      </c>
      <c r="AR587" s="33" t="s">
        <v>1556</v>
      </c>
      <c r="AU587" s="3">
        <f>IF(AND(G587&lt;&gt;"LIBSETS_SETTYPE_BATTLEGROUND",G587&lt;&gt;"LIBSETS_SETTYPE_SPECIAL"),IF(AV587&lt;&gt;"",VLOOKUP(AV587,'ESO zone constants'!$D$5:$H$4955,5,FALSE),""),"")</f>
        <v>181</v>
      </c>
      <c r="AV587" t="s">
        <v>125</v>
      </c>
      <c r="AW587" s="33" t="s">
        <v>3266</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7" s="21" t="str">
        <f t="shared" si="64"/>
        <v>}, --Langour of Peryite / Peryites Entkräftung   [Cyrodiil, Cyrodiil, Cyrodiil, Cyrodiil, Cyrodiil, Cyrodiil]</v>
      </c>
    </row>
    <row r="588" spans="1:60" x14ac:dyDescent="0.25">
      <c r="A588" s="5">
        <v>669</v>
      </c>
      <c r="B588" t="s">
        <v>3438</v>
      </c>
      <c r="C588" t="s">
        <v>3430</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3417</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3772</v>
      </c>
      <c r="AC588" s="41"/>
      <c r="AD588" s="41"/>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2772</v>
      </c>
      <c r="AK588" s="3">
        <f>IF(AND(G588&lt;&gt;"LIBSETS_SETTYPE_BATTLEGROUND",G588&lt;&gt;"LIBSETS_SETTYPE_SPECIAL"),IF(AL588&lt;&gt;"",VLOOKUP(AL588,'ESO zone constants'!$D$5:$H$4955,5,FALSE),""),"")</f>
        <v>181</v>
      </c>
      <c r="AL588" t="s">
        <v>125</v>
      </c>
      <c r="AM588" s="33" t="s">
        <v>3775</v>
      </c>
      <c r="AP588" s="3">
        <f>IF(AND(G588&lt;&gt;"LIBSETS_SETTYPE_BATTLEGROUND",G588&lt;&gt;"LIBSETS_SETTYPE_SPECIAL"),IF(AQ588&lt;&gt;"",VLOOKUP(AQ588,'ESO zone constants'!$D$5:$H$4955,5,FALSE),""),"")</f>
        <v>181</v>
      </c>
      <c r="AQ588" t="s">
        <v>125</v>
      </c>
      <c r="AR588" s="33" t="s">
        <v>1556</v>
      </c>
      <c r="AU588" s="3">
        <f>IF(AND(G588&lt;&gt;"LIBSETS_SETTYPE_BATTLEGROUND",G588&lt;&gt;"LIBSETS_SETTYPE_SPECIAL"),IF(AV588&lt;&gt;"",VLOOKUP(AV588,'ESO zone constants'!$D$5:$H$4955,5,FALSE),""),"")</f>
        <v>181</v>
      </c>
      <c r="AV588" t="s">
        <v>125</v>
      </c>
      <c r="AW588" s="33" t="s">
        <v>3266</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8" s="21" t="str">
        <f t="shared" si="64"/>
        <v>}, --Nocturnal\’s Ploy  / Nocturnals List   [Cyrodiil, Cyrodiil, Cyrodiil, Cyrodiil, Cyrodiil, Cyrodiil]</v>
      </c>
    </row>
    <row r="589" spans="1:60" x14ac:dyDescent="0.25">
      <c r="A589" s="5">
        <v>670</v>
      </c>
      <c r="B589" t="s">
        <v>3439</v>
      </c>
      <c r="C589" t="s">
        <v>3431</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3417</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3772</v>
      </c>
      <c r="AC589" s="41"/>
      <c r="AD589" s="41"/>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2772</v>
      </c>
      <c r="AK589" s="3">
        <f>IF(AND(G589&lt;&gt;"LIBSETS_SETTYPE_BATTLEGROUND",G589&lt;&gt;"LIBSETS_SETTYPE_SPECIAL"),IF(AL589&lt;&gt;"",VLOOKUP(AL589,'ESO zone constants'!$D$5:$H$4955,5,FALSE),""),"")</f>
        <v>181</v>
      </c>
      <c r="AL589" t="s">
        <v>125</v>
      </c>
      <c r="AM589" s="33" t="s">
        <v>3775</v>
      </c>
      <c r="AP589" s="3">
        <f>IF(AND(G589&lt;&gt;"LIBSETS_SETTYPE_BATTLEGROUND",G589&lt;&gt;"LIBSETS_SETTYPE_SPECIAL"),IF(AQ589&lt;&gt;"",VLOOKUP(AQ589,'ESO zone constants'!$D$5:$H$4955,5,FALSE),""),"")</f>
        <v>181</v>
      </c>
      <c r="AQ589" t="s">
        <v>125</v>
      </c>
      <c r="AR589" s="33" t="s">
        <v>1556</v>
      </c>
      <c r="AU589" s="3">
        <f>IF(AND(G589&lt;&gt;"LIBSETS_SETTYPE_BATTLEGROUND",G589&lt;&gt;"LIBSETS_SETTYPE_SPECIAL"),IF(AV589&lt;&gt;"",VLOOKUP(AV589,'ESO zone constants'!$D$5:$H$4955,5,FALSE),""),"")</f>
        <v>181</v>
      </c>
      <c r="AV589" t="s">
        <v>125</v>
      </c>
      <c r="AW589" s="33" t="s">
        <v>3266</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589" s="21" t="str">
        <f t="shared" si="64"/>
        <v>}, --Mara\’s Balm / Maras Trost   [Cyrodiil, Cyrodiil, Cyrodiil, Cyrodiil, Cyrodiil, Cyrodiil]</v>
      </c>
    </row>
    <row r="590" spans="1:60" x14ac:dyDescent="0.25">
      <c r="A590" s="5">
        <v>671</v>
      </c>
      <c r="B590" t="s">
        <v>3481</v>
      </c>
      <c r="C590" t="s">
        <v>3451</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3504</v>
      </c>
      <c r="AM590" s="33" t="s">
        <v>3253</v>
      </c>
      <c r="AP590" s="3" t="str">
        <f>IF(AND(G590&lt;&gt;"LIBSETS_SETTYPE_BATTLEGROUND",G590&lt;&gt;"LIBSETS_SETTYPE_SPECIAL"),IF(AQ590&lt;&gt;"",VLOOKUP(AQ590,'ESO zone constants'!$D$5:$H$4955,5,FALSE),""),"")</f>
        <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dropMechanic={LIBSETS_DROP_MECHANIC_OVERLAND_WORLDBOSS,LIBSETS_DROP_MECHANIC_OVERLAND_BOSS_DELVE,LIBSETS_DROP_MECHANIC_OVERLAND_CHEST,LIBSETS_DROP_MECHANIC_OVERLAND_LOOT}</v>
      </c>
      <c r="BH590" s="21" t="str">
        <f t="shared" si="64"/>
        <v>}, --Back-Alley Gourmand / Hinterhof-Gourmet   [Galen, Galen, Galen, Galen]</v>
      </c>
    </row>
    <row r="591" spans="1:60" x14ac:dyDescent="0.25">
      <c r="A591" s="5">
        <v>672</v>
      </c>
      <c r="B591" t="s">
        <v>3482</v>
      </c>
      <c r="C591" t="s">
        <v>3452</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3504</v>
      </c>
      <c r="AM591" s="33" t="s">
        <v>3253</v>
      </c>
      <c r="AP591" s="3" t="str">
        <f>IF(AND(G591&lt;&gt;"LIBSETS_SETTYPE_BATTLEGROUND",G591&lt;&gt;"LIBSETS_SETTYPE_SPECIAL"),IF(AQ591&lt;&gt;"",VLOOKUP(AQ591,'ESO zone constants'!$D$5:$H$4955,5,FALSE),""),"")</f>
        <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dropMechanic={LIBSETS_DROP_MECHANIC_OVERLAND_WORLDBOSS,LIBSETS_DROP_MECHANIC_OVERLAND_BOSS_DELVE,LIBSETS_DROP_MECHANIC_OVERLAND_CHEST,LIBSETS_DROP_MECHANIC_OVERLAND_LOOT}</v>
      </c>
      <c r="BH591" s="21" t="str">
        <f t="shared" si="64"/>
        <v>}, --Phoenix Moth Theurge / Phönixmotten-Theurg   [Galen, Galen, Galen, Galen]</v>
      </c>
    </row>
    <row r="592" spans="1:60" x14ac:dyDescent="0.25">
      <c r="A592" s="5">
        <v>673</v>
      </c>
      <c r="B592" t="s">
        <v>3483</v>
      </c>
      <c r="C592" t="s">
        <v>3453</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3504</v>
      </c>
      <c r="AM592" s="33" t="s">
        <v>3253</v>
      </c>
      <c r="AP592" s="3" t="str">
        <f>IF(AND(G592&lt;&gt;"LIBSETS_SETTYPE_BATTLEGROUND",G592&lt;&gt;"LIBSETS_SETTYPE_SPECIAL"),IF(AQ592&lt;&gt;"",VLOOKUP(AQ592,'ESO zone constants'!$D$5:$H$4955,5,FALSE),""),"")</f>
        <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dropMechanic={LIBSETS_DROP_MECHANIC_OVERLAND_WORLDBOSS,LIBSETS_DROP_MECHANIC_OVERLAND_BOSS_DELVE,LIBSETS_DROP_MECHANIC_OVERLAND_CHEST,LIBSETS_DROP_MECHANIC_OVERLAND_LOOT}</v>
      </c>
      <c r="BH592" s="21" t="str">
        <f t="shared" si="64"/>
        <v>}, --Bastion of Draoife / Bastion des Draoife   [Galen, Galen, Galen, Galen]</v>
      </c>
    </row>
    <row r="593" spans="1:60" x14ac:dyDescent="0.25">
      <c r="A593" s="5">
        <v>674</v>
      </c>
      <c r="B593" t="s">
        <v>3484</v>
      </c>
      <c r="C593" t="s">
        <v>3459</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3454</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3253</v>
      </c>
      <c r="W593" s="3" t="s">
        <v>3571</v>
      </c>
      <c r="X593" s="3" t="s">
        <v>3572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3630</v>
      </c>
      <c r="AD593" s="3" t="s">
        <v>3631</v>
      </c>
      <c r="AF593" s="3">
        <v>1318</v>
      </c>
      <c r="AG593" t="str">
        <f>IF(AND(AF593&lt;&gt;"",ISNUMBER(AF593),NOT(ISNA(AF593))),VLOOKUP(AF593,'ESO zone constants'!$A$5:$D$10001,4,FALSE),"")</f>
        <v>High Isle</v>
      </c>
      <c r="AH593" s="33" t="s">
        <v>3632</v>
      </c>
      <c r="AI593" s="3" t="s">
        <v>3636</v>
      </c>
      <c r="AJ593" s="3" t="s">
        <v>3637</v>
      </c>
      <c r="AK593" s="3">
        <f>IF(AND(G593&lt;&gt;"LIBSETS_SETTYPE_BATTLEGROUND",G593&lt;&gt;"LIBSETS_SETTYPE_SPECIAL"),IF(AL593&lt;&gt;"",VLOOKUP(AL593,'ESO zone constants'!$D$5:$H$4955,5,FALSE),""),"")</f>
        <v>1318</v>
      </c>
      <c r="AL593" t="s">
        <v>3358</v>
      </c>
      <c r="AM593" s="33" t="s">
        <v>3299</v>
      </c>
      <c r="AN593" s="3" t="s">
        <v>3642</v>
      </c>
      <c r="AO593" s="3" t="s">
        <v>3643</v>
      </c>
      <c r="AP593" s="3">
        <f>IF(AND(G593&lt;&gt;"LIBSETS_SETTYPE_BATTLEGROUND",G593&lt;&gt;"LIBSETS_SETTYPE_SPECIAL"),IF(AQ593&lt;&gt;"",VLOOKUP(AQ593,'ESO zone constants'!$D$5:$H$4955,5,FALSE),""),"")</f>
        <v>1334</v>
      </c>
      <c r="AQ593" t="s">
        <v>3394</v>
      </c>
      <c r="AR593" s="33" t="s">
        <v>1556</v>
      </c>
      <c r="AU593" s="3">
        <f>IF(AND(G593&lt;&gt;"LIBSETS_SETTYPE_BATTLEGROUND",G593&lt;&gt;"LIBSETS_SETTYPE_SPECIAL"),IF(AV593&lt;&gt;"",VLOOKUP(AV593,'ESO zone constants'!$D$5:$H$4955,5,FALSE),""),"")</f>
        <v>162</v>
      </c>
      <c r="AV593" t="s">
        <v>121</v>
      </c>
      <c r="AW593" s="33" t="s">
        <v>1558</v>
      </c>
      <c r="AX593" s="3" t="s">
        <v>3644</v>
      </c>
      <c r="AY593" s="3" t="s">
        <v>3645</v>
      </c>
      <c r="BA593" s="97" t="s">
        <v>3627</v>
      </c>
      <c r="BB593" s="97" t="s">
        <v>3627</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Falls','Wood','Hunter','','All bosses',},['de']={'Wertkasetten &amp; Diebesgut','Faunfälle','Holz','Jäger','','Alle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3485</v>
      </c>
      <c r="C594" t="s">
        <v>3460</v>
      </c>
      <c r="D594" s="3">
        <f t="shared" si="65"/>
        <v>675</v>
      </c>
      <c r="G594" s="96" t="s">
        <v>1680</v>
      </c>
      <c r="I594" t="s">
        <v>91</v>
      </c>
      <c r="J594" t="s">
        <v>91</v>
      </c>
      <c r="K594" s="36">
        <v>176</v>
      </c>
      <c r="L594" s="36">
        <v>527</v>
      </c>
      <c r="M594" s="36">
        <v>527</v>
      </c>
      <c r="P594" s="62">
        <v>486</v>
      </c>
      <c r="Q594" s="3">
        <f>IF(AND(P594&lt;&gt;"",ISNUMBER(P594),NOT(ISNA(P594))),P594,IF(R594&lt;&gt;"",VLOOKUP(R594,'ESO zone constants'!$D$5:$H$10003,5,FALSE),""))</f>
        <v>486</v>
      </c>
      <c r="R594" t="str">
        <f>IF(AND(O594&lt;&gt;"",NOT(ISERROR(O594))),O594,
IF(AND(P594&lt;&gt;"",ISNUMBER(P594),P594&gt;0,NOT(ISNA(P594))),VLOOKUP(P594,'ESO zone constants'!$A$5:$D$10001,4,FALSE),
IF(AND(K594&lt;&gt;"",K594&gt;0,NOT(ISERROR(K594))),VLOOKUP(K594,'ESO dumped WayshrineInfo'!$K$3:$N$9996,4,FALSE),"")))</f>
        <v>Toothmaul Gully</v>
      </c>
      <c r="S594" s="62" t="s">
        <v>3454</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3906</v>
      </c>
      <c r="X594" s="3" t="s">
        <v>3907</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3646</v>
      </c>
      <c r="AD594" s="3" t="s">
        <v>3647</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3242</v>
      </c>
      <c r="AI594" s="3" t="s">
        <v>3650</v>
      </c>
      <c r="AJ594" s="3" t="s">
        <v>3651</v>
      </c>
      <c r="AK594" s="3">
        <f>IF(AND(G595&lt;&gt;"LIBSETS_SETTYPE_BATTLEGROUND",G595&lt;&gt;"LIBSETS_SETTYPE_SPECIAL"),IF(AL594&lt;&gt;"",VLOOKUP(AL594,'ESO zone constants'!$D$5:$H$4955,5,FALSE),""),"")</f>
        <v>1383</v>
      </c>
      <c r="AL594" t="s">
        <v>3504</v>
      </c>
      <c r="AM594" s="33" t="s">
        <v>3266</v>
      </c>
      <c r="AN594" s="3" t="s">
        <v>3648</v>
      </c>
      <c r="AO594" s="3" t="s">
        <v>3649</v>
      </c>
      <c r="AP594" s="3">
        <f>IF(AND(G595&lt;&gt;"LIBSETS_SETTYPE_BATTLEGROUND",G595&lt;&gt;"LIBSETS_SETTYPE_SPECIAL"),IF(AQ594&lt;&gt;"",VLOOKUP(AQ594,'ESO zone constants'!$D$5:$H$4955,5,FALSE),""),"")</f>
        <v>1383</v>
      </c>
      <c r="AQ594" t="s">
        <v>3504</v>
      </c>
      <c r="AR594" s="33" t="s">
        <v>3632</v>
      </c>
      <c r="AS594" s="3" t="s">
        <v>3638</v>
      </c>
      <c r="AT594" s="3" t="s">
        <v>3639</v>
      </c>
      <c r="AU594" s="3" t="str">
        <f>IF(AND(G594&lt;&gt;"LIBSETS_SETTYPE_BATTLEGROUND",G594&lt;&gt;"LIBSETS_SETTYPE_SPECIAL"),IF(AV594&lt;&gt;"",VLOOKUP(AV594,'ESO zone constants'!$D$5:$H$4955,5,FALSE),""),"")</f>
        <v/>
      </c>
      <c r="BA594" s="97" t="s">
        <v>3628</v>
      </c>
      <c r="BB594" s="97" t="s">
        <v>3628</v>
      </c>
      <c r="BC594" s="97"/>
      <c r="BD594" s="21" t="str">
        <f t="shared" si="60"/>
        <v>[675] = {wayshrines={176,527,527,}, dlcId=DLC_FIRESONG</v>
      </c>
      <c r="BE594" s="21" t="str">
        <f t="shared" si="61"/>
        <v>, zoneIds={486,1383,1383,1383,1383},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boss','Valley of the Watcher','Daily delve quest coffer','Volcanic vent','Clothing','',},['de']={'Gruppen Boss','Tal des Wächters','Tägliche Verlies Quest Belehnung','Vulkanische Ventile','Schneider','',},}</v>
      </c>
      <c r="BH594" s="21" t="str">
        <f t="shared" si="64"/>
        <v>, addTooltip={['en']='https://en.uesp.net/wiki/Online:Mythic_Items#Stormweaver.27s_Cavort',},}, --Stormweaver\'s Cavort / Sturmwebertollen   [Toothmaul Gully, Galen, Galen, Galen, Galen]</v>
      </c>
    </row>
    <row r="595" spans="1:60" x14ac:dyDescent="0.25">
      <c r="A595" s="5">
        <v>676</v>
      </c>
      <c r="B595" t="s">
        <v>3486</v>
      </c>
      <c r="C595" t="s">
        <v>3461</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3454</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3253</v>
      </c>
      <c r="W595" s="3" t="s">
        <v>3652</v>
      </c>
      <c r="X595" s="3" t="s">
        <v>3653</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3655</v>
      </c>
      <c r="AD595" s="3" t="s">
        <v>3654</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3247</v>
      </c>
      <c r="AI595" s="3" t="s">
        <v>3656</v>
      </c>
      <c r="AJ595" s="3" t="s">
        <v>3657</v>
      </c>
      <c r="AK595" s="3">
        <f>IF(AND(G596&lt;&gt;"LIBSETS_SETTYPE_BATTLEGROUND",G596&lt;&gt;"LIBSETS_SETTYPE_SPECIAL"),IF(AL595&lt;&gt;"",VLOOKUP(AL595,'ESO zone constants'!$D$5:$H$4955,5,FALSE),""),"")</f>
        <v>1302</v>
      </c>
      <c r="AL595" t="s">
        <v>2731</v>
      </c>
      <c r="AM595" s="33" t="s">
        <v>3315</v>
      </c>
      <c r="AN595" s="3" t="s">
        <v>3658</v>
      </c>
      <c r="AO595" s="3" t="s">
        <v>3659</v>
      </c>
      <c r="AP595" s="3">
        <f>IF(AND(G596&lt;&gt;"LIBSETS_SETTYPE_BATTLEGROUND",G596&lt;&gt;"LIBSETS_SETTYPE_SPECIAL"),IF(AQ595&lt;&gt;"",VLOOKUP(AQ595,'ESO zone constants'!$D$5:$H$4955,5,FALSE),""),"")</f>
        <v>935</v>
      </c>
      <c r="AQ595" t="s">
        <v>97</v>
      </c>
      <c r="AR595" s="33" t="s">
        <v>3315</v>
      </c>
      <c r="AS595" s="3" t="s">
        <v>1362</v>
      </c>
      <c r="AT595" s="3" t="s">
        <v>1634</v>
      </c>
      <c r="AU595" s="3" t="str">
        <f>IF(AND(G595&lt;&gt;"LIBSETS_SETTYPE_BATTLEGROUND",G595&lt;&gt;"LIBSETS_SETTYPE_SPECIAL"),IF(AV595&lt;&gt;"",VLOOKUP(AV595,'ESO zone constants'!$D$5:$H$4955,5,FALSE),""),"")</f>
        <v/>
      </c>
      <c r="BA595" s="97" t="s">
        <v>3629</v>
      </c>
      <c r="BB595" s="97" t="s">
        <v>3629</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dropMechanic={LIBSETS_DROP_MECHANIC_OVERLAND_LOOT,LIBSETS_DROP_MECHANIC_OVERLAND_WORLDBOSS,LIBSETS_DROP_MECHANIC_FISHING_HOLE,LIBSETS_DROP_MECHANIC_GROUP_DUNGEON_BOSS,LIBSETS_DROP_MECHANIC_GROUP_DUNGEON_BOSS},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3487</v>
      </c>
      <c r="C596" s="87" t="s">
        <v>3458</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3318</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3488</v>
      </c>
      <c r="C597" s="87" t="s">
        <v>3456</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3318</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3489</v>
      </c>
      <c r="C598" s="87" t="s">
        <v>3457</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3318</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3606</v>
      </c>
      <c r="C599" s="87" t="s">
        <v>3596</v>
      </c>
      <c r="D599" s="3">
        <f t="shared" si="65"/>
        <v>680</v>
      </c>
      <c r="G599" s="8" t="s">
        <v>1475</v>
      </c>
      <c r="I599" t="s">
        <v>91</v>
      </c>
      <c r="J599" t="s">
        <v>91</v>
      </c>
      <c r="K599">
        <v>531</v>
      </c>
      <c r="L599">
        <v>531</v>
      </c>
      <c r="M599">
        <v>531</v>
      </c>
      <c r="O599" s="62" t="s">
        <v>3590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3315</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3607</v>
      </c>
      <c r="C600" s="87" t="s">
        <v>3597</v>
      </c>
      <c r="D600" s="3">
        <f t="shared" si="65"/>
        <v>681</v>
      </c>
      <c r="G600" s="8" t="s">
        <v>1475</v>
      </c>
      <c r="I600" t="s">
        <v>91</v>
      </c>
      <c r="J600" t="s">
        <v>91</v>
      </c>
      <c r="K600">
        <v>531</v>
      </c>
      <c r="L600">
        <v>531</v>
      </c>
      <c r="M600">
        <v>531</v>
      </c>
      <c r="O600" s="62" t="s">
        <v>3590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3315</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3608</v>
      </c>
      <c r="C601" s="87" t="s">
        <v>3591</v>
      </c>
      <c r="D601" s="3">
        <f t="shared" si="65"/>
        <v>682</v>
      </c>
      <c r="G601" s="8" t="s">
        <v>1475</v>
      </c>
      <c r="I601" t="s">
        <v>91</v>
      </c>
      <c r="J601" t="s">
        <v>91</v>
      </c>
      <c r="K601">
        <v>531</v>
      </c>
      <c r="L601">
        <v>531</v>
      </c>
      <c r="M601">
        <v>531</v>
      </c>
      <c r="O601" s="62" t="s">
        <v>3590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3315</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3609</v>
      </c>
      <c r="C602" s="87" t="s">
        <v>3592</v>
      </c>
      <c r="D602" s="3">
        <f t="shared" si="65"/>
        <v>683</v>
      </c>
      <c r="G602" s="8" t="s">
        <v>1477</v>
      </c>
      <c r="H602">
        <v>3</v>
      </c>
      <c r="I602" t="s">
        <v>1464</v>
      </c>
      <c r="K602">
        <v>531</v>
      </c>
      <c r="L602">
        <v>531</v>
      </c>
      <c r="M602">
        <v>531</v>
      </c>
      <c r="O602" s="62" t="s">
        <v>3590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3592</v>
      </c>
      <c r="X602" s="3" t="s">
        <v>3626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3610</v>
      </c>
      <c r="C603" s="87" t="s">
        <v>3598</v>
      </c>
      <c r="D603" s="3">
        <f t="shared" si="65"/>
        <v>684</v>
      </c>
      <c r="G603" s="8" t="s">
        <v>1475</v>
      </c>
      <c r="I603" t="s">
        <v>91</v>
      </c>
      <c r="J603" t="s">
        <v>91</v>
      </c>
      <c r="K603">
        <v>532</v>
      </c>
      <c r="L603">
        <v>532</v>
      </c>
      <c r="M603">
        <v>532</v>
      </c>
      <c r="O603" s="62" t="s">
        <v>3619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3315</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3611</v>
      </c>
      <c r="C604" s="87" t="s">
        <v>3599</v>
      </c>
      <c r="D604" s="3">
        <f t="shared" si="65"/>
        <v>685</v>
      </c>
      <c r="G604" s="8" t="s">
        <v>1475</v>
      </c>
      <c r="I604" t="s">
        <v>91</v>
      </c>
      <c r="J604" t="s">
        <v>91</v>
      </c>
      <c r="K604">
        <v>532</v>
      </c>
      <c r="L604">
        <v>532</v>
      </c>
      <c r="M604">
        <v>532</v>
      </c>
      <c r="O604" s="62" t="s">
        <v>3619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3315</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3612</v>
      </c>
      <c r="C605" s="87" t="s">
        <v>3594</v>
      </c>
      <c r="D605" s="3">
        <f t="shared" si="65"/>
        <v>686</v>
      </c>
      <c r="G605" s="8" t="s">
        <v>1475</v>
      </c>
      <c r="I605" t="s">
        <v>91</v>
      </c>
      <c r="J605" t="s">
        <v>91</v>
      </c>
      <c r="K605">
        <v>532</v>
      </c>
      <c r="L605">
        <v>532</v>
      </c>
      <c r="M605">
        <v>532</v>
      </c>
      <c r="O605" s="62" t="s">
        <v>3619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3315</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3613</v>
      </c>
      <c r="C606" s="87" t="s">
        <v>3595</v>
      </c>
      <c r="D606" s="3">
        <f t="shared" si="65"/>
        <v>687</v>
      </c>
      <c r="G606" s="8" t="s">
        <v>1477</v>
      </c>
      <c r="H606">
        <v>3</v>
      </c>
      <c r="I606" t="s">
        <v>1464</v>
      </c>
      <c r="K606">
        <v>532</v>
      </c>
      <c r="L606">
        <v>532</v>
      </c>
      <c r="M606">
        <v>532</v>
      </c>
      <c r="O606" s="62" t="s">
        <v>3619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3595</v>
      </c>
      <c r="X606" s="3" t="s">
        <v>3613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3614</v>
      </c>
      <c r="C607" t="s">
        <v>3623</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3600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3772</v>
      </c>
      <c r="AC607" s="41"/>
      <c r="AD607" s="41"/>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2772</v>
      </c>
      <c r="AK607" s="3">
        <f>IF(AND(G607&lt;&gt;"LIBSETS_SETTYPE_BATTLEGROUND",G607&lt;&gt;"LIBSETS_SETTYPE_SPECIAL"),IF(AL607&lt;&gt;"",VLOOKUP(AL607,'ESO zone constants'!$D$5:$H$4955,5,FALSE),""),"")</f>
        <v>181</v>
      </c>
      <c r="AL607" t="s">
        <v>125</v>
      </c>
      <c r="AM607" s="33" t="s">
        <v>3775</v>
      </c>
      <c r="AP607" s="3">
        <f>IF(AND(G607&lt;&gt;"LIBSETS_SETTYPE_BATTLEGROUND",G607&lt;&gt;"LIBSETS_SETTYPE_SPECIAL"),IF(AQ607&lt;&gt;"",VLOOKUP(AQ607,'ESO zone constants'!$D$5:$H$4955,5,FALSE),""),"")</f>
        <v>181</v>
      </c>
      <c r="AQ607" t="s">
        <v>125</v>
      </c>
      <c r="AR607" s="33" t="s">
        <v>1556</v>
      </c>
      <c r="AU607" s="3">
        <f>IF(AND(G607&lt;&gt;"LIBSETS_SETTYPE_BATTLEGROUND",G607&lt;&gt;"LIBSETS_SETTYPE_SPECIAL"),IF(AV607&lt;&gt;"",VLOOKUP(AV607,'ESO zone constants'!$D$5:$H$4955,5,FALSE),""),"")</f>
        <v>181</v>
      </c>
      <c r="AV607" t="s">
        <v>125</v>
      </c>
      <c r="AW607" s="33" t="s">
        <v>3266</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7" s="21" t="str">
        <f t="shared" si="64"/>
        <v>}, --Snake in the Stars / Schlange inmitten der Sterne   [Cyrodiil, Cyrodiil, Cyrodiil, Cyrodiil, Cyrodiil, Cyrodiil]</v>
      </c>
    </row>
    <row r="608" spans="1:60" x14ac:dyDescent="0.25">
      <c r="A608" s="5">
        <v>689</v>
      </c>
      <c r="B608" t="s">
        <v>3615</v>
      </c>
      <c r="C608" t="s">
        <v>3624</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3600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3772</v>
      </c>
      <c r="AC608" s="41"/>
      <c r="AD608" s="41"/>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2772</v>
      </c>
      <c r="AK608" s="3">
        <f>IF(AND(G608&lt;&gt;"LIBSETS_SETTYPE_BATTLEGROUND",G608&lt;&gt;"LIBSETS_SETTYPE_SPECIAL"),IF(AL608&lt;&gt;"",VLOOKUP(AL608,'ESO zone constants'!$D$5:$H$4955,5,FALSE),""),"")</f>
        <v>181</v>
      </c>
      <c r="AL608" t="s">
        <v>125</v>
      </c>
      <c r="AM608" s="33" t="s">
        <v>3775</v>
      </c>
      <c r="AP608" s="3">
        <f>IF(AND(G608&lt;&gt;"LIBSETS_SETTYPE_BATTLEGROUND",G608&lt;&gt;"LIBSETS_SETTYPE_SPECIAL"),IF(AQ608&lt;&gt;"",VLOOKUP(AQ608,'ESO zone constants'!$D$5:$H$4955,5,FALSE),""),"")</f>
        <v>181</v>
      </c>
      <c r="AQ608" t="s">
        <v>125</v>
      </c>
      <c r="AR608" s="33" t="s">
        <v>1556</v>
      </c>
      <c r="AU608" s="3">
        <f>IF(AND(G608&lt;&gt;"LIBSETS_SETTYPE_BATTLEGROUND",G608&lt;&gt;"LIBSETS_SETTYPE_SPECIAL"),IF(AV608&lt;&gt;"",VLOOKUP(AV608,'ESO zone constants'!$D$5:$H$4955,5,FALSE),""),"")</f>
        <v>181</v>
      </c>
      <c r="AV608" t="s">
        <v>125</v>
      </c>
      <c r="AW608" s="33" t="s">
        <v>3266</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8" s="21" t="str">
        <f t="shared" si="64"/>
        <v>}, --Shell Splitter / Panzerspalten   [Cyrodiil, Cyrodiil, Cyrodiil, Cyrodiil, Cyrodiil, Cyrodiil]</v>
      </c>
    </row>
    <row r="609" spans="1:60" x14ac:dyDescent="0.25">
      <c r="A609" s="5">
        <v>690</v>
      </c>
      <c r="B609" t="s">
        <v>3616</v>
      </c>
      <c r="C609" t="s">
        <v>3625</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3600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3772</v>
      </c>
      <c r="AC609" s="41"/>
      <c r="AD609" s="41"/>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2772</v>
      </c>
      <c r="AK609" s="3">
        <f>IF(AND(G609&lt;&gt;"LIBSETS_SETTYPE_BATTLEGROUND",G609&lt;&gt;"LIBSETS_SETTYPE_SPECIAL"),IF(AL609&lt;&gt;"",VLOOKUP(AL609,'ESO zone constants'!$D$5:$H$4955,5,FALSE),""),"")</f>
        <v>181</v>
      </c>
      <c r="AL609" t="s">
        <v>125</v>
      </c>
      <c r="AM609" s="33" t="s">
        <v>3775</v>
      </c>
      <c r="AP609" s="3">
        <f>IF(AND(G609&lt;&gt;"LIBSETS_SETTYPE_BATTLEGROUND",G609&lt;&gt;"LIBSETS_SETTYPE_SPECIAL"),IF(AQ609&lt;&gt;"",VLOOKUP(AQ609,'ESO zone constants'!$D$5:$H$4955,5,FALSE),""),"")</f>
        <v>181</v>
      </c>
      <c r="AQ609" t="s">
        <v>125</v>
      </c>
      <c r="AR609" s="33" t="s">
        <v>1556</v>
      </c>
      <c r="AU609" s="3">
        <f>IF(AND(G609&lt;&gt;"LIBSETS_SETTYPE_BATTLEGROUND",G609&lt;&gt;"LIBSETS_SETTYPE_SPECIAL"),IF(AV609&lt;&gt;"",VLOOKUP(AV609,'ESO zone constants'!$D$5:$H$4955,5,FALSE),""),"")</f>
        <v>181</v>
      </c>
      <c r="AV609" t="s">
        <v>125</v>
      </c>
      <c r="AW609" s="33" t="s">
        <v>3266</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v>
      </c>
      <c r="BH609" s="21" t="str">
        <f t="shared" si="64"/>
        <v>}, --Judgement of Akatosh  / Urteil von Akatosh   [Cyrodiil, Cyrodiil, Cyrodiil, Cyrodiil, Cyrodiil, Cyrodiil]</v>
      </c>
    </row>
    <row r="610" spans="1:60" x14ac:dyDescent="0.25">
      <c r="A610" s="5">
        <v>691</v>
      </c>
      <c r="B610" t="s">
        <v>3874</v>
      </c>
      <c r="C610" s="36" t="s">
        <v>3685</v>
      </c>
      <c r="D610" s="3">
        <f t="shared" si="65"/>
        <v>691</v>
      </c>
      <c r="G610" s="96" t="s">
        <v>1680</v>
      </c>
      <c r="I610" t="s">
        <v>91</v>
      </c>
      <c r="J610" t="s">
        <v>91</v>
      </c>
      <c r="K610" s="36">
        <v>536</v>
      </c>
      <c r="L610" s="36">
        <v>545</v>
      </c>
      <c r="M610" s="36">
        <v>538</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3683</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3242</v>
      </c>
      <c r="Z610" s="3">
        <f>IF(AND(G610&lt;&gt;"LIBSETS_SETTYPE_BATTLEGROUND",G610&lt;&gt;"LIBSETS_SETTYPE_SPECIAL"),
IF(AND(Y610&lt;&gt;"",ISNUMBER(Y610),NOT(ISNA(Y610))),Y610,
   IF(AND(L610&lt;&gt;"",ISNUMBER(L610),L610&gt;0,NOT(ISNA(L610))),VLOOKUP(L610,'ESO dumped WayshrineInfo'!$K$3:$L$9996,2,FALSE),"")
),"")</f>
        <v>1413</v>
      </c>
      <c r="AA610" t="str">
        <f>IF(AND(Z610&lt;&gt;"",ISNUMBER(Z610),NOT(ISNA(Z610))),VLOOKUP(Z610,'ESO zone constants'!$A$5:$D$10001,4,FALSE),"")</f>
        <v>Apocrypha</v>
      </c>
      <c r="AB610" s="33" t="s">
        <v>1556</v>
      </c>
      <c r="AC610" s="3" t="s">
        <v>3877</v>
      </c>
      <c r="AD610" s="3" t="s">
        <v>3876</v>
      </c>
      <c r="AF610" s="3">
        <f>IF(AND(G610&lt;&gt;"LIBSETS_SETTYPE_BATTLEGROUND",G610&lt;&gt;"LIBSETS_SETTYPE_SPECIAL"),
IF(AND(AE610&lt;&gt;"",ISNUMBER(AE610),NOT(ISNA(AE610))),AE610,
   IF(AND(M610&lt;&gt;"",ISNUMBER(M610),M610&gt;0,NOT(ISNA(M610))),VLOOKUP(M610,'ESO dumped WayshrineInfo'!$K$3:$L$9996,2,FALSE),"")
),"")</f>
        <v>1414</v>
      </c>
      <c r="AG610" t="str">
        <f>IF(AND(AF610&lt;&gt;"",ISNUMBER(AF610),NOT(ISNA(AF610))),VLOOKUP(AF610,'ESO zone constants'!$A$5:$D$10001,4,FALSE),"")</f>
        <v>Telvanni Peninsula</v>
      </c>
      <c r="AH610" s="33" t="s">
        <v>1557</v>
      </c>
      <c r="AI610" s="3" t="s">
        <v>3880</v>
      </c>
      <c r="AJ610" s="3" t="s">
        <v>3875</v>
      </c>
      <c r="AK610" s="3">
        <f>IF(AND(G611&lt;&gt;"LIBSETS_SETTYPE_BATTLEGROUND",G611&lt;&gt;"LIBSETS_SETTYPE_SPECIAL"),IF(AL610&lt;&gt;"",VLOOKUP(AL610,'ESO zone constants'!$D$5:$H$4955,5,FALSE),""),"")</f>
        <v>1414</v>
      </c>
      <c r="AL610" t="s">
        <v>3735</v>
      </c>
      <c r="AM610" s="33" t="s">
        <v>1559</v>
      </c>
      <c r="AP610" s="3">
        <f>IF(AND(G611&lt;&gt;"LIBSETS_SETTYPE_BATTLEGROUND",G611&lt;&gt;"LIBSETS_SETTYPE_SPECIAL"),IF(AQ610&lt;&gt;"",VLOOKUP(AQ610,'ESO zone constants'!$D$5:$H$4955,5,FALSE),""),"")</f>
        <v>1389</v>
      </c>
      <c r="AQ610" t="s">
        <v>3590</v>
      </c>
      <c r="AR610" s="33" t="s">
        <v>3315</v>
      </c>
      <c r="AS610" s="3" t="s">
        <v>3878</v>
      </c>
      <c r="AT610" s="3" t="s">
        <v>3879</v>
      </c>
      <c r="AU610" s="3" t="str">
        <f>IF(AND(G610&lt;&gt;"LIBSETS_SETTYPE_BATTLEGROUND",G610&lt;&gt;"LIBSETS_SETTYPE_SPECIAL"),IF(AV610&lt;&gt;"",VLOOKUP(AV610,'ESO zone constants'!$D$5:$H$4955,5,FALSE),""),"")</f>
        <v/>
      </c>
      <c r="BA610" s="97" t="s">
        <v>3929</v>
      </c>
      <c r="BB610" s="97" t="s">
        <v>3929</v>
      </c>
      <c r="BD610" s="21" t="str">
        <f t="shared" si="60"/>
        <v>[691] = {wayshrines={536,545,538,}, dlcId=DLC_NECROM</v>
      </c>
      <c r="BE610" s="21" t="str">
        <f t="shared" si="61"/>
        <v>, zoneIds={1414,1413,1414,1414,1389}, veteran=false</v>
      </c>
      <c r="BF610" s="21" t="str">
        <f t="shared" si="62"/>
        <v>, setType=LIBSETS_SETTYPE_MYTHIC</v>
      </c>
      <c r="BG610" s="21" t="str">
        <f t="shared" si="63"/>
        <v>, dropMechanic={LIBSETS_DROP_MECHANIC_DAILY_QUEST_REWARD_COFFER,LIBSETS_DROP_MECHANIC_OVERLAND_BOSS_DELVE,LIBSETS_DROP_MECHANIC_OVERLAND_WORLDBOSS,LIBSETS_DROP_MECHANIC_OVERLAND_CHEST,LIBSETS_DROP_MECHANIC_GROUP_DUNGEON_BOSS}, dropMechanicDropLocationNames={['en']={'','Uzur the All-Seeing [The Disquiet Study]','Corlys the chainmaker [Clamorclap Bowl]','','Endboss','',},['de']={'','Uzur der Allessehende [Beunruhigenden Studien]','Corlys der Kenntenschmied [Zeterklatsch Senke]','','Endgegner','',},}</v>
      </c>
      <c r="BH610" s="21" t="str">
        <f t="shared" si="64"/>
        <v>, addTooltip={['en']='https://en.uesp.net/wiki/Online:Cryptcanon_Vestments',},}, -- Cryptcanon Vestments / Gewandung des Kryptenvogts   [Telvanni Peninsula, Apocrypha, Telvanni Peninsula, Telvanni Peninsula, Bal Sunnar]</v>
      </c>
    </row>
    <row r="611" spans="1:60" x14ac:dyDescent="0.25">
      <c r="A611" s="5">
        <v>692</v>
      </c>
      <c r="B611" t="s">
        <v>3889</v>
      </c>
      <c r="C611" s="36" t="s">
        <v>3686</v>
      </c>
      <c r="D611" s="3">
        <f t="shared" si="65"/>
        <v>692</v>
      </c>
      <c r="G611" s="96" t="s">
        <v>1680</v>
      </c>
      <c r="I611" t="s">
        <v>91</v>
      </c>
      <c r="J611" t="s">
        <v>91</v>
      </c>
      <c r="K611" s="36">
        <v>549</v>
      </c>
      <c r="L611" s="36">
        <v>280</v>
      </c>
      <c r="M611" s="36">
        <v>282</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3683</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Z611" s="3">
        <f>IF(AND(G611&lt;&gt;"LIBSETS_SETTYPE_BATTLEGROUND",G611&lt;&gt;"LIBSETS_SETTYPE_SPECIAL"),
IF(AND(Y611&lt;&gt;"",ISNUMBER(Y611),NOT(ISNA(Y611))),Y611,
   IF(AND(L611&lt;&gt;"",ISNUMBER(L611),L611&gt;0,NOT(ISNA(L611))),VLOOKUP(L611,'ESO dumped WayshrineInfo'!$K$3:$L$9996,2,FALSE),"")
),"")</f>
        <v>849</v>
      </c>
      <c r="AA611" t="str">
        <f>IF(AND(Z611&lt;&gt;"",ISNUMBER(Z611),NOT(ISNA(Z611))),VLOOKUP(Z611,'ESO zone constants'!$A$5:$D$10001,4,FALSE),"")</f>
        <v>Vvardenfell</v>
      </c>
      <c r="AB611" s="33" t="s">
        <v>1556</v>
      </c>
      <c r="AC611" s="3" t="s">
        <v>3881</v>
      </c>
      <c r="AD611" s="3" t="s">
        <v>3882</v>
      </c>
      <c r="AE611" s="3">
        <v>919</v>
      </c>
      <c r="AF611" s="3">
        <f>IF(AND(G611&lt;&gt;"LIBSETS_SETTYPE_BATTLEGROUND",G611&lt;&gt;"LIBSETS_SETTYPE_SPECIAL"),
IF(AND(AE611&lt;&gt;"",ISNUMBER(AE611),NOT(ISNA(AE611))),AE611,
   IF(AND(M611&lt;&gt;"",ISNUMBER(M611),M611&gt;0,NOT(ISNA(M611))),VLOOKUP(M611,'ESO dumped WayshrineInfo'!$K$3:$L$9996,2,FALSE),"")
),"")</f>
        <v>919</v>
      </c>
      <c r="AG611" t="str">
        <f>IF(AND(AF611&lt;&gt;"",ISNUMBER(AF611),NOT(ISNA(AF611))),VLOOKUP(AF611,'ESO zone constants'!$A$5:$D$10001,4,FALSE),"")</f>
        <v>Forgotten Wastes</v>
      </c>
      <c r="AH611" s="33" t="s">
        <v>1558</v>
      </c>
      <c r="AI611" s="3" t="s">
        <v>3883</v>
      </c>
      <c r="AJ611" s="3" t="s">
        <v>3884</v>
      </c>
      <c r="AK611" s="3">
        <f>IF(AND(G612&lt;&gt;"LIBSETS_SETTYPE_BATTLEGROUND",G612&lt;&gt;"LIBSETS_SETTYPE_SPECIAL"),IF(AL611&lt;&gt;"",VLOOKUP(AL611,'ESO zone constants'!$D$5:$H$4955,5,FALSE),""),"")</f>
        <v>1301</v>
      </c>
      <c r="AL611" t="s">
        <v>2719</v>
      </c>
      <c r="AM611" s="33" t="s">
        <v>3315</v>
      </c>
      <c r="AN611" s="3" t="s">
        <v>3885</v>
      </c>
      <c r="AO611" s="3" t="s">
        <v>3886</v>
      </c>
      <c r="AP611" s="3">
        <f>IF(AND(G612&lt;&gt;"LIBSETS_SETTYPE_BATTLEGROUND",G612&lt;&gt;"LIBSETS_SETTYPE_SPECIAL"),IF(AQ611&lt;&gt;"",VLOOKUP(AQ611,'ESO zone constants'!$D$5:$H$4955,5,FALSE),""),"")</f>
        <v>1361</v>
      </c>
      <c r="AQ611" t="s">
        <v>3420</v>
      </c>
      <c r="AR611" s="33" t="s">
        <v>3315</v>
      </c>
      <c r="AS611" s="3" t="s">
        <v>3887</v>
      </c>
      <c r="AT611" s="3" t="s">
        <v>3888</v>
      </c>
      <c r="AU611" s="3" t="str">
        <f>IF(AND(G611&lt;&gt;"LIBSETS_SETTYPE_BATTLEGROUND",G611&lt;&gt;"LIBSETS_SETTYPE_SPECIAL"),IF(AV611&lt;&gt;"",VLOOKUP(AV611,'ESO zone constants'!$D$5:$H$4955,5,FALSE),""),"")</f>
        <v/>
      </c>
      <c r="BA611" s="97" t="s">
        <v>3930</v>
      </c>
      <c r="BB611" s="97" t="s">
        <v>3930</v>
      </c>
      <c r="BD611" s="21" t="str">
        <f t="shared" si="60"/>
        <v>[692] = {wayshrines={549,280,282,}, dlcId=DLC_NECROM</v>
      </c>
      <c r="BE611" s="21" t="str">
        <f t="shared" si="61"/>
        <v>, zoneIds={1415,849,919,1301,1361}, veteran=false</v>
      </c>
      <c r="BF611" s="21" t="str">
        <f t="shared" si="62"/>
        <v>, setType=LIBSETS_SETTYPE_MYTHIC</v>
      </c>
      <c r="BG611" s="21" t="str">
        <f t="shared" si="63"/>
        <v>, dropMechanic={LIBSETS_DROP_MECHANIC_OVERLAND_BOSS_PUBLIC_DUNGEON,LIBSETS_DROP_MECHANIC_OVERLAND_BOSS_DELVE,LIBSETS_DROP_MECHANIC_OVERLAND_BOSS_PUBLIC_DUNGEON,LIBSETS_DROP_MECHANIC_GROUP_DUNGEON_BOSS,LIBSETS_DROP_MECHANIC_GROUP_DUNGEON_BOSS}, dropMechanicDropLocationNames={['en']={'','Nchuleft delve Boss','Forgotten Waste, Group boss','Sload, Last secret boss','Side bosses','',},['de']={'','Nchuleft Verlies Boss','Vergessenes Ödland, Gruppen Boss','Sload, letzter geheimer Boss','Nebenbosse','',},}</v>
      </c>
      <c r="BH611" s="21" t="str">
        <f t="shared" si="64"/>
        <v>, addTooltip={['en']='https://en.uesp.net/wiki/Online:Esoteric_Environment_Greaves',},}, -- Esoteric Environment Greaves / Beinschienen der esoterischen Umgebung   [Gorne, Vvardenfell, Forgotten Wastes, Coral Aerie, Graven Deep]</v>
      </c>
    </row>
    <row r="612" spans="1:60" x14ac:dyDescent="0.25">
      <c r="A612" s="5">
        <v>694</v>
      </c>
      <c r="B612" s="36" t="s">
        <v>3698</v>
      </c>
      <c r="C612" s="36" t="s">
        <v>3698</v>
      </c>
      <c r="D612" s="3">
        <f t="shared" si="65"/>
        <v>694</v>
      </c>
      <c r="G612" s="96" t="s">
        <v>1680</v>
      </c>
      <c r="I612" t="s">
        <v>91</v>
      </c>
      <c r="J612" t="s">
        <v>91</v>
      </c>
      <c r="K612" s="36">
        <v>538</v>
      </c>
      <c r="L612" s="36">
        <v>543</v>
      </c>
      <c r="M612" s="36">
        <v>546</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3683</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33" t="s">
        <v>1556</v>
      </c>
      <c r="W612" s="3" t="s">
        <v>3753</v>
      </c>
      <c r="X612" s="3" t="s">
        <v>3753</v>
      </c>
      <c r="Z612" s="3">
        <f>IF(AND(G612&lt;&gt;"LIBSETS_SETTYPE_BATTLEGROUND",G612&lt;&gt;"LIBSETS_SETTYPE_SPECIAL"),
IF(AND(Y612&lt;&gt;"",ISNUMBER(Y612),NOT(ISNA(Y612))),Y612,
   IF(AND(L612&lt;&gt;"",ISNUMBER(L612),L612&gt;0,NOT(ISNA(L612))),VLOOKUP(L612,'ESO dumped WayshrineInfo'!$K$3:$L$9996,2,FALSE),"")
),"")</f>
        <v>1413</v>
      </c>
      <c r="AA612" t="str">
        <f>IF(AND(Z612&lt;&gt;"",ISNUMBER(Z612),NOT(ISNA(Z612))),VLOOKUP(Z612,'ESO zone constants'!$A$5:$D$10001,4,FALSE),"")</f>
        <v>Apocrypha</v>
      </c>
      <c r="AB612" s="33" t="s">
        <v>1557</v>
      </c>
      <c r="AC612" s="3" t="s">
        <v>3890</v>
      </c>
      <c r="AD612" s="3" t="s">
        <v>3896</v>
      </c>
      <c r="AE612" s="3">
        <v>1416</v>
      </c>
      <c r="AF612" s="3">
        <f>IF(AND(G612&lt;&gt;"LIBSETS_SETTYPE_BATTLEGROUND",G612&lt;&gt;"LIBSETS_SETTYPE_SPECIAL"),
IF(AND(AE612&lt;&gt;"",ISNUMBER(AE612),NOT(ISNA(AE612))),AE612,
   IF(AND(M612&lt;&gt;"",ISNUMBER(M612),M612&gt;0,NOT(ISNA(M612))),VLOOKUP(M612,'ESO dumped WayshrineInfo'!$K$3:$L$9996,2,FALSE),"")
),"")</f>
        <v>1416</v>
      </c>
      <c r="AG612" t="str">
        <f>IF(AND(AF612&lt;&gt;"",ISNUMBER(AF612),NOT(ISNA(AF612))),VLOOKUP(AF612,'ESO zone constants'!$A$5:$D$10001,4,FALSE),"")</f>
        <v>The Underweave</v>
      </c>
      <c r="AH612" s="33" t="s">
        <v>1558</v>
      </c>
      <c r="AI612" s="3" t="s">
        <v>3734</v>
      </c>
      <c r="AJ612" s="3" t="s">
        <v>3891</v>
      </c>
      <c r="AK612" s="3">
        <f>IF(AND(G613&lt;&gt;"LIBSETS_SETTYPE_BATTLEGROUND",G613&lt;&gt;"LIBSETS_SETTYPE_SPECIAL"),IF(AL612&lt;&gt;"",VLOOKUP(AL612,'ESO zone constants'!$D$5:$H$4955,5,FALSE),""),"")</f>
        <v>849</v>
      </c>
      <c r="AL612" t="s">
        <v>532</v>
      </c>
      <c r="AM612" s="33" t="s">
        <v>3242</v>
      </c>
      <c r="AN612" s="3" t="s">
        <v>3892</v>
      </c>
      <c r="AO612" s="3" t="s">
        <v>3893</v>
      </c>
      <c r="AP612" s="3">
        <f>IF(AND(G613&lt;&gt;"LIBSETS_SETTYPE_BATTLEGROUND",G613&lt;&gt;"LIBSETS_SETTYPE_SPECIAL"),IF(AQ612&lt;&gt;"",VLOOKUP(AQ612,'ESO zone constants'!$D$5:$H$4955,5,FALSE),""),"")</f>
        <v>1390</v>
      </c>
      <c r="AQ612" t="s">
        <v>3619</v>
      </c>
      <c r="AR612" s="33" t="s">
        <v>3239</v>
      </c>
      <c r="AS612" s="3" t="s">
        <v>3894</v>
      </c>
      <c r="AT612" s="3" t="s">
        <v>3895</v>
      </c>
      <c r="AU612" s="3" t="str">
        <f>IF(AND(G612&lt;&gt;"LIBSETS_SETTYPE_BATTLEGROUND",G612&lt;&gt;"LIBSETS_SETTYPE_SPECIAL"),IF(AV612&lt;&gt;"",VLOOKUP(AV612,'ESO zone constants'!$D$5:$H$4955,5,FALSE),""),"")</f>
        <v/>
      </c>
      <c r="BA612" s="97" t="s">
        <v>3931</v>
      </c>
      <c r="BB612" s="97" t="s">
        <v>3931</v>
      </c>
      <c r="BD612" s="21" t="str">
        <f t="shared" si="60"/>
        <v>[694] = {wayshrines={538,543,546,}, dlcId=DLC_NECROM</v>
      </c>
      <c r="BE612" s="21" t="str">
        <f t="shared" si="61"/>
        <v>, zoneIds={1414,1413,1416,849,1390}, veteran=false</v>
      </c>
      <c r="BF612" s="21" t="str">
        <f t="shared" si="62"/>
        <v>, setType=LIBSETS_SETTYPE_MYTHIC</v>
      </c>
      <c r="BG612" s="21" t="str">
        <f t="shared" si="63"/>
        <v>, dropMechanic={LIBSETS_DROP_MECHANIC_OVERLAND_BOSS_DELVE,LIBSETS_DROP_MECHANIC_OVERLAND_WORLDBOSS,LIBSETS_DROP_MECHANIC_OVERLAND_BOSS_PUBLIC_DUNGEON,LIBSETS_DROP_MECHANIC_DAILY_QUEST_REWARD_COFFER,LIBSETS_DROP_MECHANIC_DUNGEON_CHEST}, dropMechanicDropLocationNames={['en']={'Cammonaruhn','Runemaster\'s Acropolis','The Underweave','Daily worldboss','Trophy room','',},['de']={'Cammonaruhn','Akropolis des Runenmeisters','Das Untergewölbe','Täglicher Weltboss','Tröphäenraum','',},}</v>
      </c>
      <c r="BH612" s="21" t="str">
        <f t="shared" si="64"/>
        <v>, addTooltip={['en']='https://en.uesp.net/wiki/Online:Velothi_Ur-Mage%27s_Amulet',},}, -- Velothi Ur-Mage\'s Amulet /  Velothi Ur-Mage\'s Amulet   [Telvanni Peninsula, Apocrypha, The Underweave, Vvardenfell, Scrivener's Hall]</v>
      </c>
    </row>
    <row r="613" spans="1:60" x14ac:dyDescent="0.25">
      <c r="A613" s="5">
        <v>695</v>
      </c>
      <c r="B613" s="36" t="s">
        <v>3687</v>
      </c>
      <c r="C613" s="36" t="s">
        <v>3687</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3683</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3318</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3688</v>
      </c>
      <c r="C614" s="36" t="s">
        <v>3688</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3683</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3318</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3689</v>
      </c>
      <c r="C615" s="36" t="s">
        <v>3689</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3683</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3318</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3700</v>
      </c>
      <c r="C616" s="36" t="s">
        <v>3700</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3683</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3318</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1416</v>
      </c>
      <c r="AL616" t="s">
        <v>3734</v>
      </c>
      <c r="AM616" s="42" t="s">
        <v>1558</v>
      </c>
      <c r="AP616" s="3">
        <f>IF(AND(G616&lt;&gt;"LIBSETS_SETTYPE_BATTLEGROUND",G616&lt;&gt;"LIBSETS_SETTYPE_SPECIAL"),IF(AQ616&lt;&gt;"",VLOOKUP(AQ616,'ESO zone constants'!$D$5:$H$4955,5,FALSE),""),"")</f>
        <v>1413</v>
      </c>
      <c r="AQ616" t="s">
        <v>3663</v>
      </c>
      <c r="AR616" s="42" t="s">
        <v>3253</v>
      </c>
      <c r="AU616" s="3">
        <f>IF(AND(G616&lt;&gt;"LIBSETS_SETTYPE_BATTLEGROUND",G616&lt;&gt;"LIBSETS_SETTYPE_SPECIAL"),IF(AV616&lt;&gt;"",VLOOKUP(AV616,'ESO zone constants'!$D$5:$H$4955,5,FALSE),""),"")</f>
        <v>1413</v>
      </c>
      <c r="AV616" t="s">
        <v>3663</v>
      </c>
      <c r="AW616" s="33" t="s">
        <v>1557</v>
      </c>
      <c r="BD616" s="21" t="str">
        <f t="shared" si="60"/>
        <v>[698] = {wayshrines={541,540,535,}, dlcId=DLC_NECROM</v>
      </c>
      <c r="BE616" s="21" t="str">
        <f t="shared" si="61"/>
        <v>, zoneIds={1413,1413,1414,1416,1413,1413},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The Underweave, Apocrypha, Apocrypha]</v>
      </c>
    </row>
    <row r="617" spans="1:60" x14ac:dyDescent="0.25">
      <c r="A617" s="5">
        <v>699</v>
      </c>
      <c r="B617" s="36" t="s">
        <v>3690</v>
      </c>
      <c r="C617" s="36" t="s">
        <v>3690</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3683</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1416</v>
      </c>
      <c r="AL617" t="s">
        <v>3734</v>
      </c>
      <c r="AM617" s="42" t="s">
        <v>1558</v>
      </c>
      <c r="AP617" s="3">
        <f>IF(AND(G617&lt;&gt;"LIBSETS_SETTYPE_BATTLEGROUND",G617&lt;&gt;"LIBSETS_SETTYPE_SPECIAL"),IF(AQ617&lt;&gt;"",VLOOKUP(AQ617,'ESO zone constants'!$D$5:$H$4955,5,FALSE),""),"")</f>
        <v>1413</v>
      </c>
      <c r="AQ617" t="s">
        <v>3663</v>
      </c>
      <c r="AR617" s="42" t="s">
        <v>3253</v>
      </c>
      <c r="AU617" s="3">
        <f>IF(AND(G617&lt;&gt;"LIBSETS_SETTYPE_BATTLEGROUND",G617&lt;&gt;"LIBSETS_SETTYPE_SPECIAL"),IF(AV617&lt;&gt;"",VLOOKUP(AV617,'ESO zone constants'!$D$5:$H$4955,5,FALSE),""),"")</f>
        <v>1413</v>
      </c>
      <c r="AV617" t="s">
        <v>3663</v>
      </c>
      <c r="AW617" s="33" t="s">
        <v>1557</v>
      </c>
      <c r="BD617" s="21" t="str">
        <f t="shared" si="60"/>
        <v>[699] = {wayshrines={541,540,535,}, dlcId=DLC_NECROM</v>
      </c>
      <c r="BE617" s="21" t="str">
        <f t="shared" si="61"/>
        <v>, zoneIds={1413,1413,1414,1416,1413,1413},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The Underweave, Apocrypha, Apocrypha]</v>
      </c>
    </row>
    <row r="618" spans="1:60" x14ac:dyDescent="0.25">
      <c r="A618" s="5">
        <v>700</v>
      </c>
      <c r="B618" s="36" t="s">
        <v>3691</v>
      </c>
      <c r="C618" s="36" t="s">
        <v>3691</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3683</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1416</v>
      </c>
      <c r="AL618" t="s">
        <v>3734</v>
      </c>
      <c r="AM618" s="42" t="s">
        <v>1558</v>
      </c>
      <c r="AP618" s="3">
        <f>IF(AND(G618&lt;&gt;"LIBSETS_SETTYPE_BATTLEGROUND",G618&lt;&gt;"LIBSETS_SETTYPE_SPECIAL"),IF(AQ618&lt;&gt;"",VLOOKUP(AQ618,'ESO zone constants'!$D$5:$H$4955,5,FALSE),""),"")</f>
        <v>1413</v>
      </c>
      <c r="AQ618" t="s">
        <v>3663</v>
      </c>
      <c r="AR618" s="42" t="s">
        <v>3253</v>
      </c>
      <c r="AU618" s="3">
        <f>IF(AND(G618&lt;&gt;"LIBSETS_SETTYPE_BATTLEGROUND",G618&lt;&gt;"LIBSETS_SETTYPE_SPECIAL"),IF(AV618&lt;&gt;"",VLOOKUP(AV618,'ESO zone constants'!$D$5:$H$4955,5,FALSE),""),"")</f>
        <v>1413</v>
      </c>
      <c r="AV618" t="s">
        <v>3663</v>
      </c>
      <c r="AW618" s="33" t="s">
        <v>1557</v>
      </c>
      <c r="BD618" s="21" t="str">
        <f t="shared" si="60"/>
        <v>[700] = {wayshrines={541,540,535,}, dlcId=DLC_NECROM</v>
      </c>
      <c r="BE618" s="21" t="str">
        <f t="shared" si="61"/>
        <v>, zoneIds={1413,1413,1414,1416,1413,1413},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The Underweave, Apocrypha, Apocrypha]</v>
      </c>
    </row>
    <row r="619" spans="1:60" x14ac:dyDescent="0.25">
      <c r="A619" s="5">
        <v>701</v>
      </c>
      <c r="B619" s="36" t="s">
        <v>3692</v>
      </c>
      <c r="C619" s="36" t="s">
        <v>3692</v>
      </c>
      <c r="D619" s="3">
        <f t="shared" si="65"/>
        <v>701</v>
      </c>
      <c r="G619" s="8" t="s">
        <v>1479</v>
      </c>
      <c r="I619" t="s">
        <v>91</v>
      </c>
      <c r="J619" t="s">
        <v>91</v>
      </c>
      <c r="K619">
        <v>534</v>
      </c>
      <c r="L619">
        <v>534</v>
      </c>
      <c r="M619">
        <v>534</v>
      </c>
      <c r="O619" s="62" t="s">
        <v>3726</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DLC_SCRIBES_OF_FATE</v>
      </c>
      <c r="U619" s="3" t="str">
        <f>IF(T619&lt;&gt;"",VLOOKUP(T619,'LibSets constants'!$B$4:$C$1012,2,FALSE),"")</f>
        <v>Scribes of Fate</v>
      </c>
      <c r="V619" s="33" t="s">
        <v>3296</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3296</v>
      </c>
      <c r="AC619" s="41"/>
      <c r="AD619" s="41"/>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3296</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dlcId=DLC_SCRIBES_OF_FATE</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v>
      </c>
      <c r="BH619" s="21" t="str">
        <f t="shared" si="64"/>
        <v>}, -- Peace and Serenity /  Peace and Serenity   [Sanity's Edge, Sanity's Edge, Sanity's Edge]</v>
      </c>
    </row>
    <row r="620" spans="1:60" x14ac:dyDescent="0.25">
      <c r="A620" s="5">
        <v>702</v>
      </c>
      <c r="B620" s="36" t="s">
        <v>3699</v>
      </c>
      <c r="C620" s="36" t="s">
        <v>3699</v>
      </c>
      <c r="D620" s="3">
        <f t="shared" si="65"/>
        <v>702</v>
      </c>
      <c r="G620" s="8" t="s">
        <v>1479</v>
      </c>
      <c r="I620" t="s">
        <v>91</v>
      </c>
      <c r="J620" t="s">
        <v>91</v>
      </c>
      <c r="K620">
        <v>534</v>
      </c>
      <c r="L620">
        <v>534</v>
      </c>
      <c r="M620">
        <v>534</v>
      </c>
      <c r="O620" s="62" t="s">
        <v>3726</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DLC_SCRIBES_OF_FATE</v>
      </c>
      <c r="U620" s="3" t="str">
        <f>IF(T620&lt;&gt;"",VLOOKUP(T620,'LibSets constants'!$B$4:$C$1012,2,FALSE),"")</f>
        <v>Scribes of Fate</v>
      </c>
      <c r="V620" s="33" t="s">
        <v>3296</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3296</v>
      </c>
      <c r="AC620" s="41"/>
      <c r="AD620" s="41"/>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3296</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dlcId=DLC_SCRIBES_OF_FATE</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v>
      </c>
      <c r="BH620" s="21" t="str">
        <f t="shared" si="64"/>
        <v>}, -- Ansuul\'s Torment /  Ansuul\'s Torment   [Sanity's Edge, Sanity's Edge, Sanity's Edge]</v>
      </c>
    </row>
    <row r="621" spans="1:60" x14ac:dyDescent="0.25">
      <c r="A621" s="5">
        <v>703</v>
      </c>
      <c r="B621" s="36" t="s">
        <v>3693</v>
      </c>
      <c r="C621" s="36" t="s">
        <v>3693</v>
      </c>
      <c r="D621" s="3">
        <f t="shared" si="65"/>
        <v>703</v>
      </c>
      <c r="G621" s="8" t="s">
        <v>1479</v>
      </c>
      <c r="I621" t="s">
        <v>91</v>
      </c>
      <c r="J621" t="s">
        <v>91</v>
      </c>
      <c r="K621">
        <v>534</v>
      </c>
      <c r="L621">
        <v>534</v>
      </c>
      <c r="M621">
        <v>534</v>
      </c>
      <c r="O621" s="62" t="s">
        <v>3726</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DLC_SCRIBES_OF_FATE</v>
      </c>
      <c r="U621" s="3" t="str">
        <f>IF(T621&lt;&gt;"",VLOOKUP(T621,'LibSets constants'!$B$4:$C$1012,2,FALSE),"")</f>
        <v>Scribes of Fate</v>
      </c>
      <c r="V621" s="33" t="s">
        <v>3296</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3296</v>
      </c>
      <c r="AC621" s="41"/>
      <c r="AD621" s="41"/>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3296</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dlcId=DLC_SCRIBES_OF_FATE</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v>
      </c>
      <c r="BH621" s="21" t="str">
        <f t="shared" si="64"/>
        <v>}, -- Test of Resolve /  Test of Resolve   [Sanity's Edge, Sanity's Edge, Sanity's Edge]</v>
      </c>
    </row>
    <row r="622" spans="1:60" x14ac:dyDescent="0.25">
      <c r="A622" s="5">
        <v>704</v>
      </c>
      <c r="B622" s="36" t="s">
        <v>3694</v>
      </c>
      <c r="C622" s="36" t="s">
        <v>3694</v>
      </c>
      <c r="D622" s="3">
        <f t="shared" si="65"/>
        <v>704</v>
      </c>
      <c r="G622" s="8" t="s">
        <v>1479</v>
      </c>
      <c r="I622" t="s">
        <v>91</v>
      </c>
      <c r="J622" t="s">
        <v>91</v>
      </c>
      <c r="K622">
        <v>534</v>
      </c>
      <c r="L622">
        <v>534</v>
      </c>
      <c r="M622">
        <v>534</v>
      </c>
      <c r="O622" s="62" t="s">
        <v>3726</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DLC_SCRIBES_OF_FATE</v>
      </c>
      <c r="U622" s="3" t="str">
        <f>IF(T622&lt;&gt;"",VLOOKUP(T622,'LibSets constants'!$B$4:$C$1012,2,FALSE),"")</f>
        <v>Scribes of Fate</v>
      </c>
      <c r="V622" s="33" t="s">
        <v>3296</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3296</v>
      </c>
      <c r="AC622" s="41"/>
      <c r="AD622" s="41"/>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3296</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dlcId=DLC_SCRIBES_OF_FATE</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v>
      </c>
      <c r="BH622" s="21" t="str">
        <f t="shared" si="64"/>
        <v>}, -- Transformative Hope /  Transformative Hope   [Sanity's Edge, Sanity's Edge, Sanity's Edge]</v>
      </c>
    </row>
    <row r="623" spans="1:60" x14ac:dyDescent="0.25">
      <c r="A623" s="5">
        <v>705</v>
      </c>
      <c r="B623" s="36" t="s">
        <v>3695</v>
      </c>
      <c r="C623" s="36" t="s">
        <v>3695</v>
      </c>
      <c r="D623" s="3">
        <f t="shared" si="65"/>
        <v>705</v>
      </c>
      <c r="G623" s="8" t="s">
        <v>1479</v>
      </c>
      <c r="I623" t="s">
        <v>92</v>
      </c>
      <c r="J623" t="s">
        <v>91</v>
      </c>
      <c r="K623">
        <v>534</v>
      </c>
      <c r="L623">
        <v>534</v>
      </c>
      <c r="M623">
        <v>534</v>
      </c>
      <c r="O623" s="62" t="s">
        <v>3726</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DLC_SCRIBES_OF_FATE</v>
      </c>
      <c r="U623" s="3" t="str">
        <f>IF(T623&lt;&gt;"",VLOOKUP(T623,'LibSets constants'!$B$4:$C$1012,2,FALSE),"")</f>
        <v>Scribes of Fate</v>
      </c>
      <c r="V623" s="33" t="s">
        <v>3296</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3296</v>
      </c>
      <c r="AC623" s="41"/>
      <c r="AD623" s="41"/>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3296</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dlcId=DLC_SCRIBES_OF_FATE</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v>
      </c>
      <c r="BH623" s="21" t="str">
        <f t="shared" si="64"/>
        <v>}, -- Perfected Transformative Hope /  Perfected Transformative Hope   [Sanity's Edge, Sanity's Edge, Sanity's Edge]</v>
      </c>
    </row>
    <row r="624" spans="1:60" x14ac:dyDescent="0.25">
      <c r="A624" s="5">
        <v>706</v>
      </c>
      <c r="B624" s="36" t="s">
        <v>3696</v>
      </c>
      <c r="C624" s="36" t="s">
        <v>3696</v>
      </c>
      <c r="D624" s="3">
        <f t="shared" si="65"/>
        <v>706</v>
      </c>
      <c r="G624" s="8" t="s">
        <v>1479</v>
      </c>
      <c r="I624" t="s">
        <v>92</v>
      </c>
      <c r="J624" t="s">
        <v>91</v>
      </c>
      <c r="K624">
        <v>534</v>
      </c>
      <c r="L624">
        <v>534</v>
      </c>
      <c r="M624">
        <v>534</v>
      </c>
      <c r="O624" s="62" t="s">
        <v>3726</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DLC_SCRIBES_OF_FATE</v>
      </c>
      <c r="U624" s="3" t="str">
        <f>IF(T624&lt;&gt;"",VLOOKUP(T624,'LibSets constants'!$B$4:$C$1012,2,FALSE),"")</f>
        <v>Scribes of Fate</v>
      </c>
      <c r="V624" s="33" t="s">
        <v>3296</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3296</v>
      </c>
      <c r="AC624" s="41"/>
      <c r="AD624" s="41"/>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3296</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dlcId=DLC_SCRIBES_OF_FATE</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v>
      </c>
      <c r="BH624" s="21" t="str">
        <f t="shared" si="64"/>
        <v>}, -- Perfected Test of Resolve /  Perfected Test of Resolve   [Sanity's Edge, Sanity's Edge, Sanity's Edge]</v>
      </c>
    </row>
    <row r="625" spans="1:60" x14ac:dyDescent="0.25">
      <c r="A625" s="5">
        <v>707</v>
      </c>
      <c r="B625" s="36" t="s">
        <v>3701</v>
      </c>
      <c r="C625" s="36" t="s">
        <v>3701</v>
      </c>
      <c r="D625" s="3">
        <f t="shared" si="65"/>
        <v>707</v>
      </c>
      <c r="G625" s="8" t="s">
        <v>1479</v>
      </c>
      <c r="I625" t="s">
        <v>92</v>
      </c>
      <c r="J625" t="s">
        <v>91</v>
      </c>
      <c r="K625">
        <v>534</v>
      </c>
      <c r="L625">
        <v>534</v>
      </c>
      <c r="M625">
        <v>534</v>
      </c>
      <c r="O625" s="62" t="s">
        <v>3726</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DLC_SCRIBES_OF_FATE</v>
      </c>
      <c r="U625" s="3" t="str">
        <f>IF(T625&lt;&gt;"",VLOOKUP(T625,'LibSets constants'!$B$4:$C$1012,2,FALSE),"")</f>
        <v>Scribes of Fate</v>
      </c>
      <c r="V625" s="33" t="s">
        <v>3296</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3296</v>
      </c>
      <c r="AC625" s="41"/>
      <c r="AD625" s="41"/>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3296</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dlcId=DLC_SCRIBES_OF_FATE</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v>
      </c>
      <c r="BH625" s="21" t="str">
        <f t="shared" si="64"/>
        <v>}, -- Perfected Ansuul\'s Torment /  Perfected Ansuul\'s Torment   [Sanity's Edge, Sanity's Edge, Sanity's Edge]</v>
      </c>
    </row>
    <row r="626" spans="1:60" x14ac:dyDescent="0.25">
      <c r="A626" s="5">
        <v>708</v>
      </c>
      <c r="B626" s="36" t="s">
        <v>3697</v>
      </c>
      <c r="C626" s="36" t="s">
        <v>3697</v>
      </c>
      <c r="D626" s="3">
        <f t="shared" si="65"/>
        <v>708</v>
      </c>
      <c r="G626" s="8" t="s">
        <v>1479</v>
      </c>
      <c r="I626" t="s">
        <v>92</v>
      </c>
      <c r="J626" t="s">
        <v>91</v>
      </c>
      <c r="K626">
        <v>534</v>
      </c>
      <c r="L626">
        <v>534</v>
      </c>
      <c r="M626">
        <v>534</v>
      </c>
      <c r="O626" s="62" t="s">
        <v>3726</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DLC_SCRIBES_OF_FATE</v>
      </c>
      <c r="U626" s="3" t="str">
        <f>IF(T626&lt;&gt;"",VLOOKUP(T626,'LibSets constants'!$B$4:$C$1012,2,FALSE),"")</f>
        <v>Scribes of Fate</v>
      </c>
      <c r="V626" s="33" t="s">
        <v>3296</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3296</v>
      </c>
      <c r="AC626" s="41"/>
      <c r="AD626" s="41"/>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3296</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dlcId=DLC_SCRIBES_OF_FATE</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v>
      </c>
      <c r="BH626" s="21" t="str">
        <f t="shared" si="64"/>
        <v>}, -- Perfected Peace and Serenity /  Perfected Peace and Serenity   [Sanity's Edge, Sanity's Edge, Sanity's Edge]</v>
      </c>
    </row>
    <row r="627" spans="1:60" x14ac:dyDescent="0.25">
      <c r="A627" s="72">
        <v>711</v>
      </c>
      <c r="B627" s="54" t="s">
        <v>3754</v>
      </c>
      <c r="C627" s="54" t="s">
        <v>3754</v>
      </c>
      <c r="D627" s="3">
        <f t="shared" si="65"/>
        <v>711</v>
      </c>
      <c r="F627" t="s">
        <v>3758</v>
      </c>
      <c r="G627" s="8" t="s">
        <v>3757</v>
      </c>
      <c r="I627" t="s">
        <v>3764</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3763</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2772</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3755</v>
      </c>
      <c r="C628" s="54" t="s">
        <v>3755</v>
      </c>
      <c r="D628" s="3">
        <f t="shared" si="65"/>
        <v>712</v>
      </c>
      <c r="F628" t="s">
        <v>3758</v>
      </c>
      <c r="G628" s="8" t="s">
        <v>3757</v>
      </c>
      <c r="I628" t="s">
        <v>3764</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3763</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2772</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3756</v>
      </c>
      <c r="C629" s="54" t="s">
        <v>3756</v>
      </c>
      <c r="D629" s="3">
        <f t="shared" si="65"/>
        <v>713</v>
      </c>
      <c r="F629" t="s">
        <v>3758</v>
      </c>
      <c r="G629" s="8" t="s">
        <v>3757</v>
      </c>
      <c r="I629" t="s">
        <v>3764</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3763</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2772</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3800</v>
      </c>
      <c r="C630" t="s">
        <v>3800</v>
      </c>
      <c r="D630" s="3">
        <f t="shared" si="65"/>
        <v>722</v>
      </c>
      <c r="E630" s="54" t="s">
        <v>3812</v>
      </c>
      <c r="G630" s="3" t="s">
        <v>3792</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3787</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3789</v>
      </c>
      <c r="W630" s="3" t="s">
        <v>3812</v>
      </c>
      <c r="X630" s="3" t="s">
        <v>3922</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 dropMechanicDropLocationNames={['en']={'Arcanist','','','','','',},['de']={'Arkanist','','','','','',},}</v>
      </c>
      <c r="BH630" s="21" t="str">
        <f t="shared" si="64"/>
        <v>}, --Reawakened Hierophant / Reawakened Hierophant   [Apocrypha, Apocrypha, Apocrypha]</v>
      </c>
    </row>
    <row r="631" spans="1:60" x14ac:dyDescent="0.25">
      <c r="A631" s="5">
        <v>723</v>
      </c>
      <c r="B631" t="s">
        <v>3799</v>
      </c>
      <c r="C631" t="s">
        <v>3799</v>
      </c>
      <c r="D631" s="3">
        <f t="shared" si="65"/>
        <v>723</v>
      </c>
      <c r="E631" s="54" t="s">
        <v>3806</v>
      </c>
      <c r="G631" s="3" t="s">
        <v>3792</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3787</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3789</v>
      </c>
      <c r="W631" s="3" t="s">
        <v>3806</v>
      </c>
      <c r="X631" s="3" t="s">
        <v>3923</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 dropMechanicDropLocationNames={['en']={'Dragonknight','','','','','',},['de']={'Drachenritter','','','','','',},}</v>
      </c>
      <c r="BH631" s="21" t="str">
        <f t="shared" si="64"/>
        <v>}, --Basalt-Blooded Warrior / Basalt-Blooded Warrior   [Apocrypha, Apocrypha, Apocrypha]</v>
      </c>
    </row>
    <row r="632" spans="1:60" x14ac:dyDescent="0.25">
      <c r="A632" s="5">
        <v>724</v>
      </c>
      <c r="B632" t="s">
        <v>3798</v>
      </c>
      <c r="C632" t="s">
        <v>3801</v>
      </c>
      <c r="D632" s="3">
        <f t="shared" si="65"/>
        <v>724</v>
      </c>
      <c r="E632" s="54" t="s">
        <v>3811</v>
      </c>
      <c r="G632" s="3" t="s">
        <v>3792</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3787</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3789</v>
      </c>
      <c r="W632" s="3" t="s">
        <v>3811</v>
      </c>
      <c r="X632" s="3" t="s">
        <v>3924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 dropMechanicDropLocationNames={['en']={'Necromancer','','','','','',},['de']={'Nekromant','','','','','',},}</v>
      </c>
      <c r="BH632" s="21" t="str">
        <f t="shared" si="64"/>
        <v>}, --Adel im Verfall / Nobility in Decay   [Apocrypha, Apocrypha, Apocrypha]</v>
      </c>
    </row>
    <row r="633" spans="1:60" x14ac:dyDescent="0.25">
      <c r="A633" s="5">
        <v>726</v>
      </c>
      <c r="B633" t="s">
        <v>3797</v>
      </c>
      <c r="C633" t="s">
        <v>3802</v>
      </c>
      <c r="D633" s="3">
        <f t="shared" si="65"/>
        <v>726</v>
      </c>
      <c r="E633" s="54" t="s">
        <v>3809</v>
      </c>
      <c r="G633" s="3" t="s">
        <v>3792</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3787</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3789</v>
      </c>
      <c r="W633" s="3" t="s">
        <v>3809</v>
      </c>
      <c r="X633" s="3" t="s">
        <v>3928</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 dropMechanicDropLocationNames={['en']={'Nightblade','','','','','',},['de']={'Nachtklinge','','','','','',},}</v>
      </c>
      <c r="BH633" s="21" t="str">
        <f t="shared" si="64"/>
        <v>}, --Seelenspalter / Soulcleaver   [Apocrypha, Apocrypha, Apocrypha]</v>
      </c>
    </row>
    <row r="634" spans="1:60" x14ac:dyDescent="0.25">
      <c r="A634" s="5">
        <v>727</v>
      </c>
      <c r="B634" t="s">
        <v>3796</v>
      </c>
      <c r="C634" t="s">
        <v>3803</v>
      </c>
      <c r="D634" s="3">
        <f t="shared" si="65"/>
        <v>727</v>
      </c>
      <c r="E634" s="54" t="s">
        <v>3808</v>
      </c>
      <c r="G634" s="3" t="s">
        <v>3792</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3787</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3789</v>
      </c>
      <c r="W634" s="3" t="s">
        <v>3808</v>
      </c>
      <c r="X634" s="3" t="s">
        <v>3925</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 dropMechanicDropLocationNames={['en']={'Sorcerer','','','','','',},['de']={'Zauberer','','','','','',},}</v>
      </c>
      <c r="BH634" s="21" t="str">
        <f t="shared" si="64"/>
        <v>}, --Monolith der Stürme / Monolith of Storms   [Apocrypha, Apocrypha, Apocrypha]</v>
      </c>
    </row>
    <row r="635" spans="1:60" x14ac:dyDescent="0.25">
      <c r="A635" s="5">
        <v>728</v>
      </c>
      <c r="B635" t="s">
        <v>3795</v>
      </c>
      <c r="C635" t="s">
        <v>3804</v>
      </c>
      <c r="D635" s="3">
        <f t="shared" si="65"/>
        <v>728</v>
      </c>
      <c r="E635" s="54" t="s">
        <v>3807</v>
      </c>
      <c r="G635" s="3" t="s">
        <v>3792</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3787</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3789</v>
      </c>
      <c r="W635" s="3" t="s">
        <v>3807</v>
      </c>
      <c r="X635" s="3" t="s">
        <v>3926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 dropMechanicDropLocationNames={['en']={'Templar','','','','','',},['de']={'Templer','','','','','',},}</v>
      </c>
      <c r="BH635" s="21" t="str">
        <f t="shared" si="64"/>
        <v>}, --Wutsonne / Wrathsun   [Apocrypha, Apocrypha, Apocrypha]</v>
      </c>
    </row>
    <row r="636" spans="1:60" x14ac:dyDescent="0.25">
      <c r="A636" s="5">
        <v>729</v>
      </c>
      <c r="B636" t="s">
        <v>3794</v>
      </c>
      <c r="C636" t="s">
        <v>3805</v>
      </c>
      <c r="D636" s="3">
        <f t="shared" si="65"/>
        <v>729</v>
      </c>
      <c r="E636" s="54" t="s">
        <v>3810</v>
      </c>
      <c r="G636" s="3" t="s">
        <v>3792</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3787</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3789</v>
      </c>
      <c r="W636" s="3" t="s">
        <v>3810</v>
      </c>
      <c r="X636" s="3" t="s">
        <v>3927</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 dropMechanicDropLocationNames={['en']={'Warden','','','','','',},['de']={'Hüter','','','','','',},}</v>
      </c>
      <c r="BH636" s="21" t="str">
        <f t="shared" si="64"/>
        <v>}, --Gärtner der Jahreszeiten / Gardener of Seasons   [Apocrypha, Apocrypha, Apocrypha]</v>
      </c>
    </row>
    <row r="637" spans="1:60" x14ac:dyDescent="0.25">
      <c r="M637" s="36"/>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1674</v>
      </c>
      <c r="B1" s="108"/>
      <c r="C1" s="108"/>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Gewandung des Kryptenvogts</v>
      </c>
    </row>
    <row r="619" spans="1:3" x14ac:dyDescent="0.25">
      <c r="A619" s="5">
        <v>692</v>
      </c>
      <c r="B619" s="8" t="str">
        <f>VLOOKUP(A619,'Sets data'!$A$3:$C$9967,3,FALSE)</f>
        <v xml:space="preserve"> Esoteric Environment Greaves</v>
      </c>
      <c r="C619" s="8" t="str">
        <f>VLOOKUP(A619,'Sets data'!$A$3:$C$9967,2,FALSE)</f>
        <v>Beinschienen der esoterischen Umgebung</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FFC000"/>
  </sheetPr>
  <dimension ref="A1:AZ128"/>
  <sheetViews>
    <sheetView workbookViewId="0">
      <pane xSplit="3" ySplit="2" topLeftCell="D93" activePane="bottomRight" state="frozen"/>
      <selection pane="topRight" activeCell="D1" sqref="D1"/>
      <selection pane="bottomLeft" activeCell="A3" sqref="A3"/>
      <selection pane="bottomRight" activeCell="H113" sqref="H113"/>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 min="11" max="11" width="51.5703125" customWidth="1"/>
  </cols>
  <sheetData>
    <row r="1" spans="1:52" s="37" customFormat="1" ht="21" x14ac:dyDescent="0.35">
      <c r="A1" s="109" t="s">
        <v>3819</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1613</v>
      </c>
      <c r="F2" s="3" t="s">
        <v>1489</v>
      </c>
      <c r="G2" s="3" t="s">
        <v>1614</v>
      </c>
      <c r="H2" s="15" t="s">
        <v>1343</v>
      </c>
      <c r="I2" s="18" t="s">
        <v>1509</v>
      </c>
      <c r="J2" s="17" t="s">
        <v>1342</v>
      </c>
      <c r="K2" s="106" t="s">
        <v>3909</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c r="K3" s="21" t="str">
        <f>IF(B3="false","["&amp;D3&amp;"]={parentZoneId="&amp;F3&amp;",isTrial="&amp;C3&amp;"},   --"&amp;E3,"")</f>
        <v>[638]={parentZoneId=888,isTrial=true},   --Aetherian Archive</v>
      </c>
    </row>
    <row r="4" spans="1:52" hidden="1"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c r="K4" s="21" t="str">
        <f>IF(B4="false","["&amp;D4&amp;"]={parentZoneId="&amp;F4&amp;",isTrial="&amp;C4&amp;"},   --"&amp;E4,"")</f>
        <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c r="K5" s="21" t="str">
        <f>IF(B5="false","["&amp;D5&amp;"]={parentZoneId="&amp;F5&amp;",isTrial="&amp;C5&amp;"},   --"&amp;E5,"")</f>
        <v>[148]={parentZoneId=117,isTrial=false},   --Arx Corinium</v>
      </c>
    </row>
    <row r="6" spans="1:52" hidden="1"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c r="K6" s="21" t="str">
        <f>IF(B6="false","["&amp;D6&amp;"]={parentZoneId="&amp;F6&amp;",isTrial="&amp;C6&amp;"},   --"&amp;E6,"")</f>
        <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c r="K7" s="21" t="str">
        <f>IF(B7="false","["&amp;D7&amp;"]={parentZoneId="&amp;F7&amp;",isTrial="&amp;C7&amp;"},   --"&amp;E7,"")</f>
        <v>[38]={parentZoneId=92,isTrial=false},   --Blackheart Haven</v>
      </c>
    </row>
    <row r="8" spans="1:52" hidden="1"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c r="K8" s="21" t="str">
        <f>IF(B8="false","["&amp;D8&amp;"]={parentZoneId="&amp;F8&amp;",isTrial="&amp;C8&amp;"},   --"&amp;E8,"")</f>
        <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c r="K9" s="21" t="str">
        <f>IF(B9="false","["&amp;D9&amp;"]={parentZoneId="&amp;F9&amp;",isTrial="&amp;C9&amp;"},   --"&amp;E9,"")</f>
        <v>[64]={parentZoneId=103,isTrial=false},   --Blessed Crucible</v>
      </c>
    </row>
    <row r="10" spans="1:52" hidden="1"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c r="K10" s="21" t="str">
        <f>IF(B10="false","["&amp;D10&amp;"]={parentZoneId="&amp;F10&amp;",isTrial="&amp;C10&amp;"},   --"&amp;E10,"")</f>
        <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c r="K11" s="21" t="str">
        <f>IF(B11="false","["&amp;D11&amp;"]={parentZoneId="&amp;F11&amp;",isTrial="&amp;C11&amp;"},   --"&amp;E11,"")</f>
        <v>[176]={parentZoneId=108,isTrial=false},   --City of Ash I</v>
      </c>
    </row>
    <row r="12" spans="1:52" hidden="1"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c r="K12" s="21" t="str">
        <f>IF(B12="false","["&amp;D12&amp;"]={parentZoneId="&amp;F12&amp;",isTrial="&amp;C12&amp;"},   --"&amp;E12,"")</f>
        <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c r="K13" s="21" t="str">
        <f>IF(B13="false","["&amp;D13&amp;"]={parentZoneId="&amp;F13&amp;",isTrial="&amp;C13&amp;"},   --"&amp;E13,"")</f>
        <v>[681]={parentZoneId=108,isTrial=false},   --City of Ash II</v>
      </c>
    </row>
    <row r="14" spans="1:52" hidden="1"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c r="K14" s="21" t="str">
        <f>IF(B14="false","["&amp;D14&amp;"]={parentZoneId="&amp;F14&amp;",isTrial="&amp;C14&amp;"},   --"&amp;E14,"")</f>
        <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c r="K15" s="21" t="str">
        <f>IF(B15="false","["&amp;D15&amp;"]={parentZoneId="&amp;F15&amp;",isTrial="&amp;C15&amp;"},   --"&amp;E15,"")</f>
        <v>[130]={parentZoneId=20,isTrial=false},   --Crypt of Hearts I</v>
      </c>
    </row>
    <row r="16" spans="1:52" hidden="1"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c r="K16" s="21" t="str">
        <f>IF(B16="false","["&amp;D16&amp;"]={parentZoneId="&amp;F16&amp;",isTrial="&amp;C16&amp;"},   --"&amp;E16,"")</f>
        <v/>
      </c>
    </row>
    <row r="17" spans="1:11"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c r="K17" s="21" t="str">
        <f>IF(B17="false","["&amp;D17&amp;"]={parentZoneId="&amp;F17&amp;",isTrial="&amp;C17&amp;"},   --"&amp;E17,"")</f>
        <v>[932]={parentZoneId=20,isTrial=false},   --Crypt of Hearts II</v>
      </c>
    </row>
    <row r="18" spans="1:11" hidden="1"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c r="K18" s="21" t="str">
        <f>IF(B18="false","["&amp;D18&amp;"]={parentZoneId="&amp;F18&amp;",isTrial="&amp;C18&amp;"},   --"&amp;E18,"")</f>
        <v/>
      </c>
    </row>
    <row r="19" spans="1:11"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c r="K19" s="21" t="str">
        <f>IF(B19="false","["&amp;D19&amp;"]={parentZoneId="&amp;F19&amp;",isTrial="&amp;C19&amp;"},   --"&amp;E19,"")</f>
        <v>[63]={parentZoneId=57,isTrial=false},   --Darkshade Caverns I</v>
      </c>
    </row>
    <row r="20" spans="1:11" hidden="1"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c r="K20" s="21" t="str">
        <f>IF(B20="false","["&amp;D20&amp;"]={parentZoneId="&amp;F20&amp;",isTrial="&amp;C20&amp;"},   --"&amp;E20,"")</f>
        <v/>
      </c>
    </row>
    <row r="21" spans="1:11"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c r="K21" s="21" t="str">
        <f>IF(B21="false","["&amp;D21&amp;"]={parentZoneId="&amp;F21&amp;",isTrial="&amp;C21&amp;"},   --"&amp;E21,"")</f>
        <v>[930]={parentZoneId=57,isTrial=false},   --Darkshade Caverns II</v>
      </c>
    </row>
    <row r="22" spans="1:11" hidden="1"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c r="K22" s="21" t="str">
        <f>IF(B22="false","["&amp;D22&amp;"]={parentZoneId="&amp;F22&amp;",isTrial="&amp;C22&amp;"},   --"&amp;E22,"")</f>
        <v/>
      </c>
    </row>
    <row r="23" spans="1:11"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c r="K23" s="21" t="str">
        <f>IF(B23="false","["&amp;D23&amp;"]={parentZoneId="&amp;F23&amp;",isTrial="&amp;C23&amp;"},   --"&amp;E23,"")</f>
        <v>[449]={parentZoneId=101,isTrial=false},   --Direfrost Keep</v>
      </c>
    </row>
    <row r="24" spans="1:11" hidden="1"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c r="K24" s="21" t="str">
        <f>IF(B24="false","["&amp;D24&amp;"]={parentZoneId="&amp;F24&amp;",isTrial="&amp;C24&amp;"},   --"&amp;E24,"")</f>
        <v/>
      </c>
    </row>
    <row r="25" spans="1:11"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c r="K25" s="21" t="str">
        <f>IF(B25="false","["&amp;D25&amp;"]={parentZoneId="&amp;F25&amp;",isTrial="&amp;C25&amp;"},   --"&amp;E25,"")</f>
        <v>[126]={parentZoneId=383,isTrial=false},   --Elden Hollow I</v>
      </c>
    </row>
    <row r="26" spans="1:11" hidden="1"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c r="K26" s="21" t="str">
        <f>IF(B26="false","["&amp;D26&amp;"]={parentZoneId="&amp;F26&amp;",isTrial="&amp;C26&amp;"},   --"&amp;E26,"")</f>
        <v/>
      </c>
    </row>
    <row r="27" spans="1:11"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c r="K27" s="21" t="str">
        <f>IF(B27="false","["&amp;D27&amp;"]={parentZoneId="&amp;F27&amp;",isTrial="&amp;C27&amp;"},   --"&amp;E27,"")</f>
        <v>[931]={parentZoneId=383,isTrial=false},   --Elden Hollow II</v>
      </c>
    </row>
    <row r="28" spans="1:11" hidden="1"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c r="K28" s="21" t="str">
        <f>IF(B28="false","["&amp;D28&amp;"]={parentZoneId="&amp;F28&amp;",isTrial="&amp;C28&amp;"},   --"&amp;E28,"")</f>
        <v/>
      </c>
    </row>
    <row r="29" spans="1:11"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c r="K29" s="21" t="str">
        <f>IF(B29="false","["&amp;D29&amp;"]={parentZoneId="&amp;F29&amp;",isTrial="&amp;C29&amp;"},   --"&amp;E29,"")</f>
        <v>[283]={parentZoneId=41,isTrial=false},   --Fungal Grotto I</v>
      </c>
    </row>
    <row r="30" spans="1:11" hidden="1"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c r="K30" s="21" t="str">
        <f>IF(B30="false","["&amp;D30&amp;"]={parentZoneId="&amp;F30&amp;",isTrial="&amp;C30&amp;"},   --"&amp;E30,"")</f>
        <v/>
      </c>
    </row>
    <row r="31" spans="1:11"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c r="K31" s="21" t="str">
        <f>IF(B31="false","["&amp;D31&amp;"]={parentZoneId="&amp;F31&amp;",isTrial="&amp;C31&amp;"},   --"&amp;E31,"")</f>
        <v>[934]={parentZoneId=41,isTrial=false},   --Fungal Grotto II</v>
      </c>
    </row>
    <row r="32" spans="1:11" hidden="1"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c r="K32" s="21" t="str">
        <f>IF(B32="false","["&amp;D32&amp;"]={parentZoneId="&amp;F32&amp;",isTrial="&amp;C32&amp;"},   --"&amp;E32,"")</f>
        <v/>
      </c>
    </row>
    <row r="33" spans="1:11"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c r="K33" s="21" t="str">
        <f>IF(B33="false","["&amp;D33&amp;"]={parentZoneId="&amp;F33&amp;",isTrial="&amp;C33&amp;"},   --"&amp;E33,"")</f>
        <v>[636]={parentZoneId=888,isTrial=true},   --Hel Ra Citadel</v>
      </c>
    </row>
    <row r="34" spans="1:11" hidden="1"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c r="K34" s="21" t="str">
        <f>IF(B34="false","["&amp;D34&amp;"]={parentZoneId="&amp;F34&amp;",isTrial="&amp;C34&amp;"},   --"&amp;E34,"")</f>
        <v/>
      </c>
    </row>
    <row r="35" spans="1:11"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c r="K35" s="21" t="str">
        <f>IF(B35="false","["&amp;D35&amp;"]={parentZoneId="&amp;F35&amp;",isTrial="&amp;C35&amp;"},   --"&amp;E35,"")</f>
        <v>[639]={parentZoneId=888,isTrial=true},   --Sanctum Ophidia</v>
      </c>
    </row>
    <row r="36" spans="1:11" hidden="1"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c r="K36" s="21" t="str">
        <f>IF(B36="false","["&amp;D36&amp;"]={parentZoneId="&amp;F36&amp;",isTrial="&amp;C36&amp;"},   --"&amp;E36,"")</f>
        <v/>
      </c>
    </row>
    <row r="37" spans="1:11"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c r="K37" s="21" t="str">
        <f>IF(B37="false","["&amp;D37&amp;"]={parentZoneId="&amp;F37&amp;",isTrial="&amp;C37&amp;"},   --"&amp;E37,"")</f>
        <v>[31]={parentZoneId=382,isTrial=false},   --Selene's Web</v>
      </c>
    </row>
    <row r="38" spans="1:11" hidden="1"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c r="K38" s="21" t="str">
        <f>IF(B38="false","["&amp;D38&amp;"]={parentZoneId="&amp;F38&amp;",isTrial="&amp;C38&amp;"},   --"&amp;E38,"")</f>
        <v/>
      </c>
    </row>
    <row r="39" spans="1:11"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c r="K39" s="21" t="str">
        <f>IF(B39="false","["&amp;D39&amp;"]={parentZoneId="&amp;F39&amp;",isTrial="&amp;C39&amp;"},   --"&amp;E39,"")</f>
        <v>[144]={parentZoneId=3,isTrial=false},   --Spindleclutch I</v>
      </c>
    </row>
    <row r="40" spans="1:11" hidden="1"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c r="K40" s="21" t="str">
        <f>IF(B40="false","["&amp;D40&amp;"]={parentZoneId="&amp;F40&amp;",isTrial="&amp;C40&amp;"},   --"&amp;E40,"")</f>
        <v/>
      </c>
    </row>
    <row r="41" spans="1:11"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c r="K41" s="21" t="str">
        <f>IF(B41="false","["&amp;D41&amp;"]={parentZoneId="&amp;F41&amp;",isTrial="&amp;C41&amp;"},   --"&amp;E41,"")</f>
        <v>[936]={parentZoneId=3,isTrial=false},   --Spindleclutch II</v>
      </c>
    </row>
    <row r="42" spans="1:11" hidden="1"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c r="K42" s="21" t="str">
        <f>IF(B42="false","["&amp;D42&amp;"]={parentZoneId="&amp;F42&amp;",isTrial="&amp;C42&amp;"},   --"&amp;E42,"")</f>
        <v/>
      </c>
    </row>
    <row r="43" spans="1:11"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c r="K43" s="21" t="str">
        <f>IF(B43="false","["&amp;D43&amp;"]={parentZoneId="&amp;F43&amp;",isTrial="&amp;C43&amp;"},   --"&amp;E43,"")</f>
        <v>[131]={parentZoneId=58,isTrial=false},   --Tempest Island</v>
      </c>
    </row>
    <row r="44" spans="1:11" hidden="1"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c r="K44" s="21" t="str">
        <f>IF(B44="false","["&amp;D44&amp;"]={parentZoneId="&amp;F44&amp;",isTrial="&amp;C44&amp;"},   --"&amp;E44,"")</f>
        <v/>
      </c>
    </row>
    <row r="45" spans="1:11"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c r="K45" s="21" t="str">
        <f>IF(B45="false","["&amp;D45&amp;"]={parentZoneId="&amp;F45&amp;",isTrial="&amp;C45&amp;"},   --"&amp;E45,"")</f>
        <v>[380]={parentZoneId=381,isTrial=false},   --The Banished Cells I</v>
      </c>
    </row>
    <row r="46" spans="1:11" hidden="1"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c r="K46" s="21" t="str">
        <f>IF(B46="false","["&amp;D46&amp;"]={parentZoneId="&amp;F46&amp;",isTrial="&amp;C46&amp;"},   --"&amp;E46,"")</f>
        <v/>
      </c>
    </row>
    <row r="47" spans="1:11"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c r="K47" s="21" t="str">
        <f>IF(B47="false","["&amp;D47&amp;"]={parentZoneId="&amp;F47&amp;",isTrial="&amp;C47&amp;"},   --"&amp;E47,"")</f>
        <v>[935]={parentZoneId=381,isTrial=false},   --The Banished Cells II</v>
      </c>
    </row>
    <row r="48" spans="1:11" hidden="1"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c r="K48" s="21" t="str">
        <f>IF(B48="false","["&amp;D48&amp;"]={parentZoneId="&amp;F48&amp;",isTrial="&amp;C48&amp;"},   --"&amp;E48,"")</f>
        <v/>
      </c>
    </row>
    <row r="49" spans="1:11"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c r="K49" s="21" t="str">
        <f>IF(B49="false","["&amp;D49&amp;"]={parentZoneId="&amp;F49&amp;",isTrial="&amp;C49&amp;"},   --"&amp;E49,"")</f>
        <v>[11]={parentZoneId=347,isTrial=false},   --Vaults of Madness</v>
      </c>
    </row>
    <row r="50" spans="1:11" hidden="1"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c r="K50" s="21" t="str">
        <f>IF(B50="false","["&amp;D50&amp;"]={parentZoneId="&amp;F50&amp;",isTrial="&amp;C50&amp;"},   --"&amp;E50,"")</f>
        <v/>
      </c>
    </row>
    <row r="51" spans="1:11"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c r="K51" s="21" t="str">
        <f>IF(B51="false","["&amp;D51&amp;"]={parentZoneId="&amp;F51&amp;",isTrial="&amp;C51&amp;"},   --"&amp;E51,"")</f>
        <v>[22]={parentZoneId=104,isTrial=false},   --Volenfell</v>
      </c>
    </row>
    <row r="52" spans="1:11" hidden="1"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c r="K52" s="21" t="str">
        <f>IF(B52="false","["&amp;D52&amp;"]={parentZoneId="&amp;F52&amp;",isTrial="&amp;C52&amp;"},   --"&amp;E52,"")</f>
        <v/>
      </c>
    </row>
    <row r="53" spans="1:11"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c r="K53" s="21" t="str">
        <f>IF(B53="false","["&amp;D53&amp;"]={parentZoneId="&amp;F53&amp;",isTrial="&amp;C53&amp;"},   --"&amp;E53,"")</f>
        <v>[146]={parentZoneId=19,isTrial=false},   --Wayrest Sewers I</v>
      </c>
    </row>
    <row r="54" spans="1:11" hidden="1"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c r="K54" s="21" t="str">
        <f>IF(B54="false","["&amp;D54&amp;"]={parentZoneId="&amp;F54&amp;",isTrial="&amp;C54&amp;"},   --"&amp;E54,"")</f>
        <v/>
      </c>
    </row>
    <row r="55" spans="1:11"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c r="K55" s="21" t="str">
        <f>IF(B55="false","["&amp;D55&amp;"]={parentZoneId="&amp;F55&amp;",isTrial="&amp;C55&amp;"},   --"&amp;E55,"")</f>
        <v>[933]={parentZoneId=19,isTrial=false},   --Wayrest Sewers II</v>
      </c>
    </row>
    <row r="56" spans="1:11" hidden="1"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c r="K56" s="21" t="str">
        <f>IF(B56="false","["&amp;D56&amp;"]={parentZoneId="&amp;F56&amp;",isTrial="&amp;C56&amp;"},   --"&amp;E56,"")</f>
        <v/>
      </c>
    </row>
    <row r="57" spans="1:11"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c r="K57" s="21" t="str">
        <f>IF(B57="false","["&amp;D57&amp;"]={parentZoneId="&amp;F57&amp;",isTrial="&amp;C57&amp;"},   --"&amp;E57,"")</f>
        <v>[678]={parentZoneId=584,isTrial=false},   --Imperial City Prison</v>
      </c>
    </row>
    <row r="58" spans="1:11" hidden="1"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c r="K58" s="21" t="str">
        <f>IF(B58="false","["&amp;D58&amp;"]={parentZoneId="&amp;F58&amp;",isTrial="&amp;C58&amp;"},   --"&amp;E58,"")</f>
        <v/>
      </c>
    </row>
    <row r="59" spans="1:11"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c r="K59" s="21" t="str">
        <f>IF(B59="false","["&amp;D59&amp;"]={parentZoneId="&amp;F59&amp;",isTrial="&amp;C59&amp;"},   --"&amp;E59,"")</f>
        <v>[688]={parentZoneId=584,isTrial=false},   --White-Gold Tower</v>
      </c>
    </row>
    <row r="60" spans="1:11" hidden="1"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c r="K60" s="21" t="str">
        <f>IF(B60="false","["&amp;D60&amp;"]={parentZoneId="&amp;F60&amp;",isTrial="&amp;C60&amp;"},   --"&amp;E60,"")</f>
        <v/>
      </c>
    </row>
    <row r="61" spans="1:11"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c r="K61" s="21" t="str">
        <f>IF(B61="false","["&amp;D61&amp;"]={parentZoneId="&amp;F61&amp;",isTrial="&amp;C61&amp;"},   --"&amp;E61,"")</f>
        <v>[725]={parentZoneId=816,isTrial=true},   --Maw of Lorkhaj</v>
      </c>
    </row>
    <row r="62" spans="1:11" hidden="1"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c r="K62" s="21" t="str">
        <f>IF(B62="false","["&amp;D62&amp;"]={parentZoneId="&amp;F62&amp;",isTrial="&amp;C62&amp;"},   --"&amp;E62,"")</f>
        <v/>
      </c>
    </row>
    <row r="63" spans="1:11"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c r="K63" s="21" t="str">
        <f>IF(B63="false","["&amp;D63&amp;"]={parentZoneId="&amp;F63&amp;",isTrial="&amp;C63&amp;"},   --"&amp;E63,"")</f>
        <v>[848]={parentZoneId=117,isTrial=false},   --Cradle of Shadows</v>
      </c>
    </row>
    <row r="64" spans="1:11" hidden="1"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c r="K64" s="21" t="str">
        <f>IF(B64="false","["&amp;D64&amp;"]={parentZoneId="&amp;F64&amp;",isTrial="&amp;C64&amp;"},   --"&amp;E64,"")</f>
        <v/>
      </c>
    </row>
    <row r="65" spans="1:11"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c r="K65" s="21" t="str">
        <f>IF(B65="false","["&amp;D65&amp;"]={parentZoneId="&amp;F65&amp;",isTrial="&amp;C65&amp;"},   --"&amp;E65,"")</f>
        <v>[843]={parentZoneId=117,isTrial=false},   --Ruins of Mazzatun</v>
      </c>
    </row>
    <row r="66" spans="1:11" hidden="1"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c r="K66" s="21" t="str">
        <f>IF(B66="false","["&amp;D66&amp;"]={parentZoneId="&amp;F66&amp;",isTrial="&amp;C66&amp;"},   --"&amp;E66,"")</f>
        <v/>
      </c>
    </row>
    <row r="67" spans="1:11"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c r="K67" s="21" t="str">
        <f>IF(B67="false","["&amp;D67&amp;"]={parentZoneId="&amp;F67&amp;",isTrial="&amp;C67&amp;"},   --"&amp;E67,"")</f>
        <v>[973]={parentZoneId=888,isTrial=false},   --Bloodroot Forge</v>
      </c>
    </row>
    <row r="68" spans="1:11" hidden="1"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c r="K68" s="21" t="str">
        <f>IF(B68="false","["&amp;D68&amp;"]={parentZoneId="&amp;F68&amp;",isTrial="&amp;C68&amp;"},   --"&amp;E68,"")</f>
        <v/>
      </c>
    </row>
    <row r="69" spans="1:11"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c r="K69" s="21" t="str">
        <f>IF(B69="false","["&amp;D69&amp;"]={parentZoneId="&amp;F69&amp;",isTrial="&amp;C69&amp;"},   --"&amp;E69,"")</f>
        <v>[974]={parentZoneId=888,isTrial=false},   --Falkreath Hold</v>
      </c>
    </row>
    <row r="70" spans="1:11" hidden="1"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c r="K70" s="21" t="str">
        <f>IF(B70="false","["&amp;D70&amp;"]={parentZoneId="&amp;F70&amp;",isTrial="&amp;C70&amp;"},   --"&amp;E70,"")</f>
        <v/>
      </c>
    </row>
    <row r="71" spans="1:11"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c r="K71" s="21" t="str">
        <f>IF(B71="false","["&amp;D71&amp;"]={parentZoneId="&amp;F71&amp;",isTrial="&amp;C71&amp;"},   --"&amp;E71,"")</f>
        <v>[1000]={parentZoneId=980,isTrial=true},   --Asylum Sanctorium</v>
      </c>
    </row>
    <row r="72" spans="1:11" hidden="1"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c r="K72" s="21" t="str">
        <f>IF(B72="false","["&amp;D72&amp;"]={parentZoneId="&amp;F72&amp;",isTrial="&amp;C72&amp;"},   --"&amp;E72,"")</f>
        <v/>
      </c>
    </row>
    <row r="73" spans="1:11"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c r="K73" s="21" t="str">
        <f>IF(B73="false","["&amp;D73&amp;"]={parentZoneId="&amp;F73&amp;",isTrial="&amp;C73&amp;"},   --"&amp;E73,"")</f>
        <v>[975]={parentZoneId=849,isTrial=true},   --Halls of Fabrication</v>
      </c>
    </row>
    <row r="74" spans="1:11" hidden="1"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c r="K74" s="21" t="str">
        <f>IF(B74="false","["&amp;D74&amp;"]={parentZoneId="&amp;F74&amp;",isTrial="&amp;C74&amp;"},   --"&amp;E74,"")</f>
        <v/>
      </c>
    </row>
    <row r="75" spans="1:11"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c r="K75" s="21" t="str">
        <f>IF(B75="false","["&amp;D75&amp;"]={parentZoneId="&amp;F75&amp;",isTrial="&amp;C75&amp;"},   --"&amp;E75,"")</f>
        <v>[1009]={parentZoneId=92,isTrial=false},   --Fang Lair</v>
      </c>
    </row>
    <row r="76" spans="1:11" hidden="1"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c r="K76" s="21" t="str">
        <f>IF(B76="false","["&amp;D76&amp;"]={parentZoneId="&amp;F76&amp;",isTrial="&amp;C76&amp;"},   --"&amp;E76,"")</f>
        <v/>
      </c>
    </row>
    <row r="77" spans="1:11"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c r="K77" s="21" t="str">
        <f>IF(B77="false","["&amp;D77&amp;"]={parentZoneId="&amp;F77&amp;",isTrial="&amp;C77&amp;"},   --"&amp;E77,"")</f>
        <v>[1010]={parentZoneId=19,isTrial=false},   --Scalecaller Peak</v>
      </c>
    </row>
    <row r="78" spans="1:11" hidden="1"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c r="K78" s="21" t="str">
        <f>IF(B78="false","["&amp;D78&amp;"]={parentZoneId="&amp;F78&amp;",isTrial="&amp;C78&amp;"},   --"&amp;E78,"")</f>
        <v/>
      </c>
    </row>
    <row r="79" spans="1:11"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c r="K79" s="21" t="str">
        <f>IF(B79="false","["&amp;D79&amp;"]={parentZoneId="&amp;F79&amp;",isTrial="&amp;C79&amp;"},   --"&amp;E79,"")</f>
        <v>[1051]={parentZoneId=1011,isTrial=true},   --Cloudrest</v>
      </c>
    </row>
    <row r="80" spans="1:11" hidden="1"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c r="K80" s="21" t="str">
        <f>IF(B80="false","["&amp;D80&amp;"]={parentZoneId="&amp;F80&amp;",isTrial="&amp;C80&amp;"},   --"&amp;E80,"")</f>
        <v/>
      </c>
    </row>
    <row r="81" spans="1:11"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c r="K81" s="21" t="str">
        <f>IF(B81="false","["&amp;D81&amp;"]={parentZoneId="&amp;F81&amp;",isTrial="&amp;C81&amp;"},   --"&amp;E81,"")</f>
        <v>[1055]={parentZoneId=108,isTrial=false},   --March of Sacrifices</v>
      </c>
    </row>
    <row r="82" spans="1:11" hidden="1"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c r="K82" s="21" t="str">
        <f>IF(B82="false","["&amp;D82&amp;"]={parentZoneId="&amp;F82&amp;",isTrial="&amp;C82&amp;"},   --"&amp;E82,"")</f>
        <v/>
      </c>
    </row>
    <row r="83" spans="1:11"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c r="K83" s="21" t="str">
        <f>IF(B83="false","["&amp;D83&amp;"]={parentZoneId="&amp;F83&amp;",isTrial="&amp;C83&amp;"},   --"&amp;E83,"")</f>
        <v>[1052]={parentZoneId=382,isTrial=false},   --Moon Hunter Keep</v>
      </c>
    </row>
    <row r="84" spans="1:11" hidden="1"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c r="K84" s="21" t="str">
        <f>IF(B84="false","["&amp;D84&amp;"]={parentZoneId="&amp;F84&amp;",isTrial="&amp;C84&amp;"},   --"&amp;E84,"")</f>
        <v/>
      </c>
    </row>
    <row r="85" spans="1:11"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c r="K85" s="21" t="str">
        <f>IF(B85="false","["&amp;D85&amp;"]={parentZoneId="&amp;F85&amp;",isTrial="&amp;C85&amp;"},   --"&amp;E85,"")</f>
        <v>[1081]={parentZoneId=823,isTrial=false},   --Depths of Malatar</v>
      </c>
    </row>
    <row r="86" spans="1:11" hidden="1"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c r="K86" s="21" t="str">
        <f>IF(B86="false","["&amp;D86&amp;"]={parentZoneId="&amp;F86&amp;",isTrial="&amp;C86&amp;"},   --"&amp;E86,"")</f>
        <v/>
      </c>
    </row>
    <row r="87" spans="1:11"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c r="K87" s="21" t="str">
        <f>IF(B87="false","["&amp;D87&amp;"]={parentZoneId="&amp;F87&amp;",isTrial="&amp;C87&amp;"},   --"&amp;E87,"")</f>
        <v>[1080]={parentZoneId=101,isTrial=false},   --Frostvault</v>
      </c>
    </row>
    <row r="88" spans="1:11" hidden="1"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c r="K88" s="21" t="str">
        <f>IF(B88="false","["&amp;D88&amp;"]={parentZoneId="&amp;F88&amp;",isTrial="&amp;C88&amp;"},   --"&amp;E88,"")</f>
        <v/>
      </c>
    </row>
    <row r="89" spans="1:11"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c r="K89" s="21" t="str">
        <f>IF(B89="false","["&amp;D89&amp;"]={parentZoneId="&amp;F89&amp;",isTrial="&amp;C89&amp;"},   --"&amp;E89,"")</f>
        <v>[1121]={parentZoneId=1086,isTrial=true},   --Sunspire</v>
      </c>
    </row>
    <row r="90" spans="1:11" hidden="1"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c r="K90" s="21" t="str">
        <f>IF(B90="false","["&amp;D90&amp;"]={parentZoneId="&amp;F90&amp;",isTrial="&amp;C90&amp;"},   --"&amp;E90,"")</f>
        <v/>
      </c>
    </row>
    <row r="91" spans="1:11"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c r="K91" s="21" t="str">
        <f>IF(B91="false","["&amp;D91&amp;"]={parentZoneId="&amp;F91&amp;",isTrial="&amp;C91&amp;"},   --"&amp;E91,"")</f>
        <v>[1123]={parentZoneId=383,isTrial=false},   --Lair of Maarselok</v>
      </c>
    </row>
    <row r="92" spans="1:11" hidden="1"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c r="K92" s="21" t="str">
        <f>IF(B92="false","["&amp;D92&amp;"]={parentZoneId="&amp;F92&amp;",isTrial="&amp;C92&amp;"},   --"&amp;E92,"")</f>
        <v/>
      </c>
    </row>
    <row r="93" spans="1:11"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c r="K93" s="21" t="str">
        <f>IF(B93="false","["&amp;D93&amp;"]={parentZoneId="&amp;F93&amp;",isTrial="&amp;C93&amp;"},   --"&amp;E93,"")</f>
        <v>[1122]={parentZoneId=1086,isTrial=false},   --Moongrave Fane</v>
      </c>
    </row>
    <row r="94" spans="1:11" hidden="1"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c r="K94" s="21" t="str">
        <f>IF(B94="false","["&amp;D94&amp;"]={parentZoneId="&amp;F94&amp;",isTrial="&amp;C94&amp;"},   --"&amp;E94,"")</f>
        <v/>
      </c>
    </row>
    <row r="95" spans="1:11" x14ac:dyDescent="0.25">
      <c r="A95" s="2" t="s">
        <v>1645</v>
      </c>
      <c r="B95" s="9" t="s">
        <v>91</v>
      </c>
      <c r="C95" s="29" t="s">
        <v>91</v>
      </c>
      <c r="D95" s="3">
        <f>IF(ISERROR(VLOOKUP(A95,'ESO zone constants'!$D$5:$I$9954,5,FALSE)),"",VLOOKUP(A95,'ESO zone constants'!$D$5:$I$9954,5,FALSE))</f>
        <v>1152</v>
      </c>
      <c r="E95" s="3" t="str">
        <f>VLOOKUP(D95,'ESO zone constants'!$A$5:$D$9989,4,FALSE)</f>
        <v>Icereach</v>
      </c>
      <c r="F95" s="3">
        <f>VLOOKUP(D95,'ESO zone constants'!$A$5:$C$9954,3,FALSE)</f>
        <v>684</v>
      </c>
      <c r="G95" s="3" t="str">
        <f>VLOOKUP(F95,'ESO zone constants'!$A$5:$D$9989,4,FALSE)</f>
        <v>Wrothgar</v>
      </c>
      <c r="H95" s="4">
        <v>17</v>
      </c>
      <c r="I95" s="17" t="str">
        <f>VLOOKUP(H95,'LibSets constants'!$A$4:$B$1012,2,FALSE)</f>
        <v>DLC_HARROWSTORM</v>
      </c>
      <c r="J95" s="17" t="str">
        <f>VLOOKUP(H95,'LibSets constants'!$A$4:$C$1012,3,FALSE)</f>
        <v>Harrowstorm</v>
      </c>
      <c r="K95" s="21" t="str">
        <f>IF(B95="false","["&amp;D95&amp;"]={parentZoneId="&amp;F95&amp;",isTrial="&amp;C95&amp;"},   --"&amp;E95,"")</f>
        <v>[1152]={parentZoneId=684,isTrial=false},   --Icereach</v>
      </c>
    </row>
    <row r="96" spans="1:11" hidden="1" x14ac:dyDescent="0.25">
      <c r="A96" s="2" t="s">
        <v>1645</v>
      </c>
      <c r="B96" s="9" t="s">
        <v>92</v>
      </c>
      <c r="C96" s="29" t="s">
        <v>91</v>
      </c>
      <c r="D96" s="3">
        <f>IF(ISERROR(VLOOKUP(A96,'ESO zone constants'!$D$5:$I$9954,5,FALSE)),"",VLOOKUP(A96,'ESO zone constants'!$D$5:$I$9954,5,FALSE))</f>
        <v>1152</v>
      </c>
      <c r="E96" s="3" t="str">
        <f>VLOOKUP(D96,'ESO zone constants'!$A$5:$D$9989,4,FALSE)</f>
        <v>Icereach</v>
      </c>
      <c r="F96" s="3">
        <f>VLOOKUP(D96,'ESO zone constants'!$A$5:$C$9954,3,FALSE)</f>
        <v>684</v>
      </c>
      <c r="G96" s="3" t="str">
        <f>VLOOKUP(F96,'ESO zone constants'!$A$5:$D$9989,4,FALSE)</f>
        <v>Wrothgar</v>
      </c>
      <c r="H96" s="4">
        <v>17</v>
      </c>
      <c r="I96" s="17" t="str">
        <f>VLOOKUP(H96,'LibSets constants'!$A$4:$B$1012,2,FALSE)</f>
        <v>DLC_HARROWSTORM</v>
      </c>
      <c r="J96" s="17" t="str">
        <f>VLOOKUP(H96,'LibSets constants'!$A$4:$C$1012,3,FALSE)</f>
        <v>Harrowstorm</v>
      </c>
      <c r="K96" s="21" t="str">
        <f>IF(B96="false","["&amp;D96&amp;"]={parentZoneId="&amp;F96&amp;",isTrial="&amp;C96&amp;"},   --"&amp;E96,"")</f>
        <v/>
      </c>
    </row>
    <row r="97" spans="1:11" x14ac:dyDescent="0.25">
      <c r="A97" s="2" t="s">
        <v>1644</v>
      </c>
      <c r="B97" s="9" t="s">
        <v>91</v>
      </c>
      <c r="C97" s="29" t="s">
        <v>91</v>
      </c>
      <c r="D97" s="3">
        <f>IF(ISERROR(VLOOKUP(A97,'ESO zone constants'!$D$5:$I$9954,5,FALSE)),"",VLOOKUP(A97,'ESO zone constants'!$D$5:$I$9954,5,FALSE))</f>
        <v>1153</v>
      </c>
      <c r="E97" s="3" t="str">
        <f>VLOOKUP(D97,'ESO zone constants'!$A$5:$D$9989,4,FALSE)</f>
        <v>Unhallowed Grave</v>
      </c>
      <c r="F97" s="3">
        <f>VLOOKUP(D97,'ESO zone constants'!$A$5:$C$9954,3,FALSE)</f>
        <v>92</v>
      </c>
      <c r="G97" s="3" t="str">
        <f>VLOOKUP(F97,'ESO zone constants'!$A$5:$D$9989,4,FALSE)</f>
        <v>Bangkorai</v>
      </c>
      <c r="H97" s="4">
        <v>17</v>
      </c>
      <c r="I97" s="17" t="str">
        <f>VLOOKUP(H97,'LibSets constants'!$A$4:$B$1012,2,FALSE)</f>
        <v>DLC_HARROWSTORM</v>
      </c>
      <c r="J97" s="17" t="str">
        <f>VLOOKUP(H97,'LibSets constants'!$A$4:$C$1012,3,FALSE)</f>
        <v>Harrowstorm</v>
      </c>
      <c r="K97" s="21" t="str">
        <f>IF(B97="false","["&amp;D97&amp;"]={parentZoneId="&amp;F97&amp;",isTrial="&amp;C97&amp;"},   --"&amp;E97,"")</f>
        <v>[1153]={parentZoneId=92,isTrial=false},   --Unhallowed Grave</v>
      </c>
    </row>
    <row r="98" spans="1:11" hidden="1" x14ac:dyDescent="0.25">
      <c r="A98" s="2" t="s">
        <v>1644</v>
      </c>
      <c r="B98" s="9" t="s">
        <v>92</v>
      </c>
      <c r="C98" s="29" t="s">
        <v>91</v>
      </c>
      <c r="D98" s="3">
        <f>IF(ISERROR(VLOOKUP(A98,'ESO zone constants'!$D$5:$I$9954,5,FALSE)),"",VLOOKUP(A98,'ESO zone constants'!$D$5:$I$9954,5,FALSE))</f>
        <v>1153</v>
      </c>
      <c r="E98" s="3" t="str">
        <f>VLOOKUP(D98,'ESO zone constants'!$A$5:$D$9989,4,FALSE)</f>
        <v>Unhallowed Grave</v>
      </c>
      <c r="F98" s="3">
        <f>VLOOKUP(D98,'ESO zone constants'!$A$5:$C$9954,3,FALSE)</f>
        <v>92</v>
      </c>
      <c r="G98" s="3" t="str">
        <f>VLOOKUP(F98,'ESO zone constants'!$A$5:$D$9989,4,FALSE)</f>
        <v>Bangkorai</v>
      </c>
      <c r="H98" s="4">
        <v>17</v>
      </c>
      <c r="I98" s="17" t="str">
        <f>VLOOKUP(H98,'LibSets constants'!$A$4:$B$1012,2,FALSE)</f>
        <v>DLC_HARROWSTORM</v>
      </c>
      <c r="J98" s="17" t="str">
        <f>VLOOKUP(H98,'LibSets constants'!$A$4:$C$1012,3,FALSE)</f>
        <v>Harrowstorm</v>
      </c>
      <c r="K98" s="21" t="str">
        <f>IF(B98="false","["&amp;D98&amp;"]={parentZoneId="&amp;F98&amp;",isTrial="&amp;C98&amp;"},   --"&amp;E98,"")</f>
        <v/>
      </c>
    </row>
    <row r="99" spans="1:11"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c r="K99" s="21" t="str">
        <f>IF(B99="false","["&amp;D99&amp;"]={parentZoneId="&amp;F99&amp;",isTrial="&amp;C99&amp;"},   --"&amp;E99,"")</f>
        <v>[1196]={parentZoneId=1160,isTrial=false},   --Kyne's Aegis</v>
      </c>
    </row>
    <row r="100" spans="1:11" hidden="1"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c r="K100" s="21" t="str">
        <f>IF(B100="false","["&amp;D100&amp;"]={parentZoneId="&amp;F100&amp;",isTrial="&amp;C100&amp;"},   --"&amp;E100,"")</f>
        <v/>
      </c>
    </row>
    <row r="101" spans="1:11"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c r="K101" s="21" t="str">
        <f>IF(B101="false","["&amp;D101&amp;"]={parentZoneId="&amp;F101&amp;",isTrial="&amp;C101&amp;"},   --"&amp;E101,"")</f>
        <v>[1201]={parentZoneId=1160,isTrial=false},   --Castle Thorn</v>
      </c>
    </row>
    <row r="102" spans="1:11"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c r="K102" s="21" t="str">
        <f>IF(B102="false","["&amp;D102&amp;"]={parentZoneId="&amp;F102&amp;",isTrial="&amp;C102&amp;"},   --"&amp;E102,"")</f>
        <v>[1201]={parentZoneId=1160,isTrial=false},   --Castle Thorn</v>
      </c>
    </row>
    <row r="103" spans="1:11"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c r="K103" s="21" t="str">
        <f>IF(B103="false","["&amp;D103&amp;"]={parentZoneId="&amp;F103&amp;",isTrial="&amp;C103&amp;"},   --"&amp;E103,"")</f>
        <v>[1197]={parentZoneId=1161,isTrial=false},   --Stone Garden</v>
      </c>
    </row>
    <row r="104" spans="1:11" hidden="1"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c r="K104" s="21" t="str">
        <f>IF(B104="false","["&amp;D104&amp;"]={parentZoneId="&amp;F104&amp;",isTrial="&amp;C104&amp;"},   --"&amp;E104,"")</f>
        <v/>
      </c>
    </row>
    <row r="105" spans="1:11"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c r="K105" s="21" t="str">
        <f>IF(B105="false","["&amp;D105&amp;"]={parentZoneId="&amp;F105&amp;",isTrial="&amp;C105&amp;"},   --"&amp;E105,"")</f>
        <v>[1228]={parentZoneId=823,isTrial=false},   --Black Drake Villa</v>
      </c>
    </row>
    <row r="106" spans="1:11" hidden="1"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c r="K106" s="21" t="str">
        <f>IF(B106="false","["&amp;D106&amp;"]={parentZoneId="&amp;F106&amp;",isTrial="&amp;C106&amp;"},   --"&amp;E106,"")</f>
        <v/>
      </c>
    </row>
    <row r="107" spans="1:11"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c r="K107" s="21" t="str">
        <f>IF(B107="false","["&amp;D107&amp;"]={parentZoneId="&amp;F107&amp;",isTrial="&amp;C107&amp;"},   --"&amp;E107,"")</f>
        <v>[1229]={parentZoneId=57,isTrial=false},   --The Cauldron</v>
      </c>
    </row>
    <row r="108" spans="1:11" hidden="1"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c r="K108" s="21" t="str">
        <f>IF(B108="false","["&amp;D108&amp;"]={parentZoneId="&amp;F108&amp;",isTrial="&amp;C108&amp;"},   --"&amp;E108,"")</f>
        <v/>
      </c>
    </row>
    <row r="109" spans="1:11"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c r="K109" s="21" t="str">
        <f>IF(B109="false","["&amp;D109&amp;"]={parentZoneId="&amp;F109&amp;",isTrial="&amp;C109&amp;"},   --"&amp;E109,"")</f>
        <v>[1268]={parentZoneId=1261,isTrial=false},   --The Dread Cellar</v>
      </c>
    </row>
    <row r="110" spans="1:11" hidden="1"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c r="K110" s="21" t="str">
        <f>IF(B110="false","["&amp;D110&amp;"]={parentZoneId="&amp;F110&amp;",isTrial="&amp;C110&amp;"},   --"&amp;E110,"")</f>
        <v/>
      </c>
    </row>
    <row r="111" spans="1:11"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c r="K111" s="21" t="str">
        <f>IF(B111="false","["&amp;D111&amp;"]={parentZoneId="&amp;F111&amp;",isTrial="&amp;C111&amp;"},   --"&amp;E111,"")</f>
        <v>[1267]={parentZoneId=3,isTrial=false},   --Red Petal Bastion</v>
      </c>
    </row>
    <row r="112" spans="1:11" hidden="1"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c r="K112" s="21" t="str">
        <f>IF(B112="false","["&amp;D112&amp;"]={parentZoneId="&amp;F112&amp;",isTrial="&amp;C112&amp;"},   --"&amp;E112,"")</f>
        <v/>
      </c>
    </row>
    <row r="113" spans="1:11"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c r="K113" s="21" t="str">
        <f>IF(B113="false","["&amp;D113&amp;"]={parentZoneId="&amp;F113&amp;",isTrial="&amp;C113&amp;"},   --"&amp;E113,"")</f>
        <v>[1301]={parentZoneId=1011,isTrial=false},   --Coral Aerie</v>
      </c>
    </row>
    <row r="114" spans="1:11" hidden="1"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c r="K114" s="21" t="str">
        <f>IF(B114="false","["&amp;D114&amp;"]={parentZoneId="&amp;F114&amp;",isTrial="&amp;C114&amp;"},   --"&amp;E114,"")</f>
        <v/>
      </c>
    </row>
    <row r="115" spans="1:11"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c r="K115" s="21" t="str">
        <f>IF(B115="false","["&amp;D115&amp;"]={parentZoneId="&amp;F115&amp;",isTrial="&amp;C115&amp;"},   --"&amp;E115,"")</f>
        <v>[1302]={parentZoneId=20,isTrial=false},   --Shipwright's Regret</v>
      </c>
    </row>
    <row r="116" spans="1:11" hidden="1"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c r="K116" s="21" t="str">
        <f>IF(B116="false","["&amp;D116&amp;"]={parentZoneId="&amp;F116&amp;",isTrial="&amp;C116&amp;"},   --"&amp;E116,"")</f>
        <v/>
      </c>
    </row>
    <row r="117" spans="1:11" x14ac:dyDescent="0.25">
      <c r="A117" t="s">
        <v>3380</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c r="K117" s="21" t="str">
        <f>IF(B117="false","["&amp;D117&amp;"]={parentZoneId="&amp;F117&amp;",isTrial="&amp;C117&amp;"},   --"&amp;E117,"")</f>
        <v>[1344]={parentZoneId=1318,isTrial=true},   --Dreadsail Reef</v>
      </c>
    </row>
    <row r="118" spans="1:11" hidden="1" x14ac:dyDescent="0.25">
      <c r="A118" t="s">
        <v>3380</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c r="K118" s="21" t="str">
        <f>IF(B118="false","["&amp;D118&amp;"]={parentZoneId="&amp;F118&amp;",isTrial="&amp;C118&amp;"},   --"&amp;E118,"")</f>
        <v/>
      </c>
    </row>
    <row r="119" spans="1:11" x14ac:dyDescent="0.25">
      <c r="A119" s="82" t="s">
        <v>3419</v>
      </c>
      <c r="B119" s="9" t="s">
        <v>91</v>
      </c>
      <c r="C119" s="29" t="s">
        <v>91</v>
      </c>
      <c r="D119" s="3">
        <v>1360</v>
      </c>
      <c r="E119" s="3" t="str">
        <f>VLOOKUP(D119,'ESO zone constants'!$A$5:$D$9989,4,FALSE)</f>
        <v>Earthen Root Enclave</v>
      </c>
      <c r="F119" s="3">
        <f>VLOOKUP(D119,'ESO zone constants'!$A$5:$C$9954,3,FALSE)</f>
        <v>1318</v>
      </c>
      <c r="G119" s="3" t="str">
        <f>VLOOKUP(F119,'ESO zone constants'!$A$5:$D$9989,4,FALSE)</f>
        <v>High Isle</v>
      </c>
      <c r="H119" s="4">
        <v>27</v>
      </c>
      <c r="I119" s="17" t="str">
        <f>VLOOKUP(H119,'LibSets constants'!$A$4:$B$1012,2,FALSE)</f>
        <v>DLC_LOST_DEPTHS</v>
      </c>
      <c r="J119" s="17" t="str">
        <f>VLOOKUP(H119,'LibSets constants'!$A$4:$C$1012,3,FALSE)</f>
        <v>Lost Depths</v>
      </c>
      <c r="K119" s="21" t="str">
        <f>IF(B119="false","["&amp;D119&amp;"]={parentZoneId="&amp;F119&amp;",isTrial="&amp;C119&amp;"},   --"&amp;E119,"")</f>
        <v>[1360]={parentZoneId=1318,isTrial=false},   --Earthen Root Enclave</v>
      </c>
    </row>
    <row r="120" spans="1:11" hidden="1" x14ac:dyDescent="0.25">
      <c r="A120" s="82" t="s">
        <v>3419</v>
      </c>
      <c r="B120" s="9" t="s">
        <v>92</v>
      </c>
      <c r="C120" s="29" t="s">
        <v>92</v>
      </c>
      <c r="D120" s="3">
        <v>1360</v>
      </c>
      <c r="E120" s="3" t="str">
        <f>VLOOKUP(D120,'ESO zone constants'!$A$5:$D$9989,4,FALSE)</f>
        <v>Earthen Root Enclave</v>
      </c>
      <c r="F120" s="3">
        <f>VLOOKUP(D120,'ESO zone constants'!$A$5:$C$9954,3,FALSE)</f>
        <v>1318</v>
      </c>
      <c r="G120" s="3" t="str">
        <f>VLOOKUP(F120,'ESO zone constants'!$A$5:$D$9989,4,FALSE)</f>
        <v>High Isle</v>
      </c>
      <c r="H120" s="4">
        <v>27</v>
      </c>
      <c r="I120" s="17" t="str">
        <f>VLOOKUP(H120,'LibSets constants'!$A$4:$B$1012,2,FALSE)</f>
        <v>DLC_LOST_DEPTHS</v>
      </c>
      <c r="J120" s="17" t="str">
        <f>VLOOKUP(H120,'LibSets constants'!$A$4:$C$1012,3,FALSE)</f>
        <v>Lost Depths</v>
      </c>
      <c r="K120" s="21" t="str">
        <f>IF(B120="false","["&amp;D120&amp;"]={parentZoneId="&amp;F120&amp;",isTrial="&amp;C120&amp;"},   --"&amp;E120,"")</f>
        <v/>
      </c>
    </row>
    <row r="121" spans="1:11" x14ac:dyDescent="0.25">
      <c r="A121" s="82" t="s">
        <v>3420</v>
      </c>
      <c r="B121" s="9" t="s">
        <v>91</v>
      </c>
      <c r="C121" s="29" t="s">
        <v>91</v>
      </c>
      <c r="D121" s="3">
        <v>1361</v>
      </c>
      <c r="E121" s="3" t="str">
        <f>VLOOKUP(D121,'ESO zone constants'!$A$5:$D$9989,4,FALSE)</f>
        <v>Graven Deep</v>
      </c>
      <c r="F121" s="3">
        <f>VLOOKUP(D121,'ESO zone constants'!$A$5:$C$9954,3,FALSE)</f>
        <v>1318</v>
      </c>
      <c r="G121" s="3" t="str">
        <f>VLOOKUP(F121,'ESO zone constants'!$A$5:$D$9989,4,FALSE)</f>
        <v>High Isle</v>
      </c>
      <c r="H121" s="4">
        <v>27</v>
      </c>
      <c r="I121" s="17" t="str">
        <f>VLOOKUP(H121,'LibSets constants'!$A$4:$B$1012,2,FALSE)</f>
        <v>DLC_LOST_DEPTHS</v>
      </c>
      <c r="J121" s="17" t="str">
        <f>VLOOKUP(H121,'LibSets constants'!$A$4:$C$1012,3,FALSE)</f>
        <v>Lost Depths</v>
      </c>
      <c r="K121" s="21" t="str">
        <f>IF(B121="false","["&amp;D121&amp;"]={parentZoneId="&amp;F121&amp;",isTrial="&amp;C121&amp;"},   --"&amp;E121,"")</f>
        <v>[1361]={parentZoneId=1318,isTrial=false},   --Graven Deep</v>
      </c>
    </row>
    <row r="122" spans="1:11" hidden="1" x14ac:dyDescent="0.25">
      <c r="A122" s="82" t="s">
        <v>3420</v>
      </c>
      <c r="B122" s="9" t="s">
        <v>92</v>
      </c>
      <c r="C122" s="29" t="s">
        <v>92</v>
      </c>
      <c r="D122" s="3">
        <v>1361</v>
      </c>
      <c r="E122" s="3" t="str">
        <f>VLOOKUP(D122,'ESO zone constants'!$A$5:$D$9989,4,FALSE)</f>
        <v>Graven Deep</v>
      </c>
      <c r="F122" s="3">
        <f>VLOOKUP(D122,'ESO zone constants'!$A$5:$C$9954,3,FALSE)</f>
        <v>1318</v>
      </c>
      <c r="G122" s="3" t="str">
        <f>VLOOKUP(F122,'ESO zone constants'!$A$5:$D$9989,4,FALSE)</f>
        <v>High Isle</v>
      </c>
      <c r="H122" s="4">
        <v>27</v>
      </c>
      <c r="I122" s="17" t="str">
        <f>VLOOKUP(H122,'LibSets constants'!$A$4:$B$1012,2,FALSE)</f>
        <v>DLC_LOST_DEPTHS</v>
      </c>
      <c r="J122" s="17" t="str">
        <f>VLOOKUP(H122,'LibSets constants'!$A$4:$C$1012,3,FALSE)</f>
        <v>Lost Depths</v>
      </c>
      <c r="K122" s="21" t="str">
        <f>IF(B122="false","["&amp;D122&amp;"]={parentZoneId="&amp;F122&amp;",isTrial="&amp;C122&amp;"},   --"&amp;E122,"")</f>
        <v/>
      </c>
    </row>
    <row r="123" spans="1:11" x14ac:dyDescent="0.25">
      <c r="A123" s="82" t="s">
        <v>3590</v>
      </c>
      <c r="B123" s="9" t="s">
        <v>91</v>
      </c>
      <c r="C123" s="29" t="s">
        <v>92</v>
      </c>
      <c r="D123" s="118">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c r="K123" s="21" t="str">
        <f>IF(B123="false","["&amp;D123&amp;"]={parentZoneId="&amp;F123&amp;",isTrial="&amp;C123&amp;"},   --"&amp;E123,"")</f>
        <v>[1389]={parentZoneId=41,isTrial=true},   --Bal Sunnar</v>
      </c>
    </row>
    <row r="124" spans="1:11" hidden="1" x14ac:dyDescent="0.25">
      <c r="A124" s="82" t="s">
        <v>3590</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c r="K124" s="21" t="str">
        <f>IF(B124="false","["&amp;D124&amp;"]={parentZoneId="&amp;F124&amp;",isTrial="&amp;C124&amp;"},   --"&amp;E124,"")</f>
        <v/>
      </c>
    </row>
    <row r="125" spans="1:11" x14ac:dyDescent="0.25">
      <c r="A125" s="82" t="s">
        <v>3593</v>
      </c>
      <c r="B125" s="9" t="s">
        <v>91</v>
      </c>
      <c r="C125" t="s">
        <v>91</v>
      </c>
      <c r="D125" s="118">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c r="K125" s="21" t="str">
        <f>IF(B125="false","["&amp;D125&amp;"]={parentZoneId="&amp;F125&amp;",isTrial="&amp;C125&amp;"},   --"&amp;E125,"")</f>
        <v>[1390]={parentZoneId=103,isTrial=false},   --Scrivener's Hall</v>
      </c>
    </row>
    <row r="126" spans="1:11" hidden="1" x14ac:dyDescent="0.25">
      <c r="A126" s="82" t="s">
        <v>3593</v>
      </c>
      <c r="B126" s="9" t="s">
        <v>92</v>
      </c>
      <c r="C126" t="s">
        <v>91</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c r="K126" s="21" t="str">
        <f>IF(B126="false","["&amp;D126&amp;"]={parentZoneId="&amp;F126&amp;",isTrial="&amp;C126&amp;"},   --"&amp;E126,"")</f>
        <v/>
      </c>
    </row>
    <row r="127" spans="1:11" x14ac:dyDescent="0.25">
      <c r="A127" s="2" t="s">
        <v>3726</v>
      </c>
      <c r="B127" s="9" t="s">
        <v>91</v>
      </c>
      <c r="C127" s="29" t="s">
        <v>92</v>
      </c>
      <c r="D127" s="3">
        <v>1427</v>
      </c>
      <c r="E127" s="3" t="str">
        <f>VLOOKUP(D127,'ESO zone constants'!$A$5:$D$9989,4,FALSE)</f>
        <v>Sanity's Edge</v>
      </c>
      <c r="F127" s="3">
        <f>VLOOKUP(D127,'ESO zone constants'!$A$5:$C$9954,3,FALSE)</f>
        <v>1414</v>
      </c>
      <c r="G127" s="3" t="str">
        <f>VLOOKUP(F127,'ESO zone constants'!$A$5:$D$9989,4,FALSE)</f>
        <v>Telvanni Peninsula</v>
      </c>
      <c r="H127" s="4">
        <v>29</v>
      </c>
      <c r="I127" s="17" t="str">
        <f>VLOOKUP(H127,'LibSets constants'!$A$4:$B$1012,2,FALSE)</f>
        <v>DLC_SCRIBES_OF_FATE</v>
      </c>
      <c r="J127" s="17" t="str">
        <f>VLOOKUP(H127,'LibSets constants'!$A$4:$C$1012,3,FALSE)</f>
        <v>Scribes of Fate</v>
      </c>
      <c r="K127" s="21" t="str">
        <f>IF(B127="false","["&amp;D127&amp;"]={parentZoneId="&amp;F127&amp;",isTrial="&amp;C127&amp;"},   --"&amp;E127,"")</f>
        <v>[1427]={parentZoneId=1414,isTrial=true},   --Sanity's Edge</v>
      </c>
    </row>
    <row r="128" spans="1:11" x14ac:dyDescent="0.25">
      <c r="A128" s="2" t="s">
        <v>3790</v>
      </c>
      <c r="B128" s="9" t="s">
        <v>91</v>
      </c>
      <c r="C128" s="29" t="s">
        <v>91</v>
      </c>
      <c r="D128" s="3">
        <v>1436</v>
      </c>
      <c r="E128" s="3" t="str">
        <f>VLOOKUP(D128,'ESO zone constants'!$A$5:$D$9989,4,FALSE)</f>
        <v>Endless Archive</v>
      </c>
      <c r="F128" s="3">
        <f>VLOOKUP(D128,'ESO zone constants'!$A$5:$C$9954,3,FALSE)</f>
        <v>1413</v>
      </c>
      <c r="G128" s="3" t="str">
        <f>VLOOKUP(F128,'ESO zone constants'!$A$5:$D$9989,4,FALSE)</f>
        <v>Apocrypha</v>
      </c>
      <c r="H128" s="4">
        <v>29</v>
      </c>
      <c r="I128" s="17" t="str">
        <f>VLOOKUP(H128,'LibSets constants'!$A$4:$B$1012,2,FALSE)</f>
        <v>DLC_SCRIBES_OF_FATE</v>
      </c>
      <c r="J128" s="17" t="str">
        <f>VLOOKUP(H128,'LibSets constants'!$A$4:$C$1012,3,FALSE)</f>
        <v>Scribes of Fate</v>
      </c>
      <c r="K128" s="21" t="str">
        <f>IF(B128="false","["&amp;D128&amp;"]={parentZoneId="&amp;F128&amp;",isTrial="&amp;C128&amp;"},   --"&amp;E128,"")</f>
        <v>[1436]={parentZoneId=1413,isTrial=false},   --Endless Archive</v>
      </c>
    </row>
  </sheetData>
  <autoFilter ref="A2:K128" xr:uid="{00000000-0001-0000-0300-000000000000}">
    <filterColumn colId="1">
      <filters>
        <filter val="false"/>
      </filters>
    </filterColumn>
    <sortState xmlns:xlrd2="http://schemas.microsoft.com/office/spreadsheetml/2017/richdata2" ref="A3:K126">
      <sortCondition ref="H2:H126"/>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zoomScale="85" zoomScaleNormal="85" workbookViewId="0">
      <pane xSplit="3" ySplit="2" topLeftCell="D3" activePane="bottomRight" state="frozen"/>
      <selection pane="topRight" activeCell="D1" sqref="D1"/>
      <selection pane="bottomLeft" activeCell="A2" sqref="A2"/>
      <selection pane="bottomRight" activeCell="B913" sqref="B913:B91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36" style="3" customWidth="1"/>
    <col min="12" max="12" width="25.140625" style="3" customWidth="1"/>
  </cols>
  <sheetData>
    <row r="1" spans="1:12" x14ac:dyDescent="0.25">
      <c r="A1" s="111" t="s">
        <v>3820</v>
      </c>
      <c r="B1" s="111"/>
      <c r="C1" s="111"/>
      <c r="D1" s="111"/>
      <c r="E1" s="111"/>
      <c r="F1" s="111"/>
      <c r="G1" s="111"/>
      <c r="H1" s="111"/>
      <c r="I1" s="111"/>
      <c r="J1" s="111"/>
      <c r="K1" s="111"/>
      <c r="L1" s="112"/>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19">
        <v>-99</v>
      </c>
      <c r="B3" s="119" t="s">
        <v>3871</v>
      </c>
      <c r="C3" s="119"/>
      <c r="D3" s="119" t="s">
        <v>3870</v>
      </c>
      <c r="E3" s="119"/>
      <c r="F3" s="119" t="s">
        <v>3868</v>
      </c>
      <c r="G3" s="119" t="s">
        <v>3870</v>
      </c>
      <c r="H3" s="121">
        <v>-99</v>
      </c>
      <c r="I3" s="121">
        <v>-99</v>
      </c>
      <c r="J3" s="119"/>
      <c r="K3" s="119" t="str">
        <f>VLOOKUP(J3,'LibSets constants'!$A$4:$B$1012,2,FALSE)</f>
        <v>DLC_BASE_GAME</v>
      </c>
      <c r="L3" s="119" t="str">
        <f>VLOOKUP(J3,'LibSets constants'!$A$4:$C$1012,3,FALSE)</f>
        <v>Included in base game</v>
      </c>
    </row>
    <row r="4" spans="1:12" x14ac:dyDescent="0.25">
      <c r="A4" s="119">
        <v>-98</v>
      </c>
      <c r="B4" s="119" t="s">
        <v>3871</v>
      </c>
      <c r="C4" s="119"/>
      <c r="D4" s="120" t="s">
        <v>2376</v>
      </c>
      <c r="E4" s="119"/>
      <c r="F4" s="119" t="s">
        <v>3868</v>
      </c>
      <c r="G4" s="119" t="s">
        <v>3869</v>
      </c>
      <c r="H4" s="121">
        <v>-98</v>
      </c>
      <c r="I4" s="123">
        <v>-98</v>
      </c>
      <c r="J4" s="119"/>
      <c r="K4" s="119" t="str">
        <f>VLOOKUP(J4,'LibSets constants'!$A$4:$B$1012,2,FALSE)</f>
        <v>DLC_BASE_GAME</v>
      </c>
      <c r="L4" s="119" t="str">
        <f>VLOOKUP(J4,'LibSets constants'!$A$4:$C$1012,3,FALSE)</f>
        <v>Included in base game</v>
      </c>
    </row>
    <row r="5" spans="1:12" x14ac:dyDescent="0.25">
      <c r="A5" s="43">
        <v>0</v>
      </c>
      <c r="B5" s="43">
        <v>4294967296</v>
      </c>
      <c r="C5" s="43">
        <v>0</v>
      </c>
      <c r="D5" s="41" t="s">
        <v>2230</v>
      </c>
      <c r="E5" s="41" t="str">
        <f t="array" ref="E5">IF(OR(EXACT(A5,'ESO Dungeon constants'!$D$3:$D$987)),"X","")</f>
        <v/>
      </c>
      <c r="F5" s="41" t="str">
        <f>IF(EXACT(A5,C5),"X","")</f>
        <v>X</v>
      </c>
      <c r="G5" s="41" t="str">
        <f>IF(A5&lt;&gt;C5,VLOOKUP(C5,$A$5:$D$9954,4,FALSE),"")</f>
        <v/>
      </c>
      <c r="H5" s="122">
        <f>A5</f>
        <v>0</v>
      </c>
      <c r="I5" s="122">
        <f>C5</f>
        <v>0</v>
      </c>
      <c r="J5" s="40">
        <v>0</v>
      </c>
      <c r="K5" s="41" t="str">
        <f>VLOOKUP(J5,'LibSets constants'!$A$4:$B$1012,2,FALSE)</f>
        <v>DLC_BASE_GAME</v>
      </c>
      <c r="L5" s="41" t="str">
        <f>VLOOKUP(J5,'LibSets constants'!$A$4:$C$1012,3,FALSE)</f>
        <v>Included in base game</v>
      </c>
    </row>
    <row r="6" spans="1:12" x14ac:dyDescent="0.25">
      <c r="A6" s="44">
        <v>2</v>
      </c>
      <c r="B6" s="43">
        <v>1</v>
      </c>
      <c r="C6" s="43">
        <v>2</v>
      </c>
      <c r="D6" s="41" t="s">
        <v>102</v>
      </c>
      <c r="E6" s="41" t="str">
        <f t="array" ref="E6">IF(OR(EXACT(A6,'ESO Dungeon constants'!$D$3:$D$987)),"X","")</f>
        <v/>
      </c>
      <c r="F6" s="41" t="str">
        <f>IF(EXACT(A6,C6),"X","")</f>
        <v>X</v>
      </c>
      <c r="G6" s="41" t="str">
        <f>IF(A6&lt;&gt;C6,VLOOKUP(C6,$A$5:$D$9954,4,FALSE),"")</f>
        <v/>
      </c>
      <c r="H6" s="122">
        <f>A6</f>
        <v>2</v>
      </c>
      <c r="I6" s="122">
        <f>C6</f>
        <v>2</v>
      </c>
      <c r="J6" s="40">
        <v>0</v>
      </c>
      <c r="K6" s="41" t="str">
        <f>VLOOKUP(J6,'LibSets constants'!$A$4:$B$1012,2,FALSE)</f>
        <v>DLC_BASE_GAME</v>
      </c>
      <c r="L6" s="41" t="str">
        <f>VLOOKUP(J6,'LibSets constants'!$A$4:$C$1012,3,FALSE)</f>
        <v>Included in base game</v>
      </c>
    </row>
    <row r="7" spans="1:12" x14ac:dyDescent="0.25">
      <c r="A7" s="12">
        <v>3</v>
      </c>
      <c r="B7" s="5">
        <v>2</v>
      </c>
      <c r="C7" s="5">
        <v>3</v>
      </c>
      <c r="D7" s="3" t="s">
        <v>103</v>
      </c>
      <c r="E7" s="3" t="str">
        <f t="array" ref="E7">IF(OR(EXACT(A7,'ESO Dungeon constants'!$D$3:$D$987)),"X","")</f>
        <v/>
      </c>
      <c r="F7" s="3" t="str">
        <f>IF(EXACT(A7,C7),"X","")</f>
        <v>X</v>
      </c>
      <c r="G7" s="3" t="str">
        <f>IF(A7&lt;&gt;C7,VLOOKUP(C7,$A$5:$D$9954,4,FALSE),"")</f>
        <v/>
      </c>
      <c r="H7" s="17">
        <f>A7</f>
        <v>3</v>
      </c>
      <c r="I7" s="17">
        <f>C7</f>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IF(EXACT(A8,C8),"X","")</f>
        <v/>
      </c>
      <c r="G8" s="3" t="str">
        <f>IF(A8&lt;&gt;C8,VLOOKUP(C8,$A$5:$D$9954,4,FALSE),"")</f>
        <v>Coldharbour</v>
      </c>
      <c r="H8" s="17">
        <f>A8</f>
        <v>11</v>
      </c>
      <c r="I8" s="17">
        <f>C8</f>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IF(EXACT(A9,C9),"X","")</f>
        <v>X</v>
      </c>
      <c r="G9" s="3" t="str">
        <f>IF(A9&lt;&gt;C9,VLOOKUP(C9,$A$5:$D$9954,4,FALSE),"")</f>
        <v/>
      </c>
      <c r="H9" s="17">
        <f>A9</f>
        <v>19</v>
      </c>
      <c r="I9" s="17">
        <f>C9</f>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IF(EXACT(A10,C10),"X","")</f>
        <v>X</v>
      </c>
      <c r="G10" s="3" t="str">
        <f>IF(A10&lt;&gt;C10,VLOOKUP(C10,$A$5:$D$9954,4,FALSE),"")</f>
        <v/>
      </c>
      <c r="H10" s="17">
        <f>A10</f>
        <v>20</v>
      </c>
      <c r="I10" s="17">
        <f>C10</f>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IF(EXACT(A11,C11),"X","")</f>
        <v/>
      </c>
      <c r="G11" s="3" t="str">
        <f>IF(A11&lt;&gt;C11,VLOOKUP(C11,$A$5:$D$9954,4,FALSE),"")</f>
        <v>Alik'r Desert</v>
      </c>
      <c r="H11" s="17">
        <f>A11</f>
        <v>22</v>
      </c>
      <c r="I11" s="17">
        <f>C11</f>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IF(EXACT(A12,C12),"X","")</f>
        <v/>
      </c>
      <c r="G12" s="3" t="str">
        <f>IF(A12&lt;&gt;C12,VLOOKUP(C12,$A$5:$D$9954,4,FALSE),"")</f>
        <v>Reaper's March</v>
      </c>
      <c r="H12" s="17">
        <f>A12</f>
        <v>31</v>
      </c>
      <c r="I12" s="17">
        <f>C12</f>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IF(EXACT(A13,C13),"X","")</f>
        <v/>
      </c>
      <c r="G13" s="3" t="str">
        <f>IF(A13&lt;&gt;C13,VLOOKUP(C13,$A$5:$D$9954,4,FALSE),"")</f>
        <v>Bangkorai</v>
      </c>
      <c r="H13" s="17">
        <f>A13</f>
        <v>38</v>
      </c>
      <c r="I13" s="17">
        <f>C13</f>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IF(EXACT(A14,C14),"X","")</f>
        <v>X</v>
      </c>
      <c r="G14" s="3" t="str">
        <f>IF(A14&lt;&gt;C14,VLOOKUP(C14,$A$5:$D$9954,4,FALSE),"")</f>
        <v/>
      </c>
      <c r="H14" s="17">
        <f>A14</f>
        <v>41</v>
      </c>
      <c r="I14" s="17">
        <f>C14</f>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IF(EXACT(A15,C15),"X","")</f>
        <v>X</v>
      </c>
      <c r="G15" s="3" t="str">
        <f>IF(A15&lt;&gt;C15,VLOOKUP(C15,$A$5:$D$9954,4,FALSE),"")</f>
        <v/>
      </c>
      <c r="H15" s="17">
        <f>A15</f>
        <v>57</v>
      </c>
      <c r="I15" s="17">
        <f>C15</f>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IF(EXACT(A16,C16),"X","")</f>
        <v>X</v>
      </c>
      <c r="G16" s="3" t="str">
        <f>IF(A16&lt;&gt;C16,VLOOKUP(C16,$A$5:$D$9954,4,FALSE),"")</f>
        <v/>
      </c>
      <c r="H16" s="17">
        <f>A16</f>
        <v>58</v>
      </c>
      <c r="I16" s="17">
        <f>C16</f>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IF(EXACT(A17,C17),"X","")</f>
        <v/>
      </c>
      <c r="G17" s="3" t="str">
        <f>IF(A17&lt;&gt;C17,VLOOKUP(C17,$A$5:$D$9954,4,FALSE),"")</f>
        <v>Deshaan</v>
      </c>
      <c r="H17" s="17">
        <f>A17</f>
        <v>63</v>
      </c>
      <c r="I17" s="17">
        <f>C17</f>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IF(EXACT(A18,C18),"X","")</f>
        <v/>
      </c>
      <c r="G18" s="3" t="str">
        <f>IF(A18&lt;&gt;C18,VLOOKUP(C18,$A$5:$D$9954,4,FALSE),"")</f>
        <v>The Rift</v>
      </c>
      <c r="H18" s="17">
        <f>A18</f>
        <v>64</v>
      </c>
      <c r="I18" s="17">
        <f>C18</f>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IF(EXACT(A19,C19),"X","")</f>
        <v>X</v>
      </c>
      <c r="G19" s="3" t="str">
        <f>IF(A19&lt;&gt;C19,VLOOKUP(C19,$A$5:$D$9954,4,FALSE),"")</f>
        <v/>
      </c>
      <c r="H19" s="17">
        <f>A19</f>
        <v>92</v>
      </c>
      <c r="I19" s="17">
        <f>C19</f>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IF(EXACT(A20,C20),"X","")</f>
        <v>X</v>
      </c>
      <c r="G20" s="3" t="str">
        <f>IF(A20&lt;&gt;C20,VLOOKUP(C20,$A$5:$D$9954,4,FALSE),"")</f>
        <v/>
      </c>
      <c r="H20" s="17">
        <f>A20</f>
        <v>101</v>
      </c>
      <c r="I20" s="17">
        <f>C20</f>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IF(EXACT(A21,C21),"X","")</f>
        <v>X</v>
      </c>
      <c r="G21" s="3" t="str">
        <f>IF(A21&lt;&gt;C21,VLOOKUP(C21,$A$5:$D$9954,4,FALSE),"")</f>
        <v/>
      </c>
      <c r="H21" s="17">
        <f>A21</f>
        <v>103</v>
      </c>
      <c r="I21" s="17">
        <f>C21</f>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IF(EXACT(A22,C22),"X","")</f>
        <v>X</v>
      </c>
      <c r="G22" s="3" t="str">
        <f>IF(A22&lt;&gt;C22,VLOOKUP(C22,$A$5:$D$9954,4,FALSE),"")</f>
        <v/>
      </c>
      <c r="H22" s="17">
        <f>A22</f>
        <v>104</v>
      </c>
      <c r="I22" s="17">
        <f>C22</f>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IF(EXACT(A23,C23),"X","")</f>
        <v>X</v>
      </c>
      <c r="G23" s="3" t="str">
        <f>IF(A23&lt;&gt;C23,VLOOKUP(C23,$A$5:$D$9954,4,FALSE),"")</f>
        <v/>
      </c>
      <c r="H23" s="17">
        <f>A23</f>
        <v>108</v>
      </c>
      <c r="I23" s="17">
        <f>C23</f>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IF(EXACT(A24,C24),"X","")</f>
        <v>X</v>
      </c>
      <c r="G24" s="3" t="str">
        <f>IF(A24&lt;&gt;C24,VLOOKUP(C24,$A$5:$D$9954,4,FALSE),"")</f>
        <v/>
      </c>
      <c r="H24" s="17">
        <f>A24</f>
        <v>117</v>
      </c>
      <c r="I24" s="17">
        <f>C24</f>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IF(EXACT(A25,C25),"X","")</f>
        <v/>
      </c>
      <c r="G25" s="3" t="str">
        <f>IF(A25&lt;&gt;C25,VLOOKUP(C25,$A$5:$D$9954,4,FALSE),"")</f>
        <v>Grahtwood</v>
      </c>
      <c r="H25" s="17">
        <f>A25</f>
        <v>124</v>
      </c>
      <c r="I25" s="17">
        <f>C25</f>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IF(EXACT(A26,C26),"X","")</f>
        <v/>
      </c>
      <c r="G26" s="3" t="str">
        <f>IF(A26&lt;&gt;C26,VLOOKUP(C26,$A$5:$D$9954,4,FALSE),"")</f>
        <v>Grahtwood</v>
      </c>
      <c r="H26" s="17">
        <f>A26</f>
        <v>126</v>
      </c>
      <c r="I26" s="17">
        <f>C26</f>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IF(EXACT(A27,C27),"X","")</f>
        <v/>
      </c>
      <c r="G27" s="3" t="str">
        <f>IF(A27&lt;&gt;C27,VLOOKUP(C27,$A$5:$D$9954,4,FALSE),"")</f>
        <v>Rivenspire</v>
      </c>
      <c r="H27" s="17">
        <f>A27</f>
        <v>130</v>
      </c>
      <c r="I27" s="17">
        <f>C27</f>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IF(EXACT(A28,C28),"X","")</f>
        <v/>
      </c>
      <c r="G28" s="3" t="str">
        <f>IF(A28&lt;&gt;C28,VLOOKUP(C28,$A$5:$D$9954,4,FALSE),"")</f>
        <v>Malabal Tor</v>
      </c>
      <c r="H28" s="17">
        <f>A28</f>
        <v>131</v>
      </c>
      <c r="I28" s="17">
        <f>C28</f>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IF(EXACT(A29,C29),"X","")</f>
        <v/>
      </c>
      <c r="G29" s="3" t="str">
        <f>IF(A29&lt;&gt;C29,VLOOKUP(C29,$A$5:$D$9954,4,FALSE),"")</f>
        <v>Shadowfen</v>
      </c>
      <c r="H29" s="17">
        <f>A29</f>
        <v>134</v>
      </c>
      <c r="I29" s="17">
        <f>C29</f>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IF(EXACT(A30,C30),"X","")</f>
        <v/>
      </c>
      <c r="G30" s="3" t="str">
        <f>IF(A30&lt;&gt;C30,VLOOKUP(C30,$A$5:$D$9954,4,FALSE),"")</f>
        <v>Greenshade</v>
      </c>
      <c r="H30" s="17">
        <f>A30</f>
        <v>137</v>
      </c>
      <c r="I30" s="17">
        <f>C30</f>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IF(EXACT(A31,C31),"X","")</f>
        <v/>
      </c>
      <c r="G31" s="3" t="str">
        <f>IF(A31&lt;&gt;C31,VLOOKUP(C31,$A$5:$D$9954,4,FALSE),"")</f>
        <v>Malabal Tor</v>
      </c>
      <c r="H31" s="17">
        <f>A31</f>
        <v>138</v>
      </c>
      <c r="I31" s="17">
        <f>C31</f>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IF(EXACT(A32,C32),"X","")</f>
        <v/>
      </c>
      <c r="G32" s="3" t="str">
        <f>IF(A32&lt;&gt;C32,VLOOKUP(C32,$A$5:$D$9954,4,FALSE),"")</f>
        <v>Stormhaven</v>
      </c>
      <c r="H32" s="17">
        <f>A32</f>
        <v>142</v>
      </c>
      <c r="I32" s="17">
        <f>C32</f>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IF(EXACT(A33,C33),"X","")</f>
        <v/>
      </c>
      <c r="G33" s="3" t="str">
        <f>IF(A33&lt;&gt;C33,VLOOKUP(C33,$A$5:$D$9954,4,FALSE),"")</f>
        <v>Glenumbra</v>
      </c>
      <c r="H33" s="17">
        <f>A33</f>
        <v>144</v>
      </c>
      <c r="I33" s="17">
        <f>C33</f>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IF(EXACT(A34,C34),"X","")</f>
        <v/>
      </c>
      <c r="G34" s="3" t="str">
        <f>IF(A34&lt;&gt;C34,VLOOKUP(C34,$A$5:$D$9954,4,FALSE),"")</f>
        <v>Stormhaven</v>
      </c>
      <c r="H34" s="17">
        <f>A34</f>
        <v>146</v>
      </c>
      <c r="I34" s="17">
        <f>C34</f>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IF(EXACT(A35,C35),"X","")</f>
        <v/>
      </c>
      <c r="G35" s="3" t="str">
        <f>IF(A35&lt;&gt;C35,VLOOKUP(C35,$A$5:$D$9954,4,FALSE),"")</f>
        <v>Shadowfen</v>
      </c>
      <c r="H35" s="17">
        <f>A35</f>
        <v>148</v>
      </c>
      <c r="I35" s="17">
        <f>C35</f>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IF(EXACT(A36,C36),"X","")</f>
        <v/>
      </c>
      <c r="G36" s="3" t="str">
        <f>IF(A36&lt;&gt;C36,VLOOKUP(C36,$A$5:$D$9954,4,FALSE),"")</f>
        <v>Stormhaven</v>
      </c>
      <c r="H36" s="17">
        <f>A36</f>
        <v>159</v>
      </c>
      <c r="I36" s="17">
        <f>C36</f>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IF(EXACT(A37,C37),"X","")</f>
        <v/>
      </c>
      <c r="G37" s="3" t="str">
        <f>IF(A37&lt;&gt;C37,VLOOKUP(C37,$A$5:$D$9954,4,FALSE),"")</f>
        <v>Rivenspire</v>
      </c>
      <c r="H37" s="17">
        <f>A37</f>
        <v>162</v>
      </c>
      <c r="I37" s="17">
        <f>C37</f>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IF(EXACT(A38,C38),"X","")</f>
        <v/>
      </c>
      <c r="G38" s="3" t="str">
        <f>IF(A38&lt;&gt;C38,VLOOKUP(C38,$A$5:$D$9954,4,FALSE),"")</f>
        <v>Glenumbra</v>
      </c>
      <c r="H38" s="17">
        <f>A38</f>
        <v>166</v>
      </c>
      <c r="I38" s="17">
        <f>C38</f>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IF(EXACT(A39,C39),"X","")</f>
        <v/>
      </c>
      <c r="G39" s="3" t="str">
        <f>IF(A39&lt;&gt;C39,VLOOKUP(C39,$A$5:$D$9954,4,FALSE),"")</f>
        <v>Bangkorai</v>
      </c>
      <c r="H39" s="17">
        <f>A39</f>
        <v>168</v>
      </c>
      <c r="I39" s="17">
        <f>C39</f>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IF(EXACT(A40,C40),"X","")</f>
        <v/>
      </c>
      <c r="G40" s="3" t="str">
        <f>IF(A40&lt;&gt;C40,VLOOKUP(C40,$A$5:$D$9954,4,FALSE),"")</f>
        <v>Bangkorai</v>
      </c>
      <c r="H40" s="17">
        <f>A40</f>
        <v>169</v>
      </c>
      <c r="I40" s="17">
        <f>C40</f>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IF(EXACT(A41,C41),"X","")</f>
        <v/>
      </c>
      <c r="G41" s="3" t="str">
        <f>IF(A41&lt;&gt;C41,VLOOKUP(C41,$A$5:$D$9954,4,FALSE),"")</f>
        <v>Greenshade</v>
      </c>
      <c r="H41" s="17">
        <f>A41</f>
        <v>176</v>
      </c>
      <c r="I41" s="17">
        <f>C41</f>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IF(EXACT(A42,C42),"X","")</f>
        <v>X</v>
      </c>
      <c r="G42" s="3" t="str">
        <f>IF(A42&lt;&gt;C42,VLOOKUP(C42,$A$5:$D$9954,4,FALSE),"")</f>
        <v/>
      </c>
      <c r="H42" s="17">
        <f>A42</f>
        <v>181</v>
      </c>
      <c r="I42" s="17">
        <f>C42</f>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IF(EXACT(A43,C43),"X","")</f>
        <v/>
      </c>
      <c r="G43" s="3" t="str">
        <f>IF(A43&lt;&gt;C43,VLOOKUP(C43,$A$5:$D$9954,4,FALSE),"")</f>
        <v>Shadowfen</v>
      </c>
      <c r="H43" s="17">
        <f>A43</f>
        <v>187</v>
      </c>
      <c r="I43" s="17">
        <f>C43</f>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IF(EXACT(A44,C44),"X","")</f>
        <v/>
      </c>
      <c r="G44" s="3" t="str">
        <f>IF(A44&lt;&gt;C44,VLOOKUP(C44,$A$5:$D$9954,4,FALSE),"")</f>
        <v>Deshaan</v>
      </c>
      <c r="H44" s="17">
        <f>A44</f>
        <v>188</v>
      </c>
      <c r="I44" s="17">
        <f>C44</f>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IF(EXACT(A45,C45),"X","")</f>
        <v/>
      </c>
      <c r="G45" s="3" t="str">
        <f>IF(A45&lt;&gt;C45,VLOOKUP(C45,$A$5:$D$9954,4,FALSE),"")</f>
        <v>Deshaan</v>
      </c>
      <c r="H45" s="17">
        <f>A45</f>
        <v>189</v>
      </c>
      <c r="I45" s="17">
        <f>C45</f>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IF(EXACT(A46,C46),"X","")</f>
        <v/>
      </c>
      <c r="G46" s="3" t="str">
        <f>IF(A46&lt;&gt;C46,VLOOKUP(C46,$A$5:$D$9954,4,FALSE),"")</f>
        <v>Deshaan</v>
      </c>
      <c r="H46" s="17">
        <f>A46</f>
        <v>190</v>
      </c>
      <c r="I46" s="17">
        <f>C46</f>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IF(EXACT(A47,C47),"X","")</f>
        <v/>
      </c>
      <c r="G47" s="3" t="str">
        <f>IF(A47&lt;&gt;C47,VLOOKUP(C47,$A$5:$D$9954,4,FALSE),"")</f>
        <v>Stonefalls</v>
      </c>
      <c r="H47" s="17">
        <f>A47</f>
        <v>191</v>
      </c>
      <c r="I47" s="17">
        <f>C47</f>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IF(EXACT(A48,C48),"X","")</f>
        <v/>
      </c>
      <c r="G48" s="3" t="str">
        <f>IF(A48&lt;&gt;C48,VLOOKUP(C48,$A$5:$D$9954,4,FALSE),"")</f>
        <v>Stonefalls</v>
      </c>
      <c r="H48" s="17">
        <f>A48</f>
        <v>192</v>
      </c>
      <c r="I48" s="17">
        <f>C48</f>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IF(EXACT(A49,C49),"X","")</f>
        <v/>
      </c>
      <c r="G49" s="3" t="str">
        <f>IF(A49&lt;&gt;C49,VLOOKUP(C49,$A$5:$D$9954,4,FALSE),"")</f>
        <v>Stonefalls</v>
      </c>
      <c r="H49" s="17">
        <f>A49</f>
        <v>193</v>
      </c>
      <c r="I49" s="17">
        <f>C49</f>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IF(EXACT(A50,C50),"X","")</f>
        <v>X</v>
      </c>
      <c r="G50" s="3" t="str">
        <f>IF(A50&lt;&gt;C50,VLOOKUP(C50,$A$5:$D$9954,4,FALSE),"")</f>
        <v/>
      </c>
      <c r="H50" s="17">
        <f>A50</f>
        <v>199</v>
      </c>
      <c r="I50" s="17">
        <f>C50</f>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IF(EXACT(A51,C51),"X","")</f>
        <v/>
      </c>
      <c r="G51" s="3" t="str">
        <f>IF(A51&lt;&gt;C51,VLOOKUP(C51,$A$5:$D$9954,4,FALSE),"")</f>
        <v>The Harborage</v>
      </c>
      <c r="H51" s="17">
        <f>A51</f>
        <v>200</v>
      </c>
      <c r="I51" s="17">
        <f>C51</f>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IF(EXACT(A52,C52),"X","")</f>
        <v/>
      </c>
      <c r="G52" s="3" t="str">
        <f>IF(A52&lt;&gt;C52,VLOOKUP(C52,$A$5:$D$9954,4,FALSE),"")</f>
        <v>The Harborage</v>
      </c>
      <c r="H52" s="17">
        <f>A52</f>
        <v>201</v>
      </c>
      <c r="I52" s="17">
        <f>C52</f>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IF(EXACT(A53,C53),"X","")</f>
        <v/>
      </c>
      <c r="G53" s="3" t="str">
        <f>IF(A53&lt;&gt;C53,VLOOKUP(C53,$A$5:$D$9954,4,FALSE),"")</f>
        <v>Eyevea</v>
      </c>
      <c r="H53" s="17">
        <f>A53</f>
        <v>203</v>
      </c>
      <c r="I53" s="17">
        <f>C53</f>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IF(EXACT(A54,C54),"X","")</f>
        <v/>
      </c>
      <c r="G54" s="3" t="str">
        <f>IF(A54&lt;&gt;C54,VLOOKUP(C54,$A$5:$D$9954,4,FALSE),"")</f>
        <v>The Earth Forge</v>
      </c>
      <c r="H54" s="17">
        <f>A54</f>
        <v>207</v>
      </c>
      <c r="I54" s="17">
        <f>C54</f>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IF(EXACT(A55,C55),"X","")</f>
        <v>X</v>
      </c>
      <c r="G55" s="3" t="str">
        <f>IF(A55&lt;&gt;C55,VLOOKUP(C55,$A$5:$D$9954,4,FALSE),"")</f>
        <v/>
      </c>
      <c r="H55" s="17">
        <f>A55</f>
        <v>208</v>
      </c>
      <c r="I55" s="17">
        <f>C55</f>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IF(EXACT(A56,C56),"X","")</f>
        <v/>
      </c>
      <c r="G56" s="3" t="str">
        <f>IF(A56&lt;&gt;C56,VLOOKUP(C56,$A$5:$D$9954,4,FALSE),"")</f>
        <v>The Earth Forge</v>
      </c>
      <c r="H56" s="17">
        <f>A56</f>
        <v>209</v>
      </c>
      <c r="I56" s="17">
        <f>C56</f>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IF(EXACT(A57,C57),"X","")</f>
        <v/>
      </c>
      <c r="G57" s="3" t="str">
        <f>IF(A57&lt;&gt;C57,VLOOKUP(C57,$A$5:$D$9954,4,FALSE),"")</f>
        <v>Deshaan</v>
      </c>
      <c r="H57" s="17">
        <f>A57</f>
        <v>212</v>
      </c>
      <c r="I57" s="17">
        <f>C57</f>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IF(EXACT(A58,C58),"X","")</f>
        <v/>
      </c>
      <c r="G58" s="3" t="str">
        <f>IF(A58&lt;&gt;C58,VLOOKUP(C58,$A$5:$D$9954,4,FALSE),"")</f>
        <v>Shadowfen</v>
      </c>
      <c r="H58" s="17">
        <f>A58</f>
        <v>213</v>
      </c>
      <c r="I58" s="17">
        <f>C58</f>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IF(EXACT(A59,C59),"X","")</f>
        <v/>
      </c>
      <c r="G59" s="3" t="str">
        <f>IF(A59&lt;&gt;C59,VLOOKUP(C59,$A$5:$D$9954,4,FALSE),"")</f>
        <v>Shadowfen</v>
      </c>
      <c r="H59" s="17">
        <f>A59</f>
        <v>214</v>
      </c>
      <c r="I59" s="17">
        <f>C59</f>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IF(EXACT(A60,C60),"X","")</f>
        <v/>
      </c>
      <c r="G60" s="3" t="str">
        <f>IF(A60&lt;&gt;C60,VLOOKUP(C60,$A$5:$D$9954,4,FALSE),"")</f>
        <v>Shadowfen</v>
      </c>
      <c r="H60" s="17">
        <f>A60</f>
        <v>215</v>
      </c>
      <c r="I60" s="17">
        <f>C60</f>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IF(EXACT(A61,C61),"X","")</f>
        <v/>
      </c>
      <c r="G61" s="3" t="str">
        <f>IF(A61&lt;&gt;C61,VLOOKUP(C61,$A$5:$D$9954,4,FALSE),"")</f>
        <v>Stonefalls</v>
      </c>
      <c r="H61" s="17">
        <f>A61</f>
        <v>216</v>
      </c>
      <c r="I61" s="17">
        <f>C61</f>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IF(EXACT(A62,C62),"X","")</f>
        <v/>
      </c>
      <c r="G62" s="3" t="str">
        <f>IF(A62&lt;&gt;C62,VLOOKUP(C62,$A$5:$D$9954,4,FALSE),"")</f>
        <v>The Harborage</v>
      </c>
      <c r="H62" s="17">
        <f>A62</f>
        <v>217</v>
      </c>
      <c r="I62" s="17">
        <f>C62</f>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IF(EXACT(A63,C63),"X","")</f>
        <v/>
      </c>
      <c r="G63" s="3" t="str">
        <f>IF(A63&lt;&gt;C63,VLOOKUP(C63,$A$5:$D$9954,4,FALSE),"")</f>
        <v>Eyevea</v>
      </c>
      <c r="H63" s="17">
        <f>A63</f>
        <v>218</v>
      </c>
      <c r="I63" s="17">
        <f>C63</f>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IF(EXACT(A64,C64),"X","")</f>
        <v/>
      </c>
      <c r="G64" s="3" t="str">
        <f>IF(A64&lt;&gt;C64,VLOOKUP(C64,$A$5:$D$9954,4,FALSE),"")</f>
        <v>Eyevea</v>
      </c>
      <c r="H64" s="17">
        <f>A64</f>
        <v>219</v>
      </c>
      <c r="I64" s="17">
        <f>C64</f>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IF(EXACT(A65,C65),"X","")</f>
        <v/>
      </c>
      <c r="G65" s="3" t="str">
        <f>IF(A65&lt;&gt;C65,VLOOKUP(C65,$A$5:$D$9954,4,FALSE),"")</f>
        <v>Glenumbra</v>
      </c>
      <c r="H65" s="17">
        <f>A65</f>
        <v>222</v>
      </c>
      <c r="I65" s="17">
        <f>C65</f>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IF(EXACT(A66,C66),"X","")</f>
        <v/>
      </c>
      <c r="G66" s="3" t="str">
        <f>IF(A66&lt;&gt;C66,VLOOKUP(C66,$A$5:$D$9954,4,FALSE),"")</f>
        <v>Glenumbra</v>
      </c>
      <c r="H66" s="17">
        <f>A66</f>
        <v>223</v>
      </c>
      <c r="I66" s="17">
        <f>C66</f>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IF(EXACT(A67,C67),"X","")</f>
        <v/>
      </c>
      <c r="G67" s="3" t="str">
        <f>IF(A67&lt;&gt;C67,VLOOKUP(C67,$A$5:$D$9954,4,FALSE),"")</f>
        <v>Rivenspire</v>
      </c>
      <c r="H67" s="17">
        <f>A67</f>
        <v>224</v>
      </c>
      <c r="I67" s="17">
        <f>C67</f>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IF(EXACT(A68,C68),"X","")</f>
        <v/>
      </c>
      <c r="G68" s="3" t="str">
        <f>IF(A68&lt;&gt;C68,VLOOKUP(C68,$A$5:$D$9954,4,FALSE),"")</f>
        <v>Bangkorai</v>
      </c>
      <c r="H68" s="17">
        <f>A68</f>
        <v>227</v>
      </c>
      <c r="I68" s="17">
        <f>C68</f>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IF(EXACT(A69,C69),"X","")</f>
        <v/>
      </c>
      <c r="G69" s="3" t="str">
        <f>IF(A69&lt;&gt;C69,VLOOKUP(C69,$A$5:$D$9954,4,FALSE),"")</f>
        <v>Bangkorai</v>
      </c>
      <c r="H69" s="17">
        <f>A69</f>
        <v>228</v>
      </c>
      <c r="I69" s="17">
        <f>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IF(EXACT(A70,C70),"X","")</f>
        <v/>
      </c>
      <c r="G70" s="3" t="str">
        <f>IF(A70&lt;&gt;C70,VLOOKUP(C70,$A$5:$D$9954,4,FALSE),"")</f>
        <v>Bangkorai</v>
      </c>
      <c r="H70" s="17">
        <f>A70</f>
        <v>229</v>
      </c>
      <c r="I70" s="17">
        <f>C70</f>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IF(EXACT(A71,C71),"X","")</f>
        <v/>
      </c>
      <c r="G71" s="3" t="str">
        <f>IF(A71&lt;&gt;C71,VLOOKUP(C71,$A$5:$D$9954,4,FALSE),"")</f>
        <v>Bangkorai</v>
      </c>
      <c r="H71" s="17">
        <f>A71</f>
        <v>231</v>
      </c>
      <c r="I71" s="17">
        <f>C71</f>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IF(EXACT(A72,C72),"X","")</f>
        <v/>
      </c>
      <c r="G72" s="3" t="str">
        <f>IF(A72&lt;&gt;C72,VLOOKUP(C72,$A$5:$D$9954,4,FALSE),"")</f>
        <v>Shadowfen</v>
      </c>
      <c r="H72" s="17">
        <f>A72</f>
        <v>232</v>
      </c>
      <c r="I72" s="17">
        <f>C72</f>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IF(EXACT(A73,C73),"X","")</f>
        <v/>
      </c>
      <c r="G73" s="3" t="str">
        <f>IF(A73&lt;&gt;C73,VLOOKUP(C73,$A$5:$D$9954,4,FALSE),"")</f>
        <v>Shadowfen</v>
      </c>
      <c r="H73" s="17">
        <f>A73</f>
        <v>233</v>
      </c>
      <c r="I73" s="17">
        <f>C73</f>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IF(EXACT(A74,C74),"X","")</f>
        <v/>
      </c>
      <c r="G74" s="3" t="str">
        <f>IF(A74&lt;&gt;C74,VLOOKUP(C74,$A$5:$D$9954,4,FALSE),"")</f>
        <v>Shadowfen</v>
      </c>
      <c r="H74" s="17">
        <f>A74</f>
        <v>234</v>
      </c>
      <c r="I74" s="17">
        <f>C74</f>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IF(EXACT(A75,C75),"X","")</f>
        <v/>
      </c>
      <c r="G75" s="3" t="str">
        <f>IF(A75&lt;&gt;C75,VLOOKUP(C75,$A$5:$D$9954,4,FALSE),"")</f>
        <v>Shadowfen</v>
      </c>
      <c r="H75" s="17">
        <f>A75</f>
        <v>235</v>
      </c>
      <c r="I75" s="17">
        <f>C75</f>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IF(EXACT(A76,C76),"X","")</f>
        <v/>
      </c>
      <c r="G76" s="3" t="str">
        <f>IF(A76&lt;&gt;C76,VLOOKUP(C76,$A$5:$D$9954,4,FALSE),"")</f>
        <v>Shadowfen</v>
      </c>
      <c r="H76" s="17">
        <f>A76</f>
        <v>236</v>
      </c>
      <c r="I76" s="17">
        <f>C76</f>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IF(EXACT(A77,C77),"X","")</f>
        <v/>
      </c>
      <c r="G77" s="3" t="str">
        <f>IF(A77&lt;&gt;C77,VLOOKUP(C77,$A$5:$D$9954,4,FALSE),"")</f>
        <v>Alik'r Desert</v>
      </c>
      <c r="H77" s="17">
        <f>A77</f>
        <v>237</v>
      </c>
      <c r="I77" s="17">
        <f>C77</f>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IF(EXACT(A78,C78),"X","")</f>
        <v/>
      </c>
      <c r="G78" s="3" t="str">
        <f>IF(A78&lt;&gt;C78,VLOOKUP(C78,$A$5:$D$9954,4,FALSE),"")</f>
        <v>Alik'r Desert</v>
      </c>
      <c r="H78" s="17">
        <f>A78</f>
        <v>238</v>
      </c>
      <c r="I78" s="17">
        <f>C78</f>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IF(EXACT(A79,C79),"X","")</f>
        <v/>
      </c>
      <c r="G79" s="3" t="str">
        <f>IF(A79&lt;&gt;C79,VLOOKUP(C79,$A$5:$D$9954,4,FALSE),"")</f>
        <v>Alik'r Desert</v>
      </c>
      <c r="H79" s="17">
        <f>A79</f>
        <v>239</v>
      </c>
      <c r="I79" s="17">
        <f>C79</f>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IF(EXACT(A80,C80),"X","")</f>
        <v/>
      </c>
      <c r="G80" s="3" t="str">
        <f>IF(A80&lt;&gt;C80,VLOOKUP(C80,$A$5:$D$9954,4,FALSE),"")</f>
        <v>Stonefalls</v>
      </c>
      <c r="H80" s="17">
        <f>A80</f>
        <v>241</v>
      </c>
      <c r="I80" s="17">
        <f>C80</f>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IF(EXACT(A81,C81),"X","")</f>
        <v/>
      </c>
      <c r="G81" s="3" t="str">
        <f>IF(A81&lt;&gt;C81,VLOOKUP(C81,$A$5:$D$9954,4,FALSE),"")</f>
        <v>Stonefalls</v>
      </c>
      <c r="H81" s="17">
        <f>A81</f>
        <v>242</v>
      </c>
      <c r="I81" s="17">
        <f>C81</f>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IF(EXACT(A82,C82),"X","")</f>
        <v/>
      </c>
      <c r="G82" s="3" t="str">
        <f>IF(A82&lt;&gt;C82,VLOOKUP(C82,$A$5:$D$9954,4,FALSE),"")</f>
        <v>Stonefalls</v>
      </c>
      <c r="H82" s="17">
        <f>A82</f>
        <v>243</v>
      </c>
      <c r="I82" s="17">
        <f>C82</f>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IF(EXACT(A83,C83),"X","")</f>
        <v/>
      </c>
      <c r="G83" s="3" t="str">
        <f>IF(A83&lt;&gt;C83,VLOOKUP(C83,$A$5:$D$9954,4,FALSE),"")</f>
        <v>Stonefalls</v>
      </c>
      <c r="H83" s="17">
        <f>A83</f>
        <v>245</v>
      </c>
      <c r="I83" s="17">
        <f>C83</f>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IF(EXACT(A84,C84),"X","")</f>
        <v/>
      </c>
      <c r="G84" s="3" t="str">
        <f>IF(A84&lt;&gt;C84,VLOOKUP(C84,$A$5:$D$9954,4,FALSE),"")</f>
        <v>Stonefalls</v>
      </c>
      <c r="H84" s="17">
        <f>A84</f>
        <v>246</v>
      </c>
      <c r="I84" s="17">
        <f>C84</f>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IF(EXACT(A85,C85),"X","")</f>
        <v/>
      </c>
      <c r="G85" s="3" t="str">
        <f>IF(A85&lt;&gt;C85,VLOOKUP(C85,$A$5:$D$9954,4,FALSE),"")</f>
        <v>Stonefalls</v>
      </c>
      <c r="H85" s="17">
        <f>A85</f>
        <v>247</v>
      </c>
      <c r="I85" s="17">
        <f>C85</f>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IF(EXACT(A86,C86),"X","")</f>
        <v/>
      </c>
      <c r="G86" s="3" t="str">
        <f>IF(A86&lt;&gt;C86,VLOOKUP(C86,$A$5:$D$9954,4,FALSE),"")</f>
        <v>Deshaan</v>
      </c>
      <c r="H86" s="17">
        <f>A86</f>
        <v>248</v>
      </c>
      <c r="I86" s="17">
        <f>C86</f>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IF(EXACT(A87,C87),"X","")</f>
        <v/>
      </c>
      <c r="G87" s="3" t="str">
        <f>IF(A87&lt;&gt;C87,VLOOKUP(C87,$A$5:$D$9954,4,FALSE),"")</f>
        <v>Deshaan</v>
      </c>
      <c r="H87" s="17">
        <f>A87</f>
        <v>249</v>
      </c>
      <c r="I87" s="17">
        <f>C87</f>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IF(EXACT(A88,C88),"X","")</f>
        <v/>
      </c>
      <c r="G88" s="3" t="str">
        <f>IF(A88&lt;&gt;C88,VLOOKUP(C88,$A$5:$D$9954,4,FALSE),"")</f>
        <v>Deshaan</v>
      </c>
      <c r="H88" s="17">
        <f>A88</f>
        <v>250</v>
      </c>
      <c r="I88" s="17">
        <f>C88</f>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IF(EXACT(A89,C89),"X","")</f>
        <v/>
      </c>
      <c r="G89" s="3" t="str">
        <f>IF(A89&lt;&gt;C89,VLOOKUP(C89,$A$5:$D$9954,4,FALSE),"")</f>
        <v>Deshaan</v>
      </c>
      <c r="H89" s="17">
        <f>A89</f>
        <v>252</v>
      </c>
      <c r="I89" s="17">
        <f>C89</f>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IF(EXACT(A90,C90),"X","")</f>
        <v/>
      </c>
      <c r="G90" s="3" t="str">
        <f>IF(A90&lt;&gt;C90,VLOOKUP(C90,$A$5:$D$9954,4,FALSE),"")</f>
        <v>Deshaan</v>
      </c>
      <c r="H90" s="17">
        <f>A90</f>
        <v>253</v>
      </c>
      <c r="I90" s="17">
        <f>C90</f>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IF(EXACT(A91,C91),"X","")</f>
        <v/>
      </c>
      <c r="G91" s="3" t="str">
        <f>IF(A91&lt;&gt;C91,VLOOKUP(C91,$A$5:$D$9954,4,FALSE),"")</f>
        <v>Deshaan</v>
      </c>
      <c r="H91" s="17">
        <f>A91</f>
        <v>254</v>
      </c>
      <c r="I91" s="17">
        <f>C91</f>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IF(EXACT(A92,C92),"X","")</f>
        <v/>
      </c>
      <c r="G92" s="3" t="str">
        <f>IF(A92&lt;&gt;C92,VLOOKUP(C92,$A$5:$D$9954,4,FALSE),"")</f>
        <v>Deshaan</v>
      </c>
      <c r="H92" s="17">
        <f>A92</f>
        <v>255</v>
      </c>
      <c r="I92" s="17">
        <f>C92</f>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IF(EXACT(A93,C93),"X","")</f>
        <v/>
      </c>
      <c r="G93" s="3" t="str">
        <f>IF(A93&lt;&gt;C93,VLOOKUP(C93,$A$5:$D$9954,4,FALSE),"")</f>
        <v>Glenumbra</v>
      </c>
      <c r="H93" s="17">
        <f>A93</f>
        <v>256</v>
      </c>
      <c r="I93" s="17">
        <f>C93</f>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IF(EXACT(A94,C94),"X","")</f>
        <v/>
      </c>
      <c r="G94" s="3" t="str">
        <f>IF(A94&lt;&gt;C94,VLOOKUP(C94,$A$5:$D$9954,4,FALSE),"")</f>
        <v>The Rift</v>
      </c>
      <c r="H94" s="17">
        <f>A94</f>
        <v>257</v>
      </c>
      <c r="I94" s="17">
        <f>C94</f>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IF(EXACT(A95,C95),"X","")</f>
        <v/>
      </c>
      <c r="G95" s="3" t="str">
        <f>IF(A95&lt;&gt;C95,VLOOKUP(C95,$A$5:$D$9954,4,FALSE),"")</f>
        <v>The Rift</v>
      </c>
      <c r="H95" s="17">
        <f>A95</f>
        <v>258</v>
      </c>
      <c r="I95" s="17">
        <f>C95</f>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IF(EXACT(A96,C96),"X","")</f>
        <v/>
      </c>
      <c r="G96" s="3" t="str">
        <f>IF(A96&lt;&gt;C96,VLOOKUP(C96,$A$5:$D$9954,4,FALSE),"")</f>
        <v>The Rift</v>
      </c>
      <c r="H96" s="17">
        <f>A96</f>
        <v>259</v>
      </c>
      <c r="I96" s="17">
        <f>C96</f>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IF(EXACT(A97,C97),"X","")</f>
        <v/>
      </c>
      <c r="G97" s="3" t="str">
        <f>IF(A97&lt;&gt;C97,VLOOKUP(C97,$A$5:$D$9954,4,FALSE),"")</f>
        <v>Eastmarch</v>
      </c>
      <c r="H97" s="17">
        <f>A97</f>
        <v>260</v>
      </c>
      <c r="I97" s="17">
        <f>C97</f>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IF(EXACT(A98,C98),"X","")</f>
        <v/>
      </c>
      <c r="G98" s="3" t="str">
        <f>IF(A98&lt;&gt;C98,VLOOKUP(C98,$A$5:$D$9954,4,FALSE),"")</f>
        <v>Eastmarch</v>
      </c>
      <c r="H98" s="17">
        <f>A98</f>
        <v>261</v>
      </c>
      <c r="I98" s="17">
        <f>C98</f>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IF(EXACT(A99,C99),"X","")</f>
        <v/>
      </c>
      <c r="G99" s="3" t="str">
        <f>IF(A99&lt;&gt;C99,VLOOKUP(C99,$A$5:$D$9954,4,FALSE),"")</f>
        <v>Eastmarch</v>
      </c>
      <c r="H99" s="17">
        <f>A99</f>
        <v>262</v>
      </c>
      <c r="I99" s="17">
        <f>C99</f>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IF(EXACT(A100,C100),"X","")</f>
        <v/>
      </c>
      <c r="G100" s="3" t="str">
        <f>IF(A100&lt;&gt;C100,VLOOKUP(C100,$A$5:$D$9954,4,FALSE),"")</f>
        <v>Eastmarch</v>
      </c>
      <c r="H100" s="17">
        <f>A100</f>
        <v>263</v>
      </c>
      <c r="I100" s="17">
        <f>C100</f>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IF(EXACT(A101,C101),"X","")</f>
        <v/>
      </c>
      <c r="G101" s="3" t="str">
        <f>IF(A101&lt;&gt;C101,VLOOKUP(C101,$A$5:$D$9954,4,FALSE),"")</f>
        <v>Eastmarch</v>
      </c>
      <c r="H101" s="17">
        <f>A101</f>
        <v>264</v>
      </c>
      <c r="I101" s="17">
        <f>C101</f>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IF(EXACT(A102,C102),"X","")</f>
        <v/>
      </c>
      <c r="G102" s="3" t="str">
        <f>IF(A102&lt;&gt;C102,VLOOKUP(C102,$A$5:$D$9954,4,FALSE),"")</f>
        <v>Eastmarch</v>
      </c>
      <c r="H102" s="17">
        <f>A102</f>
        <v>265</v>
      </c>
      <c r="I102" s="17">
        <f>C102</f>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IF(EXACT(A103,C103),"X","")</f>
        <v/>
      </c>
      <c r="G103" s="3" t="str">
        <f>IF(A103&lt;&gt;C103,VLOOKUP(C103,$A$5:$D$9954,4,FALSE),"")</f>
        <v>Eastmarch</v>
      </c>
      <c r="H103" s="17">
        <f>A103</f>
        <v>266</v>
      </c>
      <c r="I103" s="17">
        <f>C103</f>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IF(EXACT(A104,C104),"X","")</f>
        <v>X</v>
      </c>
      <c r="G104" s="3" t="str">
        <f>IF(A104&lt;&gt;C104,VLOOKUP(C104,$A$5:$D$9954,4,FALSE),"")</f>
        <v/>
      </c>
      <c r="H104" s="17">
        <f>A104</f>
        <v>267</v>
      </c>
      <c r="I104" s="17">
        <f>C104</f>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IF(EXACT(A105,C105),"X","")</f>
        <v/>
      </c>
      <c r="G105" s="3" t="str">
        <f>IF(A105&lt;&gt;C105,VLOOKUP(C105,$A$5:$D$9954,4,FALSE),"")</f>
        <v>Malabal Tor</v>
      </c>
      <c r="H105" s="17">
        <f>A105</f>
        <v>268</v>
      </c>
      <c r="I105" s="17">
        <f>C105</f>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IF(EXACT(A106,C106),"X","")</f>
        <v/>
      </c>
      <c r="G106" s="3" t="str">
        <f>IF(A106&lt;&gt;C106,VLOOKUP(C106,$A$5:$D$9954,4,FALSE),"")</f>
        <v>Malabal Tor</v>
      </c>
      <c r="H106" s="17">
        <f>A106</f>
        <v>269</v>
      </c>
      <c r="I106" s="17">
        <f>C106</f>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IF(EXACT(A107,C107),"X","")</f>
        <v/>
      </c>
      <c r="G107" s="3" t="str">
        <f>IF(A107&lt;&gt;C107,VLOOKUP(C107,$A$5:$D$9954,4,FALSE),"")</f>
        <v>Shadowfen</v>
      </c>
      <c r="H107" s="17">
        <f>A107</f>
        <v>270</v>
      </c>
      <c r="I107" s="17">
        <f>C107</f>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IF(EXACT(A108,C108),"X","")</f>
        <v/>
      </c>
      <c r="G108" s="3" t="str">
        <f>IF(A108&lt;&gt;C108,VLOOKUP(C108,$A$5:$D$9954,4,FALSE),"")</f>
        <v>Shadowfen</v>
      </c>
      <c r="H108" s="17">
        <f>A108</f>
        <v>271</v>
      </c>
      <c r="I108" s="17">
        <f>C108</f>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IF(EXACT(A109,C109),"X","")</f>
        <v/>
      </c>
      <c r="G109" s="3" t="str">
        <f>IF(A109&lt;&gt;C109,VLOOKUP(C109,$A$5:$D$9954,4,FALSE),"")</f>
        <v>Shadowfen</v>
      </c>
      <c r="H109" s="17">
        <f>A109</f>
        <v>272</v>
      </c>
      <c r="I109" s="17">
        <f>C109</f>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IF(EXACT(A110,C110),"X","")</f>
        <v/>
      </c>
      <c r="G110" s="3" t="str">
        <f>IF(A110&lt;&gt;C110,VLOOKUP(C110,$A$5:$D$9954,4,FALSE),"")</f>
        <v>Shadowfen</v>
      </c>
      <c r="H110" s="17">
        <f>A110</f>
        <v>273</v>
      </c>
      <c r="I110" s="17">
        <f>C110</f>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IF(EXACT(A111,C111),"X","")</f>
        <v/>
      </c>
      <c r="G111" s="3" t="str">
        <f>IF(A111&lt;&gt;C111,VLOOKUP(C111,$A$5:$D$9954,4,FALSE),"")</f>
        <v>Shadowfen</v>
      </c>
      <c r="H111" s="17">
        <f>A111</f>
        <v>274</v>
      </c>
      <c r="I111" s="17">
        <f>C111</f>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IF(EXACT(A112,C112),"X","")</f>
        <v/>
      </c>
      <c r="G112" s="3" t="str">
        <f>IF(A112&lt;&gt;C112,VLOOKUP(C112,$A$5:$D$9954,4,FALSE),"")</f>
        <v>Shadowfen</v>
      </c>
      <c r="H112" s="17">
        <f>A112</f>
        <v>275</v>
      </c>
      <c r="I112" s="17">
        <f>C112</f>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IF(EXACT(A113,C113),"X","")</f>
        <v>X</v>
      </c>
      <c r="G113" s="3" t="str">
        <f>IF(A113&lt;&gt;C113,VLOOKUP(C113,$A$5:$D$9954,4,FALSE),"")</f>
        <v/>
      </c>
      <c r="H113" s="17">
        <f>A113</f>
        <v>279</v>
      </c>
      <c r="I113" s="17">
        <f>C113</f>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IF(EXACT(A114,C114),"X","")</f>
        <v>X</v>
      </c>
      <c r="G114" s="3" t="str">
        <f>IF(A114&lt;&gt;C114,VLOOKUP(C114,$A$5:$D$9954,4,FALSE),"")</f>
        <v/>
      </c>
      <c r="H114" s="17">
        <f>A114</f>
        <v>280</v>
      </c>
      <c r="I114" s="17">
        <f>C114</f>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IF(EXACT(A115,C115),"X","")</f>
        <v>X</v>
      </c>
      <c r="G115" s="3" t="str">
        <f>IF(A115&lt;&gt;C115,VLOOKUP(C115,$A$5:$D$9954,4,FALSE),"")</f>
        <v/>
      </c>
      <c r="H115" s="17">
        <f>A115</f>
        <v>281</v>
      </c>
      <c r="I115" s="17">
        <f>C115</f>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IF(EXACT(A116,C116),"X","")</f>
        <v/>
      </c>
      <c r="G116" s="3" t="str">
        <f>IF(A116&lt;&gt;C116,VLOOKUP(C116,$A$5:$D$9954,4,FALSE),"")</f>
        <v>Stonefalls</v>
      </c>
      <c r="H116" s="17">
        <f>A116</f>
        <v>283</v>
      </c>
      <c r="I116" s="17">
        <f>C116</f>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IF(EXACT(A117,C117),"X","")</f>
        <v/>
      </c>
      <c r="G117" s="3" t="str">
        <f>IF(A117&lt;&gt;C117,VLOOKUP(C117,$A$5:$D$9954,4,FALSE),"")</f>
        <v>Glenumbra</v>
      </c>
      <c r="H117" s="17">
        <f>A117</f>
        <v>284</v>
      </c>
      <c r="I117" s="17">
        <f>C117</f>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IF(EXACT(A118,C118),"X","")</f>
        <v/>
      </c>
      <c r="G118" s="3" t="str">
        <f>IF(A118&lt;&gt;C118,VLOOKUP(C118,$A$5:$D$9954,4,FALSE),"")</f>
        <v>Stonefalls</v>
      </c>
      <c r="H118" s="17">
        <f>A118</f>
        <v>287</v>
      </c>
      <c r="I118" s="17">
        <f>C118</f>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IF(EXACT(A119,C119),"X","")</f>
        <v/>
      </c>
      <c r="G119" s="3" t="str">
        <f>IF(A119&lt;&gt;C119,VLOOKUP(C119,$A$5:$D$9954,4,FALSE),"")</f>
        <v>Stonefalls</v>
      </c>
      <c r="H119" s="17">
        <f>A119</f>
        <v>288</v>
      </c>
      <c r="I119" s="17">
        <f>C119</f>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IF(EXACT(A120,C120),"X","")</f>
        <v/>
      </c>
      <c r="G120" s="3" t="str">
        <f>IF(A120&lt;&gt;C120,VLOOKUP(C120,$A$5:$D$9954,4,FALSE),"")</f>
        <v>Stonefalls</v>
      </c>
      <c r="H120" s="17">
        <f>A120</f>
        <v>289</v>
      </c>
      <c r="I120" s="17">
        <f>C120</f>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IF(EXACT(A121,C121),"X","")</f>
        <v/>
      </c>
      <c r="G121" s="3" t="str">
        <f>IF(A121&lt;&gt;C121,VLOOKUP(C121,$A$5:$D$9954,4,FALSE),"")</f>
        <v>Stonefalls</v>
      </c>
      <c r="H121" s="17">
        <f>A121</f>
        <v>290</v>
      </c>
      <c r="I121" s="17">
        <f>C121</f>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IF(EXACT(A122,C122),"X","")</f>
        <v/>
      </c>
      <c r="G122" s="3" t="str">
        <f>IF(A122&lt;&gt;C122,VLOOKUP(C122,$A$5:$D$9954,4,FALSE),"")</f>
        <v>Stonefalls</v>
      </c>
      <c r="H122" s="17">
        <f>A122</f>
        <v>291</v>
      </c>
      <c r="I122" s="17">
        <f>C122</f>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IF(EXACT(A123,C123),"X","")</f>
        <v/>
      </c>
      <c r="G123" s="3" t="str">
        <f>IF(A123&lt;&gt;C123,VLOOKUP(C123,$A$5:$D$9954,4,FALSE),"")</f>
        <v>Stonefalls</v>
      </c>
      <c r="H123" s="17">
        <f>A123</f>
        <v>296</v>
      </c>
      <c r="I123" s="17">
        <f>C123</f>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IF(EXACT(A124,C124),"X","")</f>
        <v/>
      </c>
      <c r="G124" s="3" t="str">
        <f>IF(A124&lt;&gt;C124,VLOOKUP(C124,$A$5:$D$9954,4,FALSE),"")</f>
        <v>Deshaan</v>
      </c>
      <c r="H124" s="17">
        <f>A124</f>
        <v>306</v>
      </c>
      <c r="I124" s="17">
        <f>C124</f>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IF(EXACT(A125,C125),"X","")</f>
        <v/>
      </c>
      <c r="G125" s="3" t="str">
        <f>IF(A125&lt;&gt;C125,VLOOKUP(C125,$A$5:$D$9954,4,FALSE),"")</f>
        <v>Alik'r Desert</v>
      </c>
      <c r="H125" s="17">
        <f>A125</f>
        <v>308</v>
      </c>
      <c r="I125" s="17">
        <f>C125</f>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IF(EXACT(A126,C126),"X","")</f>
        <v/>
      </c>
      <c r="G126" s="3" t="str">
        <f>IF(A126&lt;&gt;C126,VLOOKUP(C126,$A$5:$D$9954,4,FALSE),"")</f>
        <v>Glenumbra</v>
      </c>
      <c r="H126" s="17">
        <f>A126</f>
        <v>309</v>
      </c>
      <c r="I126" s="17">
        <f>C126</f>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IF(EXACT(A127,C127),"X","")</f>
        <v/>
      </c>
      <c r="G127" s="3" t="str">
        <f>IF(A127&lt;&gt;C127,VLOOKUP(C127,$A$5:$D$9954,4,FALSE),"")</f>
        <v>Glenumbra</v>
      </c>
      <c r="H127" s="17">
        <f>A127</f>
        <v>310</v>
      </c>
      <c r="I127" s="17">
        <f>C127</f>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IF(EXACT(A128,C128),"X","")</f>
        <v/>
      </c>
      <c r="G128" s="3" t="str">
        <f>IF(A128&lt;&gt;C128,VLOOKUP(C128,$A$5:$D$9954,4,FALSE),"")</f>
        <v>Glenumbra</v>
      </c>
      <c r="H128" s="17">
        <f>A128</f>
        <v>311</v>
      </c>
      <c r="I128" s="17">
        <f>C128</f>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IF(EXACT(A129,C129),"X","")</f>
        <v/>
      </c>
      <c r="G129" s="3" t="str">
        <f>IF(A129&lt;&gt;C129,VLOOKUP(C129,$A$5:$D$9954,4,FALSE),"")</f>
        <v>Glenumbra</v>
      </c>
      <c r="H129" s="17">
        <f>A129</f>
        <v>312</v>
      </c>
      <c r="I129" s="17">
        <f>C129</f>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IF(EXACT(A130,C130),"X","")</f>
        <v/>
      </c>
      <c r="G130" s="3" t="str">
        <f>IF(A130&lt;&gt;C130,VLOOKUP(C130,$A$5:$D$9954,4,FALSE),"")</f>
        <v>Glenumbra</v>
      </c>
      <c r="H130" s="17">
        <f>A130</f>
        <v>313</v>
      </c>
      <c r="I130" s="17">
        <f>C130</f>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IF(EXACT(A131,C131),"X","")</f>
        <v/>
      </c>
      <c r="G131" s="3" t="str">
        <f>IF(A131&lt;&gt;C131,VLOOKUP(C131,$A$5:$D$9954,4,FALSE),"")</f>
        <v>Glenumbra</v>
      </c>
      <c r="H131" s="17">
        <f>A131</f>
        <v>314</v>
      </c>
      <c r="I131" s="17">
        <f>C131</f>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IF(EXACT(A132,C132),"X","")</f>
        <v/>
      </c>
      <c r="G132" s="3" t="str">
        <f>IF(A132&lt;&gt;C132,VLOOKUP(C132,$A$5:$D$9954,4,FALSE),"")</f>
        <v>Stormhaven</v>
      </c>
      <c r="H132" s="17">
        <f>A132</f>
        <v>315</v>
      </c>
      <c r="I132" s="17">
        <f>C132</f>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IF(EXACT(A133,C133),"X","")</f>
        <v/>
      </c>
      <c r="G133" s="3" t="str">
        <f>IF(A133&lt;&gt;C133,VLOOKUP(C133,$A$5:$D$9954,4,FALSE),"")</f>
        <v>Stormhaven</v>
      </c>
      <c r="H133" s="17">
        <f>A133</f>
        <v>316</v>
      </c>
      <c r="I133" s="17">
        <f>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IF(EXACT(A134,C134),"X","")</f>
        <v/>
      </c>
      <c r="G134" s="3" t="str">
        <f>IF(A134&lt;&gt;C134,VLOOKUP(C134,$A$5:$D$9954,4,FALSE),"")</f>
        <v>Stormhaven</v>
      </c>
      <c r="H134" s="17">
        <f>A134</f>
        <v>317</v>
      </c>
      <c r="I134" s="17">
        <f>C134</f>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IF(EXACT(A135,C135),"X","")</f>
        <v/>
      </c>
      <c r="G135" s="3" t="str">
        <f>IF(A135&lt;&gt;C135,VLOOKUP(C135,$A$5:$D$9954,4,FALSE),"")</f>
        <v>Stormhaven</v>
      </c>
      <c r="H135" s="17">
        <f>A135</f>
        <v>318</v>
      </c>
      <c r="I135" s="17">
        <f>C135</f>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IF(EXACT(A136,C136),"X","")</f>
        <v/>
      </c>
      <c r="G136" s="3" t="str">
        <f>IF(A136&lt;&gt;C136,VLOOKUP(C136,$A$5:$D$9954,4,FALSE),"")</f>
        <v>Stormhaven</v>
      </c>
      <c r="H136" s="17">
        <f>A136</f>
        <v>319</v>
      </c>
      <c r="I136" s="17">
        <f>C136</f>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IF(EXACT(A137,C137),"X","")</f>
        <v/>
      </c>
      <c r="G137" s="3" t="str">
        <f>IF(A137&lt;&gt;C137,VLOOKUP(C137,$A$5:$D$9954,4,FALSE),"")</f>
        <v>Stormhaven</v>
      </c>
      <c r="H137" s="17">
        <f>A137</f>
        <v>320</v>
      </c>
      <c r="I137" s="17">
        <f>C137</f>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IF(EXACT(A138,C138),"X","")</f>
        <v/>
      </c>
      <c r="G138" s="3" t="str">
        <f>IF(A138&lt;&gt;C138,VLOOKUP(C138,$A$5:$D$9954,4,FALSE),"")</f>
        <v>Rivenspire</v>
      </c>
      <c r="H138" s="17">
        <f>A138</f>
        <v>321</v>
      </c>
      <c r="I138" s="17">
        <f>C138</f>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IF(EXACT(A139,C139),"X","")</f>
        <v/>
      </c>
      <c r="G139" s="3" t="str">
        <f>IF(A139&lt;&gt;C139,VLOOKUP(C139,$A$5:$D$9954,4,FALSE),"")</f>
        <v>Rivenspire</v>
      </c>
      <c r="H139" s="17">
        <f>A139</f>
        <v>322</v>
      </c>
      <c r="I139" s="17">
        <f>C139</f>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IF(EXACT(A140,C140),"X","")</f>
        <v/>
      </c>
      <c r="G140" s="3" t="str">
        <f>IF(A140&lt;&gt;C140,VLOOKUP(C140,$A$5:$D$9954,4,FALSE),"")</f>
        <v>Rivenspire</v>
      </c>
      <c r="H140" s="17">
        <f>A140</f>
        <v>323</v>
      </c>
      <c r="I140" s="17">
        <f>C140</f>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IF(EXACT(A141,C141),"X","")</f>
        <v/>
      </c>
      <c r="G141" s="3" t="str">
        <f>IF(A141&lt;&gt;C141,VLOOKUP(C141,$A$5:$D$9954,4,FALSE),"")</f>
        <v>Rivenspire</v>
      </c>
      <c r="H141" s="17">
        <f>A141</f>
        <v>324</v>
      </c>
      <c r="I141" s="17">
        <f>C141</f>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IF(EXACT(A142,C142),"X","")</f>
        <v/>
      </c>
      <c r="G142" s="3" t="str">
        <f>IF(A142&lt;&gt;C142,VLOOKUP(C142,$A$5:$D$9954,4,FALSE),"")</f>
        <v>Rivenspire</v>
      </c>
      <c r="H142" s="17">
        <f>A142</f>
        <v>325</v>
      </c>
      <c r="I142" s="17">
        <f>C142</f>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IF(EXACT(A143,C143),"X","")</f>
        <v/>
      </c>
      <c r="G143" s="3" t="str">
        <f>IF(A143&lt;&gt;C143,VLOOKUP(C143,$A$5:$D$9954,4,FALSE),"")</f>
        <v>Rivenspire</v>
      </c>
      <c r="H143" s="17">
        <f>A143</f>
        <v>326</v>
      </c>
      <c r="I143" s="17">
        <f>C143</f>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IF(EXACT(A144,C144),"X","")</f>
        <v/>
      </c>
      <c r="G144" s="3" t="str">
        <f>IF(A144&lt;&gt;C144,VLOOKUP(C144,$A$5:$D$9954,4,FALSE),"")</f>
        <v>Alik'r Desert</v>
      </c>
      <c r="H144" s="17">
        <f>A144</f>
        <v>327</v>
      </c>
      <c r="I144" s="17">
        <f>C144</f>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IF(EXACT(A145,C145),"X","")</f>
        <v/>
      </c>
      <c r="G145" s="3" t="str">
        <f>IF(A145&lt;&gt;C145,VLOOKUP(C145,$A$5:$D$9954,4,FALSE),"")</f>
        <v>Alik'r Desert</v>
      </c>
      <c r="H145" s="17">
        <f>A145</f>
        <v>328</v>
      </c>
      <c r="I145" s="17">
        <f>C145</f>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IF(EXACT(A146,C146),"X","")</f>
        <v/>
      </c>
      <c r="G146" s="3" t="str">
        <f>IF(A146&lt;&gt;C146,VLOOKUP(C146,$A$5:$D$9954,4,FALSE),"")</f>
        <v>Alik'r Desert</v>
      </c>
      <c r="H146" s="17">
        <f>A146</f>
        <v>329</v>
      </c>
      <c r="I146" s="17">
        <f>C146</f>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IF(EXACT(A147,C147),"X","")</f>
        <v/>
      </c>
      <c r="G147" s="3" t="str">
        <f>IF(A147&lt;&gt;C147,VLOOKUP(C147,$A$5:$D$9954,4,FALSE),"")</f>
        <v>Alik'r Desert</v>
      </c>
      <c r="H147" s="17">
        <f>A147</f>
        <v>330</v>
      </c>
      <c r="I147" s="17">
        <f>C147</f>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IF(EXACT(A148,C148),"X","")</f>
        <v/>
      </c>
      <c r="G148" s="3" t="str">
        <f>IF(A148&lt;&gt;C148,VLOOKUP(C148,$A$5:$D$9954,4,FALSE),"")</f>
        <v>Alik'r Desert</v>
      </c>
      <c r="H148" s="17">
        <f>A148</f>
        <v>331</v>
      </c>
      <c r="I148" s="17">
        <f>C148</f>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IF(EXACT(A149,C149),"X","")</f>
        <v/>
      </c>
      <c r="G149" s="3" t="str">
        <f>IF(A149&lt;&gt;C149,VLOOKUP(C149,$A$5:$D$9954,4,FALSE),"")</f>
        <v>Alik'r Desert</v>
      </c>
      <c r="H149" s="17">
        <f>A149</f>
        <v>332</v>
      </c>
      <c r="I149" s="17">
        <f>C149</f>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IF(EXACT(A150,C150),"X","")</f>
        <v/>
      </c>
      <c r="G150" s="3" t="str">
        <f>IF(A150&lt;&gt;C150,VLOOKUP(C150,$A$5:$D$9954,4,FALSE),"")</f>
        <v>Bangkorai</v>
      </c>
      <c r="H150" s="17">
        <f>A150</f>
        <v>333</v>
      </c>
      <c r="I150" s="17">
        <f>C150</f>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IF(EXACT(A151,C151),"X","")</f>
        <v/>
      </c>
      <c r="G151" s="3" t="str">
        <f>IF(A151&lt;&gt;C151,VLOOKUP(C151,$A$5:$D$9954,4,FALSE),"")</f>
        <v>Bangkorai</v>
      </c>
      <c r="H151" s="17">
        <f>A151</f>
        <v>334</v>
      </c>
      <c r="I151" s="17">
        <f>C151</f>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IF(EXACT(A152,C152),"X","")</f>
        <v/>
      </c>
      <c r="G152" s="3" t="str">
        <f>IF(A152&lt;&gt;C152,VLOOKUP(C152,$A$5:$D$9954,4,FALSE),"")</f>
        <v>Bangkorai</v>
      </c>
      <c r="H152" s="17">
        <f>A152</f>
        <v>335</v>
      </c>
      <c r="I152" s="17">
        <f>C152</f>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IF(EXACT(A153,C153),"X","")</f>
        <v/>
      </c>
      <c r="G153" s="3" t="str">
        <f>IF(A153&lt;&gt;C153,VLOOKUP(C153,$A$5:$D$9954,4,FALSE),"")</f>
        <v>Bangkorai</v>
      </c>
      <c r="H153" s="17">
        <f>A153</f>
        <v>336</v>
      </c>
      <c r="I153" s="17">
        <f>C153</f>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IF(EXACT(A154,C154),"X","")</f>
        <v/>
      </c>
      <c r="G154" s="3" t="str">
        <f>IF(A154&lt;&gt;C154,VLOOKUP(C154,$A$5:$D$9954,4,FALSE),"")</f>
        <v>Bangkorai</v>
      </c>
      <c r="H154" s="17">
        <f>A154</f>
        <v>337</v>
      </c>
      <c r="I154" s="17">
        <f>C154</f>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IF(EXACT(A155,C155),"X","")</f>
        <v/>
      </c>
      <c r="G155" s="3" t="str">
        <f>IF(A155&lt;&gt;C155,VLOOKUP(C155,$A$5:$D$9954,4,FALSE),"")</f>
        <v>Bangkorai</v>
      </c>
      <c r="H155" s="17">
        <f>A155</f>
        <v>338</v>
      </c>
      <c r="I155" s="17">
        <f>C155</f>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IF(EXACT(A156,C156),"X","")</f>
        <v/>
      </c>
      <c r="G156" s="3" t="str">
        <f>IF(A156&lt;&gt;C156,VLOOKUP(C156,$A$5:$D$9954,4,FALSE),"")</f>
        <v>Eastmarch</v>
      </c>
      <c r="H156" s="17">
        <f>A156</f>
        <v>339</v>
      </c>
      <c r="I156" s="17">
        <f>C156</f>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IF(EXACT(A157,C157),"X","")</f>
        <v/>
      </c>
      <c r="G157" s="3" t="str">
        <f>IF(A157&lt;&gt;C157,VLOOKUP(C157,$A$5:$D$9954,4,FALSE),"")</f>
        <v>The Rift</v>
      </c>
      <c r="H157" s="17">
        <f>A157</f>
        <v>341</v>
      </c>
      <c r="I157" s="17">
        <f>C157</f>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IF(EXACT(A158,C158),"X","")</f>
        <v/>
      </c>
      <c r="G158" s="3" t="str">
        <f>IF(A158&lt;&gt;C158,VLOOKUP(C158,$A$5:$D$9954,4,FALSE),"")</f>
        <v>Eastmarch</v>
      </c>
      <c r="H158" s="17">
        <f>A158</f>
        <v>346</v>
      </c>
      <c r="I158" s="17">
        <f>C158</f>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IF(EXACT(A159,C159),"X","")</f>
        <v>X</v>
      </c>
      <c r="G159" s="3" t="str">
        <f>IF(A159&lt;&gt;C159,VLOOKUP(C159,$A$5:$D$9954,4,FALSE),"")</f>
        <v/>
      </c>
      <c r="H159" s="17">
        <f>A159</f>
        <v>347</v>
      </c>
      <c r="I159" s="17">
        <f>C159</f>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IF(EXACT(A160,C160),"X","")</f>
        <v/>
      </c>
      <c r="G160" s="3" t="str">
        <f>IF(A160&lt;&gt;C160,VLOOKUP(C160,$A$5:$D$9954,4,FALSE),"")</f>
        <v>Eastmarch</v>
      </c>
      <c r="H160" s="17">
        <f>A160</f>
        <v>353</v>
      </c>
      <c r="I160" s="17">
        <f>C160</f>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IF(EXACT(A161,C161),"X","")</f>
        <v/>
      </c>
      <c r="G161" s="3" t="str">
        <f>IF(A161&lt;&gt;C161,VLOOKUP(C161,$A$5:$D$9954,4,FALSE),"")</f>
        <v>Eastmarch</v>
      </c>
      <c r="H161" s="17">
        <f>A161</f>
        <v>354</v>
      </c>
      <c r="I161" s="17">
        <f>C161</f>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IF(EXACT(A162,C162),"X","")</f>
        <v/>
      </c>
      <c r="G162" s="3" t="str">
        <f>IF(A162&lt;&gt;C162,VLOOKUP(C162,$A$5:$D$9954,4,FALSE),"")</f>
        <v>Eastmarch</v>
      </c>
      <c r="H162" s="17">
        <f>A162</f>
        <v>359</v>
      </c>
      <c r="I162" s="17">
        <f>C162</f>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IF(EXACT(A163,C163),"X","")</f>
        <v/>
      </c>
      <c r="G163" s="3" t="str">
        <f>IF(A163&lt;&gt;C163,VLOOKUP(C163,$A$5:$D$9954,4,FALSE),"")</f>
        <v>Eastmarch</v>
      </c>
      <c r="H163" s="17">
        <f>A163</f>
        <v>360</v>
      </c>
      <c r="I163" s="17">
        <f>C163</f>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IF(EXACT(A164,C164),"X","")</f>
        <v/>
      </c>
      <c r="G164" s="3" t="str">
        <f>IF(A164&lt;&gt;C164,VLOOKUP(C164,$A$5:$D$9954,4,FALSE),"")</f>
        <v>Eastmarch</v>
      </c>
      <c r="H164" s="17">
        <f>A164</f>
        <v>361</v>
      </c>
      <c r="I164" s="17">
        <f>C164</f>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IF(EXACT(A165,C165),"X","")</f>
        <v/>
      </c>
      <c r="G165" s="3" t="str">
        <f>IF(A165&lt;&gt;C165,VLOOKUP(C165,$A$5:$D$9954,4,FALSE),"")</f>
        <v>Eastmarch</v>
      </c>
      <c r="H165" s="17">
        <f>A165</f>
        <v>362</v>
      </c>
      <c r="I165" s="17">
        <f>C165</f>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IF(EXACT(A166,C166),"X","")</f>
        <v/>
      </c>
      <c r="G166" s="3" t="str">
        <f>IF(A166&lt;&gt;C166,VLOOKUP(C166,$A$5:$D$9954,4,FALSE),"")</f>
        <v>Eastmarch</v>
      </c>
      <c r="H166" s="17">
        <f>A166</f>
        <v>363</v>
      </c>
      <c r="I166" s="17">
        <f>C166</f>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IF(EXACT(A167,C167),"X","")</f>
        <v/>
      </c>
      <c r="G167" s="3" t="str">
        <f>IF(A167&lt;&gt;C167,VLOOKUP(C167,$A$5:$D$9954,4,FALSE),"")</f>
        <v>Eastmarch</v>
      </c>
      <c r="H167" s="17">
        <f>A167</f>
        <v>364</v>
      </c>
      <c r="I167" s="17">
        <f>C167</f>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IF(EXACT(A168,C168),"X","")</f>
        <v/>
      </c>
      <c r="G168" s="3" t="str">
        <f>IF(A168&lt;&gt;C168,VLOOKUP(C168,$A$5:$D$9954,4,FALSE),"")</f>
        <v>Coldharbour</v>
      </c>
      <c r="H168" s="17">
        <f>A168</f>
        <v>365</v>
      </c>
      <c r="I168" s="17">
        <f>C168</f>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IF(EXACT(A169,C169),"X","")</f>
        <v/>
      </c>
      <c r="G169" s="3" t="str">
        <f>IF(A169&lt;&gt;C169,VLOOKUP(C169,$A$5:$D$9954,4,FALSE),"")</f>
        <v>Coldharbour</v>
      </c>
      <c r="H169" s="17">
        <f>A169</f>
        <v>366</v>
      </c>
      <c r="I169" s="17">
        <f>C169</f>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IF(EXACT(A170,C170),"X","")</f>
        <v/>
      </c>
      <c r="G170" s="3" t="str">
        <f>IF(A170&lt;&gt;C170,VLOOKUP(C170,$A$5:$D$9954,4,FALSE),"")</f>
        <v>Coldharbour</v>
      </c>
      <c r="H170" s="17">
        <f>A170</f>
        <v>367</v>
      </c>
      <c r="I170" s="17">
        <f>C170</f>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IF(EXACT(A171,C171),"X","")</f>
        <v/>
      </c>
      <c r="G171" s="3" t="str">
        <f>IF(A171&lt;&gt;C171,VLOOKUP(C171,$A$5:$D$9954,4,FALSE),"")</f>
        <v>Coldharbour</v>
      </c>
      <c r="H171" s="17">
        <f>A171</f>
        <v>368</v>
      </c>
      <c r="I171" s="17">
        <f>C171</f>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IF(EXACT(A172,C172),"X","")</f>
        <v/>
      </c>
      <c r="G172" s="3" t="str">
        <f>IF(A172&lt;&gt;C172,VLOOKUP(C172,$A$5:$D$9954,4,FALSE),"")</f>
        <v>Coldharbour</v>
      </c>
      <c r="H172" s="17">
        <f>A172</f>
        <v>369</v>
      </c>
      <c r="I172" s="17">
        <f>C172</f>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IF(EXACT(A173,C173),"X","")</f>
        <v/>
      </c>
      <c r="G173" s="3" t="str">
        <f>IF(A173&lt;&gt;C173,VLOOKUP(C173,$A$5:$D$9954,4,FALSE),"")</f>
        <v>Coldharbour</v>
      </c>
      <c r="H173" s="17">
        <f>A173</f>
        <v>370</v>
      </c>
      <c r="I173" s="17">
        <f>C173</f>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IF(EXACT(A174,C174),"X","")</f>
        <v/>
      </c>
      <c r="G174" s="3" t="str">
        <f>IF(A174&lt;&gt;C174,VLOOKUP(C174,$A$5:$D$9954,4,FALSE),"")</f>
        <v>Coldharbour</v>
      </c>
      <c r="H174" s="17">
        <f>A174</f>
        <v>371</v>
      </c>
      <c r="I174" s="17">
        <f>C174</f>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IF(EXACT(A175,C175),"X","")</f>
        <v/>
      </c>
      <c r="G175" s="3" t="str">
        <f>IF(A175&lt;&gt;C175,VLOOKUP(C175,$A$5:$D$9954,4,FALSE),"")</f>
        <v>Coldharbour</v>
      </c>
      <c r="H175" s="17">
        <f>A175</f>
        <v>372</v>
      </c>
      <c r="I175" s="17">
        <f>C175</f>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IF(EXACT(A176,C176),"X","")</f>
        <v/>
      </c>
      <c r="G176" s="3" t="str">
        <f>IF(A176&lt;&gt;C176,VLOOKUP(C176,$A$5:$D$9954,4,FALSE),"")</f>
        <v>Coldharbour</v>
      </c>
      <c r="H176" s="17">
        <f>A176</f>
        <v>374</v>
      </c>
      <c r="I176" s="17">
        <f>C176</f>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IF(EXACT(A177,C177),"X","")</f>
        <v/>
      </c>
      <c r="G177" s="3" t="str">
        <f>IF(A177&lt;&gt;C177,VLOOKUP(C177,$A$5:$D$9954,4,FALSE),"")</f>
        <v>Coldharbour</v>
      </c>
      <c r="H177" s="17">
        <f>A177</f>
        <v>375</v>
      </c>
      <c r="I177" s="17">
        <f>C177</f>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IF(EXACT(A178,C178),"X","")</f>
        <v/>
      </c>
      <c r="G178" s="3" t="str">
        <f>IF(A178&lt;&gt;C178,VLOOKUP(C178,$A$5:$D$9954,4,FALSE),"")</f>
        <v>Coldharbour</v>
      </c>
      <c r="H178" s="17">
        <f>A178</f>
        <v>376</v>
      </c>
      <c r="I178" s="17">
        <f>C178</f>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IF(EXACT(A179,C179),"X","")</f>
        <v/>
      </c>
      <c r="G179" s="3" t="str">
        <f>IF(A179&lt;&gt;C179,VLOOKUP(C179,$A$5:$D$9954,4,FALSE),"")</f>
        <v>Malabal Tor</v>
      </c>
      <c r="H179" s="17">
        <f>A179</f>
        <v>377</v>
      </c>
      <c r="I179" s="17">
        <f>C179</f>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IF(EXACT(A180,C180),"X","")</f>
        <v/>
      </c>
      <c r="G180" s="3" t="str">
        <f>IF(A180&lt;&gt;C180,VLOOKUP(C180,$A$5:$D$9954,4,FALSE),"")</f>
        <v>Malabal Tor</v>
      </c>
      <c r="H180" s="17">
        <f>A180</f>
        <v>378</v>
      </c>
      <c r="I180" s="17">
        <f>C180</f>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IF(EXACT(A181,C181),"X","")</f>
        <v/>
      </c>
      <c r="G181" s="3" t="str">
        <f>IF(A181&lt;&gt;C181,VLOOKUP(C181,$A$5:$D$9954,4,FALSE),"")</f>
        <v>Malabal Tor</v>
      </c>
      <c r="H181" s="17">
        <f>A181</f>
        <v>379</v>
      </c>
      <c r="I181" s="17">
        <f>C181</f>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IF(EXACT(A182,C182),"X","")</f>
        <v/>
      </c>
      <c r="G182" s="3" t="str">
        <f>IF(A182&lt;&gt;C182,VLOOKUP(C182,$A$5:$D$9954,4,FALSE),"")</f>
        <v>Auridon</v>
      </c>
      <c r="H182" s="17">
        <f>A182</f>
        <v>380</v>
      </c>
      <c r="I182" s="17">
        <f>C182</f>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IF(EXACT(A183,C183),"X","")</f>
        <v>X</v>
      </c>
      <c r="G183" s="3" t="str">
        <f>IF(A183&lt;&gt;C183,VLOOKUP(C183,$A$5:$D$9954,4,FALSE),"")</f>
        <v/>
      </c>
      <c r="H183" s="17">
        <f>A183</f>
        <v>381</v>
      </c>
      <c r="I183" s="17">
        <f>C183</f>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IF(EXACT(A184,C184),"X","")</f>
        <v>X</v>
      </c>
      <c r="G184" s="3" t="str">
        <f>IF(A184&lt;&gt;C184,VLOOKUP(C184,$A$5:$D$9954,4,FALSE),"")</f>
        <v/>
      </c>
      <c r="H184" s="17">
        <f>A184</f>
        <v>382</v>
      </c>
      <c r="I184" s="17">
        <f>C184</f>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IF(EXACT(A185,C185),"X","")</f>
        <v>X</v>
      </c>
      <c r="G185" s="3" t="str">
        <f>IF(A185&lt;&gt;C185,VLOOKUP(C185,$A$5:$D$9954,4,FALSE),"")</f>
        <v/>
      </c>
      <c r="H185" s="17">
        <f>A185</f>
        <v>383</v>
      </c>
      <c r="I185" s="17">
        <f>C185</f>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IF(EXACT(A186,C186),"X","")</f>
        <v/>
      </c>
      <c r="G186" s="3" t="str">
        <f>IF(A186&lt;&gt;C186,VLOOKUP(C186,$A$5:$D$9954,4,FALSE),"")</f>
        <v>The Earth Forge</v>
      </c>
      <c r="H186" s="17">
        <f>A186</f>
        <v>385</v>
      </c>
      <c r="I186" s="17">
        <f>C186</f>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IF(EXACT(A187,C187),"X","")</f>
        <v/>
      </c>
      <c r="G187" s="3" t="str">
        <f>IF(A187&lt;&gt;C187,VLOOKUP(C187,$A$5:$D$9954,4,FALSE),"")</f>
        <v>Stonefalls</v>
      </c>
      <c r="H187" s="17">
        <f>A187</f>
        <v>386</v>
      </c>
      <c r="I187" s="17">
        <f>C187</f>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IF(EXACT(A188,C188),"X","")</f>
        <v/>
      </c>
      <c r="G188" s="3" t="str">
        <f>IF(A188&lt;&gt;C188,VLOOKUP(C188,$A$5:$D$9954,4,FALSE),"")</f>
        <v>Auridon</v>
      </c>
      <c r="H188" s="17">
        <f>A188</f>
        <v>387</v>
      </c>
      <c r="I188" s="17">
        <f>C188</f>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IF(EXACT(A189,C189),"X","")</f>
        <v/>
      </c>
      <c r="G189" s="3" t="str">
        <f>IF(A189&lt;&gt;C189,VLOOKUP(C189,$A$5:$D$9954,4,FALSE),"")</f>
        <v>Auridon</v>
      </c>
      <c r="H189" s="17">
        <f>A189</f>
        <v>388</v>
      </c>
      <c r="I189" s="17">
        <f>C189</f>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IF(EXACT(A190,C190),"X","")</f>
        <v/>
      </c>
      <c r="G190" s="3" t="str">
        <f>IF(A190&lt;&gt;C190,VLOOKUP(C190,$A$5:$D$9954,4,FALSE),"")</f>
        <v>Grahtwood</v>
      </c>
      <c r="H190" s="17">
        <f>A190</f>
        <v>389</v>
      </c>
      <c r="I190" s="17">
        <f>C190</f>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IF(EXACT(A191,C191),"X","")</f>
        <v/>
      </c>
      <c r="G191" s="3" t="str">
        <f>IF(A191&lt;&gt;C191,VLOOKUP(C191,$A$5:$D$9954,4,FALSE),"")</f>
        <v>Auridon</v>
      </c>
      <c r="H191" s="17">
        <f>A191</f>
        <v>390</v>
      </c>
      <c r="I191" s="17">
        <f>C191</f>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IF(EXACT(A192,C192),"X","")</f>
        <v/>
      </c>
      <c r="G192" s="3" t="str">
        <f>IF(A192&lt;&gt;C192,VLOOKUP(C192,$A$5:$D$9954,4,FALSE),"")</f>
        <v>Auridon</v>
      </c>
      <c r="H192" s="17">
        <f>A192</f>
        <v>392</v>
      </c>
      <c r="I192" s="17">
        <f>C192</f>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IF(EXACT(A193,C193),"X","")</f>
        <v/>
      </c>
      <c r="G193" s="3" t="str">
        <f>IF(A193&lt;&gt;C193,VLOOKUP(C193,$A$5:$D$9954,4,FALSE),"")</f>
        <v>Auridon</v>
      </c>
      <c r="H193" s="17">
        <f>A193</f>
        <v>393</v>
      </c>
      <c r="I193" s="17">
        <f>C193</f>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IF(EXACT(A194,C194),"X","")</f>
        <v/>
      </c>
      <c r="G194" s="3" t="str">
        <f>IF(A194&lt;&gt;C194,VLOOKUP(C194,$A$5:$D$9954,4,FALSE),"")</f>
        <v>Auridon</v>
      </c>
      <c r="H194" s="17">
        <f>A194</f>
        <v>394</v>
      </c>
      <c r="I194" s="17">
        <f>C194</f>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IF(EXACT(A195,C195),"X","")</f>
        <v/>
      </c>
      <c r="G195" s="3" t="str">
        <f>IF(A195&lt;&gt;C195,VLOOKUP(C195,$A$5:$D$9954,4,FALSE),"")</f>
        <v>Auridon</v>
      </c>
      <c r="H195" s="17">
        <f>A195</f>
        <v>395</v>
      </c>
      <c r="I195" s="17">
        <f>C195</f>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IF(EXACT(A196,C196),"X","")</f>
        <v/>
      </c>
      <c r="G196" s="3" t="str">
        <f>IF(A196&lt;&gt;C196,VLOOKUP(C196,$A$5:$D$9954,4,FALSE),"")</f>
        <v>Auridon</v>
      </c>
      <c r="H196" s="17">
        <f>A196</f>
        <v>396</v>
      </c>
      <c r="I196" s="17">
        <f>C196</f>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IF(EXACT(A197,C197),"X","")</f>
        <v/>
      </c>
      <c r="G197" s="3" t="str">
        <f>IF(A197&lt;&gt;C197,VLOOKUP(C197,$A$5:$D$9954,4,FALSE),"")</f>
        <v>Auridon</v>
      </c>
      <c r="H197" s="17">
        <f>A197</f>
        <v>397</v>
      </c>
      <c r="I197" s="17">
        <f>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IF(EXACT(A198,C198),"X","")</f>
        <v/>
      </c>
      <c r="G198" s="3" t="str">
        <f>IF(A198&lt;&gt;C198,VLOOKUP(C198,$A$5:$D$9954,4,FALSE),"")</f>
        <v>Auridon</v>
      </c>
      <c r="H198" s="17">
        <f>A198</f>
        <v>398</v>
      </c>
      <c r="I198" s="17">
        <f>C198</f>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IF(EXACT(A199,C199),"X","")</f>
        <v/>
      </c>
      <c r="G199" s="3" t="str">
        <f>IF(A199&lt;&gt;C199,VLOOKUP(C199,$A$5:$D$9954,4,FALSE),"")</f>
        <v>Auridon</v>
      </c>
      <c r="H199" s="17">
        <f>A199</f>
        <v>399</v>
      </c>
      <c r="I199" s="17">
        <f>C199</f>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IF(EXACT(A200,C200),"X","")</f>
        <v/>
      </c>
      <c r="G200" s="3" t="str">
        <f>IF(A200&lt;&gt;C200,VLOOKUP(C200,$A$5:$D$9954,4,FALSE),"")</f>
        <v>Auridon</v>
      </c>
      <c r="H200" s="17">
        <f>A200</f>
        <v>400</v>
      </c>
      <c r="I200" s="17">
        <f>C200</f>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IF(EXACT(A201,C201),"X","")</f>
        <v/>
      </c>
      <c r="G201" s="3" t="str">
        <f>IF(A201&lt;&gt;C201,VLOOKUP(C201,$A$5:$D$9954,4,FALSE),"")</f>
        <v>Auridon</v>
      </c>
      <c r="H201" s="17">
        <f>A201</f>
        <v>401</v>
      </c>
      <c r="I201" s="17">
        <f>C201</f>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IF(EXACT(A202,C202),"X","")</f>
        <v/>
      </c>
      <c r="G202" s="3" t="str">
        <f>IF(A202&lt;&gt;C202,VLOOKUP(C202,$A$5:$D$9954,4,FALSE),"")</f>
        <v>The Rift</v>
      </c>
      <c r="H202" s="17">
        <f>A202</f>
        <v>402</v>
      </c>
      <c r="I202" s="17">
        <f>C202</f>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IF(EXACT(A203,C203),"X","")</f>
        <v/>
      </c>
      <c r="G203" s="3" t="str">
        <f>IF(A203&lt;&gt;C203,VLOOKUP(C203,$A$5:$D$9954,4,FALSE),"")</f>
        <v>The Rift</v>
      </c>
      <c r="H203" s="17">
        <f>A203</f>
        <v>403</v>
      </c>
      <c r="I203" s="17">
        <f>C203</f>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IF(EXACT(A204,C204),"X","")</f>
        <v/>
      </c>
      <c r="G204" s="3" t="str">
        <f>IF(A204&lt;&gt;C204,VLOOKUP(C204,$A$5:$D$9954,4,FALSE),"")</f>
        <v>The Rift</v>
      </c>
      <c r="H204" s="17">
        <f>A204</f>
        <v>404</v>
      </c>
      <c r="I204" s="17">
        <f>C204</f>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IF(EXACT(A205,C205),"X","")</f>
        <v/>
      </c>
      <c r="G205" s="3" t="str">
        <f>IF(A205&lt;&gt;C205,VLOOKUP(C205,$A$5:$D$9954,4,FALSE),"")</f>
        <v>Deshaan</v>
      </c>
      <c r="H205" s="17">
        <f>A205</f>
        <v>405</v>
      </c>
      <c r="I205" s="17">
        <f>C205</f>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IF(EXACT(A206,C206),"X","")</f>
        <v/>
      </c>
      <c r="G206" s="3" t="str">
        <f>IF(A206&lt;&gt;C206,VLOOKUP(C206,$A$5:$D$9954,4,FALSE),"")</f>
        <v>Deshaan</v>
      </c>
      <c r="H206" s="17">
        <f>A206</f>
        <v>406</v>
      </c>
      <c r="I206" s="17">
        <f>C206</f>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IF(EXACT(A207,C207),"X","")</f>
        <v/>
      </c>
      <c r="G207" s="3" t="str">
        <f>IF(A207&lt;&gt;C207,VLOOKUP(C207,$A$5:$D$9954,4,FALSE),"")</f>
        <v>Deshaan</v>
      </c>
      <c r="H207" s="17">
        <f>A207</f>
        <v>407</v>
      </c>
      <c r="I207" s="17">
        <f>C207</f>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IF(EXACT(A208,C208),"X","")</f>
        <v/>
      </c>
      <c r="G208" s="3" t="str">
        <f>IF(A208&lt;&gt;C208,VLOOKUP(C208,$A$5:$D$9954,4,FALSE),"")</f>
        <v>Deshaan</v>
      </c>
      <c r="H208" s="17">
        <f>A208</f>
        <v>408</v>
      </c>
      <c r="I208" s="17">
        <f>C208</f>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IF(EXACT(A209,C209),"X","")</f>
        <v/>
      </c>
      <c r="G209" s="3" t="str">
        <f>IF(A209&lt;&gt;C209,VLOOKUP(C209,$A$5:$D$9954,4,FALSE),"")</f>
        <v>Deshaan</v>
      </c>
      <c r="H209" s="17">
        <f>A209</f>
        <v>409</v>
      </c>
      <c r="I209" s="17">
        <f>C209</f>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IF(EXACT(A210,C210),"X","")</f>
        <v/>
      </c>
      <c r="G210" s="3" t="str">
        <f>IF(A210&lt;&gt;C210,VLOOKUP(C210,$A$5:$D$9954,4,FALSE),"")</f>
        <v>Deshaan</v>
      </c>
      <c r="H210" s="17">
        <f>A210</f>
        <v>410</v>
      </c>
      <c r="I210" s="17">
        <f>C210</f>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IF(EXACT(A211,C211),"X","")</f>
        <v/>
      </c>
      <c r="G211" s="3" t="str">
        <f>IF(A211&lt;&gt;C211,VLOOKUP(C211,$A$5:$D$9954,4,FALSE),"")</f>
        <v>Malabal Tor</v>
      </c>
      <c r="H211" s="17">
        <f>A211</f>
        <v>411</v>
      </c>
      <c r="I211" s="17">
        <f>C211</f>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IF(EXACT(A212,C212),"X","")</f>
        <v/>
      </c>
      <c r="G212" s="3" t="str">
        <f>IF(A212&lt;&gt;C212,VLOOKUP(C212,$A$5:$D$9954,4,FALSE),"")</f>
        <v>The Rift</v>
      </c>
      <c r="H212" s="17">
        <f>A212</f>
        <v>412</v>
      </c>
      <c r="I212" s="17">
        <f>C212</f>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IF(EXACT(A213,C213),"X","")</f>
        <v/>
      </c>
      <c r="G213" s="3" t="str">
        <f>IF(A213&lt;&gt;C213,VLOOKUP(C213,$A$5:$D$9954,4,FALSE),"")</f>
        <v>The Rift</v>
      </c>
      <c r="H213" s="17">
        <f>A213</f>
        <v>413</v>
      </c>
      <c r="I213" s="17">
        <f>C213</f>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IF(EXACT(A214,C214),"X","")</f>
        <v/>
      </c>
      <c r="G214" s="3" t="str">
        <f>IF(A214&lt;&gt;C214,VLOOKUP(C214,$A$5:$D$9954,4,FALSE),"")</f>
        <v>The Rift</v>
      </c>
      <c r="H214" s="17">
        <f>A214</f>
        <v>414</v>
      </c>
      <c r="I214" s="17">
        <f>C214</f>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IF(EXACT(A215,C215),"X","")</f>
        <v/>
      </c>
      <c r="G215" s="3" t="str">
        <f>IF(A215&lt;&gt;C215,VLOOKUP(C215,$A$5:$D$9954,4,FALSE),"")</f>
        <v>The Rift</v>
      </c>
      <c r="H215" s="17">
        <f>A215</f>
        <v>415</v>
      </c>
      <c r="I215" s="17">
        <f>C215</f>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IF(EXACT(A216,C216),"X","")</f>
        <v/>
      </c>
      <c r="G216" s="3" t="str">
        <f>IF(A216&lt;&gt;C216,VLOOKUP(C216,$A$5:$D$9954,4,FALSE),"")</f>
        <v>Auridon</v>
      </c>
      <c r="H216" s="17">
        <f>A216</f>
        <v>416</v>
      </c>
      <c r="I216" s="17">
        <f>C216</f>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IF(EXACT(A217,C217),"X","")</f>
        <v/>
      </c>
      <c r="G217" s="3" t="str">
        <f>IF(A217&lt;&gt;C217,VLOOKUP(C217,$A$5:$D$9954,4,FALSE),"")</f>
        <v>Coldharbour</v>
      </c>
      <c r="H217" s="17">
        <f>A217</f>
        <v>417</v>
      </c>
      <c r="I217" s="17">
        <f>C217</f>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IF(EXACT(A218,C218),"X","")</f>
        <v/>
      </c>
      <c r="G218" s="3" t="str">
        <f>IF(A218&lt;&gt;C218,VLOOKUP(C218,$A$5:$D$9954,4,FALSE),"")</f>
        <v>Coldharbour</v>
      </c>
      <c r="H218" s="17">
        <f>A218</f>
        <v>418</v>
      </c>
      <c r="I218" s="17">
        <f>C218</f>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IF(EXACT(A219,C219),"X","")</f>
        <v/>
      </c>
      <c r="G219" s="3" t="str">
        <f>IF(A219&lt;&gt;C219,VLOOKUP(C219,$A$5:$D$9954,4,FALSE),"")</f>
        <v>Coldharbour</v>
      </c>
      <c r="H219" s="17">
        <f>A219</f>
        <v>419</v>
      </c>
      <c r="I219" s="17">
        <f>C219</f>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IF(EXACT(A220,C220),"X","")</f>
        <v/>
      </c>
      <c r="G220" s="3" t="str">
        <f>IF(A220&lt;&gt;C220,VLOOKUP(C220,$A$5:$D$9954,4,FALSE),"")</f>
        <v>Coldharbour</v>
      </c>
      <c r="H220" s="17">
        <f>A220</f>
        <v>420</v>
      </c>
      <c r="I220" s="17">
        <f>C220</f>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IF(EXACT(A221,C221),"X","")</f>
        <v/>
      </c>
      <c r="G221" s="3" t="str">
        <f>IF(A221&lt;&gt;C221,VLOOKUP(C221,$A$5:$D$9954,4,FALSE),"")</f>
        <v>Coldharbour</v>
      </c>
      <c r="H221" s="17">
        <f>A221</f>
        <v>421</v>
      </c>
      <c r="I221" s="17">
        <f>C221</f>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IF(EXACT(A222,C222),"X","")</f>
        <v/>
      </c>
      <c r="G222" s="3" t="str">
        <f>IF(A222&lt;&gt;C222,VLOOKUP(C222,$A$5:$D$9954,4,FALSE),"")</f>
        <v>Coldharbour</v>
      </c>
      <c r="H222" s="17">
        <f>A222</f>
        <v>422</v>
      </c>
      <c r="I222" s="17">
        <f>C222</f>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IF(EXACT(A223,C223),"X","")</f>
        <v/>
      </c>
      <c r="G223" s="3" t="str">
        <f>IF(A223&lt;&gt;C223,VLOOKUP(C223,$A$5:$D$9954,4,FALSE),"")</f>
        <v>Glenumbra</v>
      </c>
      <c r="H223" s="17">
        <f>A223</f>
        <v>424</v>
      </c>
      <c r="I223" s="17">
        <f>C223</f>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IF(EXACT(A224,C224),"X","")</f>
        <v/>
      </c>
      <c r="G224" s="3" t="str">
        <f>IF(A224&lt;&gt;C224,VLOOKUP(C224,$A$5:$D$9954,4,FALSE),"")</f>
        <v>Glenumbra</v>
      </c>
      <c r="H224" s="17">
        <f>A224</f>
        <v>425</v>
      </c>
      <c r="I224" s="17">
        <f>C224</f>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IF(EXACT(A225,C225),"X","")</f>
        <v/>
      </c>
      <c r="G225" s="3" t="str">
        <f>IF(A225&lt;&gt;C225,VLOOKUP(C225,$A$5:$D$9954,4,FALSE),"")</f>
        <v>Glenumbra</v>
      </c>
      <c r="H225" s="17">
        <f>A225</f>
        <v>426</v>
      </c>
      <c r="I225" s="17">
        <f>C225</f>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IF(EXACT(A226,C226),"X","")</f>
        <v/>
      </c>
      <c r="G226" s="3" t="str">
        <f>IF(A226&lt;&gt;C226,VLOOKUP(C226,$A$5:$D$9954,4,FALSE),"")</f>
        <v>Glenumbra</v>
      </c>
      <c r="H226" s="17">
        <f>A226</f>
        <v>429</v>
      </c>
      <c r="I226" s="17">
        <f>C226</f>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IF(EXACT(A227,C227),"X","")</f>
        <v/>
      </c>
      <c r="G227" s="3" t="str">
        <f>IF(A227&lt;&gt;C227,VLOOKUP(C227,$A$5:$D$9954,4,FALSE),"")</f>
        <v>Stormhaven</v>
      </c>
      <c r="H227" s="17">
        <f>A227</f>
        <v>430</v>
      </c>
      <c r="I227" s="17">
        <f>C227</f>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IF(EXACT(A228,C228),"X","")</f>
        <v/>
      </c>
      <c r="G228" s="3" t="str">
        <f>IF(A228&lt;&gt;C228,VLOOKUP(C228,$A$5:$D$9954,4,FALSE),"")</f>
        <v>The Rift</v>
      </c>
      <c r="H228" s="17">
        <f>A228</f>
        <v>431</v>
      </c>
      <c r="I228" s="17">
        <f>C228</f>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IF(EXACT(A229,C229),"X","")</f>
        <v/>
      </c>
      <c r="G229" s="3" t="str">
        <f>IF(A229&lt;&gt;C229,VLOOKUP(C229,$A$5:$D$9954,4,FALSE),"")</f>
        <v>Grahtwood</v>
      </c>
      <c r="H229" s="17">
        <f>A229</f>
        <v>433</v>
      </c>
      <c r="I229" s="17">
        <f>C229</f>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IF(EXACT(A230,C230),"X","")</f>
        <v/>
      </c>
      <c r="G230" s="3" t="str">
        <f>IF(A230&lt;&gt;C230,VLOOKUP(C230,$A$5:$D$9954,4,FALSE),"")</f>
        <v>Grahtwood</v>
      </c>
      <c r="H230" s="17">
        <f>A230</f>
        <v>434</v>
      </c>
      <c r="I230" s="17">
        <f>C230</f>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IF(EXACT(A231,C231),"X","")</f>
        <v/>
      </c>
      <c r="G231" s="3" t="str">
        <f>IF(A231&lt;&gt;C231,VLOOKUP(C231,$A$5:$D$9954,4,FALSE),"")</f>
        <v>Grahtwood</v>
      </c>
      <c r="H231" s="17">
        <f>A231</f>
        <v>435</v>
      </c>
      <c r="I231" s="17">
        <f>C231</f>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IF(EXACT(A232,C232),"X","")</f>
        <v/>
      </c>
      <c r="G232" s="3" t="str">
        <f>IF(A232&lt;&gt;C232,VLOOKUP(C232,$A$5:$D$9954,4,FALSE),"")</f>
        <v>Grahtwood</v>
      </c>
      <c r="H232" s="17">
        <f>A232</f>
        <v>436</v>
      </c>
      <c r="I232" s="17">
        <f>C232</f>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IF(EXACT(A233,C233),"X","")</f>
        <v/>
      </c>
      <c r="G233" s="3" t="str">
        <f>IF(A233&lt;&gt;C233,VLOOKUP(C233,$A$5:$D$9954,4,FALSE),"")</f>
        <v>Grahtwood</v>
      </c>
      <c r="H233" s="17">
        <f>A233</f>
        <v>437</v>
      </c>
      <c r="I233" s="17">
        <f>C233</f>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IF(EXACT(A234,C234),"X","")</f>
        <v/>
      </c>
      <c r="G234" s="3" t="str">
        <f>IF(A234&lt;&gt;C234,VLOOKUP(C234,$A$5:$D$9954,4,FALSE),"")</f>
        <v>Grahtwood</v>
      </c>
      <c r="H234" s="17">
        <f>A234</f>
        <v>438</v>
      </c>
      <c r="I234" s="17">
        <f>C234</f>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IF(EXACT(A235,C235),"X","")</f>
        <v/>
      </c>
      <c r="G235" s="3" t="str">
        <f>IF(A235&lt;&gt;C235,VLOOKUP(C235,$A$5:$D$9954,4,FALSE),"")</f>
        <v>Grahtwood</v>
      </c>
      <c r="H235" s="17">
        <f>A235</f>
        <v>439</v>
      </c>
      <c r="I235" s="17">
        <f>C235</f>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IF(EXACT(A236,C236),"X","")</f>
        <v/>
      </c>
      <c r="G236" s="3" t="str">
        <f>IF(A236&lt;&gt;C236,VLOOKUP(C236,$A$5:$D$9954,4,FALSE),"")</f>
        <v>Grahtwood</v>
      </c>
      <c r="H236" s="17">
        <f>A236</f>
        <v>440</v>
      </c>
      <c r="I236" s="17">
        <f>C236</f>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IF(EXACT(A237,C237),"X","")</f>
        <v/>
      </c>
      <c r="G237" s="3" t="str">
        <f>IF(A237&lt;&gt;C237,VLOOKUP(C237,$A$5:$D$9954,4,FALSE),"")</f>
        <v>Grahtwood</v>
      </c>
      <c r="H237" s="17">
        <f>A237</f>
        <v>442</v>
      </c>
      <c r="I237" s="17">
        <f>C237</f>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IF(EXACT(A238,C238),"X","")</f>
        <v/>
      </c>
      <c r="G238" s="3" t="str">
        <f>IF(A238&lt;&gt;C238,VLOOKUP(C238,$A$5:$D$9954,4,FALSE),"")</f>
        <v>Grahtwood</v>
      </c>
      <c r="H238" s="17">
        <f>A238</f>
        <v>444</v>
      </c>
      <c r="I238" s="17">
        <f>C238</f>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IF(EXACT(A239,C239),"X","")</f>
        <v/>
      </c>
      <c r="G239" s="3" t="str">
        <f>IF(A239&lt;&gt;C239,VLOOKUP(C239,$A$5:$D$9954,4,FALSE),"")</f>
        <v>Grahtwood</v>
      </c>
      <c r="H239" s="17">
        <f>A239</f>
        <v>447</v>
      </c>
      <c r="I239" s="17">
        <f>C239</f>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IF(EXACT(A240,C240),"X","")</f>
        <v/>
      </c>
      <c r="G240" s="3" t="str">
        <f>IF(A240&lt;&gt;C240,VLOOKUP(C240,$A$5:$D$9954,4,FALSE),"")</f>
        <v>Eastmarch</v>
      </c>
      <c r="H240" s="17">
        <f>A240</f>
        <v>449</v>
      </c>
      <c r="I240" s="17">
        <f>C240</f>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IF(EXACT(A241,C241),"X","")</f>
        <v/>
      </c>
      <c r="G241" s="3" t="str">
        <f>IF(A241&lt;&gt;C241,VLOOKUP(C241,$A$5:$D$9954,4,FALSE),"")</f>
        <v>Reaper's March</v>
      </c>
      <c r="H241" s="17">
        <f>A241</f>
        <v>451</v>
      </c>
      <c r="I241" s="17">
        <f>C241</f>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IF(EXACT(A242,C242),"X","")</f>
        <v/>
      </c>
      <c r="G242" s="3" t="str">
        <f>IF(A242&lt;&gt;C242,VLOOKUP(C242,$A$5:$D$9954,4,FALSE),"")</f>
        <v>Reaper's March</v>
      </c>
      <c r="H242" s="17">
        <f>A242</f>
        <v>452</v>
      </c>
      <c r="I242" s="17">
        <f>C242</f>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IF(EXACT(A243,C243),"X","")</f>
        <v/>
      </c>
      <c r="G243" s="3" t="str">
        <f>IF(A243&lt;&gt;C243,VLOOKUP(C243,$A$5:$D$9954,4,FALSE),"")</f>
        <v>Reaper's March</v>
      </c>
      <c r="H243" s="17">
        <f>A243</f>
        <v>453</v>
      </c>
      <c r="I243" s="17">
        <f>C243</f>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IF(EXACT(A244,C244),"X","")</f>
        <v/>
      </c>
      <c r="G244" s="3" t="str">
        <f>IF(A244&lt;&gt;C244,VLOOKUP(C244,$A$5:$D$9954,4,FALSE),"")</f>
        <v>Reaper's March</v>
      </c>
      <c r="H244" s="17">
        <f>A244</f>
        <v>454</v>
      </c>
      <c r="I244" s="17">
        <f>C244</f>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IF(EXACT(A245,C245),"X","")</f>
        <v/>
      </c>
      <c r="G245" s="3" t="str">
        <f>IF(A245&lt;&gt;C245,VLOOKUP(C245,$A$5:$D$9954,4,FALSE),"")</f>
        <v>Reaper's March</v>
      </c>
      <c r="H245" s="17">
        <f>A245</f>
        <v>455</v>
      </c>
      <c r="I245" s="17">
        <f>C245</f>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IF(EXACT(A246,C246),"X","")</f>
        <v/>
      </c>
      <c r="G246" s="3" t="str">
        <f>IF(A246&lt;&gt;C246,VLOOKUP(C246,$A$5:$D$9954,4,FALSE),"")</f>
        <v>Reaper's March</v>
      </c>
      <c r="H246" s="17">
        <f>A246</f>
        <v>456</v>
      </c>
      <c r="I246" s="17">
        <f>C246</f>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IF(EXACT(A247,C247),"X","")</f>
        <v/>
      </c>
      <c r="G247" s="3" t="str">
        <f>IF(A247&lt;&gt;C247,VLOOKUP(C247,$A$5:$D$9954,4,FALSE),"")</f>
        <v>Reaper's March</v>
      </c>
      <c r="H247" s="17">
        <f>A247</f>
        <v>457</v>
      </c>
      <c r="I247" s="17">
        <f>C247</f>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IF(EXACT(A248,C248),"X","")</f>
        <v/>
      </c>
      <c r="G248" s="3" t="str">
        <f>IF(A248&lt;&gt;C248,VLOOKUP(C248,$A$5:$D$9954,4,FALSE),"")</f>
        <v>Reaper's March</v>
      </c>
      <c r="H248" s="17">
        <f>A248</f>
        <v>458</v>
      </c>
      <c r="I248" s="17">
        <f>C248</f>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IF(EXACT(A249,C249),"X","")</f>
        <v/>
      </c>
      <c r="G249" s="3" t="str">
        <f>IF(A249&lt;&gt;C249,VLOOKUP(C249,$A$5:$D$9954,4,FALSE),"")</f>
        <v>Reaper's March</v>
      </c>
      <c r="H249" s="17">
        <f>A249</f>
        <v>459</v>
      </c>
      <c r="I249" s="17">
        <f>C249</f>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IF(EXACT(A250,C250),"X","")</f>
        <v/>
      </c>
      <c r="G250" s="3" t="str">
        <f>IF(A250&lt;&gt;C250,VLOOKUP(C250,$A$5:$D$9954,4,FALSE),"")</f>
        <v>Reaper's March</v>
      </c>
      <c r="H250" s="17">
        <f>A250</f>
        <v>460</v>
      </c>
      <c r="I250" s="17">
        <f>C250</f>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IF(EXACT(A251,C251),"X","")</f>
        <v/>
      </c>
      <c r="G251" s="3" t="str">
        <f>IF(A251&lt;&gt;C251,VLOOKUP(C251,$A$5:$D$9954,4,FALSE),"")</f>
        <v>Reaper's March</v>
      </c>
      <c r="H251" s="17">
        <f>A251</f>
        <v>461</v>
      </c>
      <c r="I251" s="17">
        <f>C251</f>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IF(EXACT(A252,C252),"X","")</f>
        <v/>
      </c>
      <c r="G252" s="3" t="str">
        <f>IF(A252&lt;&gt;C252,VLOOKUP(C252,$A$5:$D$9954,4,FALSE),"")</f>
        <v>Reaper's March</v>
      </c>
      <c r="H252" s="17">
        <f>A252</f>
        <v>462</v>
      </c>
      <c r="I252" s="17">
        <f>C252</f>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IF(EXACT(A253,C253),"X","")</f>
        <v/>
      </c>
      <c r="G253" s="3" t="str">
        <f>IF(A253&lt;&gt;C253,VLOOKUP(C253,$A$5:$D$9954,4,FALSE),"")</f>
        <v>Reaper's March</v>
      </c>
      <c r="H253" s="17">
        <f>A253</f>
        <v>463</v>
      </c>
      <c r="I253" s="17">
        <f>C253</f>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IF(EXACT(A254,C254),"X","")</f>
        <v/>
      </c>
      <c r="G254" s="3" t="str">
        <f>IF(A254&lt;&gt;C254,VLOOKUP(C254,$A$5:$D$9954,4,FALSE),"")</f>
        <v>Reaper's March</v>
      </c>
      <c r="H254" s="17">
        <f>A254</f>
        <v>464</v>
      </c>
      <c r="I254" s="17">
        <f>C254</f>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IF(EXACT(A255,C255),"X","")</f>
        <v/>
      </c>
      <c r="G255" s="3" t="str">
        <f>IF(A255&lt;&gt;C255,VLOOKUP(C255,$A$5:$D$9954,4,FALSE),"")</f>
        <v>Reaper's March</v>
      </c>
      <c r="H255" s="17">
        <f>A255</f>
        <v>465</v>
      </c>
      <c r="I255" s="17">
        <f>C255</f>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IF(EXACT(A256,C256),"X","")</f>
        <v/>
      </c>
      <c r="G256" s="3" t="str">
        <f>IF(A256&lt;&gt;C256,VLOOKUP(C256,$A$5:$D$9954,4,FALSE),"")</f>
        <v>Reaper's March</v>
      </c>
      <c r="H256" s="17">
        <f>A256</f>
        <v>466</v>
      </c>
      <c r="I256" s="17">
        <f>C256</f>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IF(EXACT(A257,C257),"X","")</f>
        <v/>
      </c>
      <c r="G257" s="3" t="str">
        <f>IF(A257&lt;&gt;C257,VLOOKUP(C257,$A$5:$D$9954,4,FALSE),"")</f>
        <v>Reaper's March</v>
      </c>
      <c r="H257" s="17">
        <f>A257</f>
        <v>467</v>
      </c>
      <c r="I257" s="17">
        <f>C257</f>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IF(EXACT(A258,C258),"X","")</f>
        <v/>
      </c>
      <c r="G258" s="3" t="str">
        <f>IF(A258&lt;&gt;C258,VLOOKUP(C258,$A$5:$D$9954,4,FALSE),"")</f>
        <v>Malabal Tor</v>
      </c>
      <c r="H258" s="17">
        <f>A258</f>
        <v>468</v>
      </c>
      <c r="I258" s="17">
        <f>C258</f>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IF(EXACT(A259,C259),"X","")</f>
        <v/>
      </c>
      <c r="G259" s="3" t="str">
        <f>IF(A259&lt;&gt;C259,VLOOKUP(C259,$A$5:$D$9954,4,FALSE),"")</f>
        <v>Malabal Tor</v>
      </c>
      <c r="H259" s="17">
        <f>A259</f>
        <v>469</v>
      </c>
      <c r="I259" s="17">
        <f>C259</f>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IF(EXACT(A260,C260),"X","")</f>
        <v/>
      </c>
      <c r="G260" s="3" t="str">
        <f>IF(A260&lt;&gt;C260,VLOOKUP(C260,$A$5:$D$9954,4,FALSE),"")</f>
        <v>Malabal Tor</v>
      </c>
      <c r="H260" s="17">
        <f>A260</f>
        <v>470</v>
      </c>
      <c r="I260" s="17">
        <f>C260</f>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IF(EXACT(A261,C261),"X","")</f>
        <v/>
      </c>
      <c r="G261" s="3" t="str">
        <f>IF(A261&lt;&gt;C261,VLOOKUP(C261,$A$5:$D$9954,4,FALSE),"")</f>
        <v>Malabal Tor</v>
      </c>
      <c r="H261" s="17">
        <f>A261</f>
        <v>471</v>
      </c>
      <c r="I261" s="17">
        <f>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IF(EXACT(A262,C262),"X","")</f>
        <v/>
      </c>
      <c r="G262" s="3" t="str">
        <f>IF(A262&lt;&gt;C262,VLOOKUP(C262,$A$5:$D$9954,4,FALSE),"")</f>
        <v>Malabal Tor</v>
      </c>
      <c r="H262" s="17">
        <f>A262</f>
        <v>472</v>
      </c>
      <c r="I262" s="17">
        <f>C262</f>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IF(EXACT(A263,C263),"X","")</f>
        <v/>
      </c>
      <c r="G263" s="3" t="str">
        <f>IF(A263&lt;&gt;C263,VLOOKUP(C263,$A$5:$D$9954,4,FALSE),"")</f>
        <v>Malabal Tor</v>
      </c>
      <c r="H263" s="17">
        <f>A263</f>
        <v>473</v>
      </c>
      <c r="I263" s="17">
        <f>C263</f>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IF(EXACT(A264,C264),"X","")</f>
        <v/>
      </c>
      <c r="G264" s="3" t="str">
        <f>IF(A264&lt;&gt;C264,VLOOKUP(C264,$A$5:$D$9954,4,FALSE),"")</f>
        <v>Grahtwood</v>
      </c>
      <c r="H264" s="17">
        <f>A264</f>
        <v>475</v>
      </c>
      <c r="I264" s="17">
        <f>C264</f>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IF(EXACT(A265,C265),"X","")</f>
        <v/>
      </c>
      <c r="G265" s="3" t="str">
        <f>IF(A265&lt;&gt;C265,VLOOKUP(C265,$A$5:$D$9954,4,FALSE),"")</f>
        <v>Grahtwood</v>
      </c>
      <c r="H265" s="17">
        <f>A265</f>
        <v>477</v>
      </c>
      <c r="I265" s="17">
        <f>C265</f>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IF(EXACT(A266,C266),"X","")</f>
        <v/>
      </c>
      <c r="G266" s="3" t="str">
        <f>IF(A266&lt;&gt;C266,VLOOKUP(C266,$A$5:$D$9954,4,FALSE),"")</f>
        <v>Grahtwood</v>
      </c>
      <c r="H266" s="17">
        <f>A266</f>
        <v>478</v>
      </c>
      <c r="I266" s="17">
        <f>C266</f>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IF(EXACT(A267,C267),"X","")</f>
        <v/>
      </c>
      <c r="G267" s="3" t="str">
        <f>IF(A267&lt;&gt;C267,VLOOKUP(C267,$A$5:$D$9954,4,FALSE),"")</f>
        <v>The Rift</v>
      </c>
      <c r="H267" s="17">
        <f>A267</f>
        <v>480</v>
      </c>
      <c r="I267" s="17">
        <f>C267</f>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IF(EXACT(A268,C268),"X","")</f>
        <v/>
      </c>
      <c r="G268" s="3" t="str">
        <f>IF(A268&lt;&gt;C268,VLOOKUP(C268,$A$5:$D$9954,4,FALSE),"")</f>
        <v>The Rift</v>
      </c>
      <c r="H268" s="17">
        <f>A268</f>
        <v>481</v>
      </c>
      <c r="I268" s="17">
        <f>C268</f>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IF(EXACT(A269,C269),"X","")</f>
        <v/>
      </c>
      <c r="G269" s="3" t="str">
        <f>IF(A269&lt;&gt;C269,VLOOKUP(C269,$A$5:$D$9954,4,FALSE),"")</f>
        <v>The Rift</v>
      </c>
      <c r="H269" s="17">
        <f>A269</f>
        <v>482</v>
      </c>
      <c r="I269" s="17">
        <f>C269</f>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IF(EXACT(A270,C270),"X","")</f>
        <v/>
      </c>
      <c r="G270" s="3" t="str">
        <f>IF(A270&lt;&gt;C270,VLOOKUP(C270,$A$5:$D$9954,4,FALSE),"")</f>
        <v>The Rift</v>
      </c>
      <c r="H270" s="17">
        <f>A270</f>
        <v>484</v>
      </c>
      <c r="I270" s="17">
        <f>C270</f>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IF(EXACT(A271,C271),"X","")</f>
        <v/>
      </c>
      <c r="G271" s="3" t="str">
        <f>IF(A271&lt;&gt;C271,VLOOKUP(C271,$A$5:$D$9954,4,FALSE),"")</f>
        <v>The Rift</v>
      </c>
      <c r="H271" s="17">
        <f>A271</f>
        <v>485</v>
      </c>
      <c r="I271" s="17">
        <f>C271</f>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IF(EXACT(A272,C272),"X","")</f>
        <v/>
      </c>
      <c r="G272" s="3" t="str">
        <f>IF(A272&lt;&gt;C272,VLOOKUP(C272,$A$5:$D$9954,4,FALSE),"")</f>
        <v>Auridon</v>
      </c>
      <c r="H272" s="17">
        <f>A272</f>
        <v>486</v>
      </c>
      <c r="I272" s="17">
        <f>C272</f>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IF(EXACT(A273,C273),"X","")</f>
        <v/>
      </c>
      <c r="G273" s="3" t="str">
        <f>IF(A273&lt;&gt;C273,VLOOKUP(C273,$A$5:$D$9954,4,FALSE),"")</f>
        <v>Reaper's March</v>
      </c>
      <c r="H273" s="17">
        <f>A273</f>
        <v>487</v>
      </c>
      <c r="I273" s="17">
        <f>C273</f>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IF(EXACT(A274,C274),"X","")</f>
        <v/>
      </c>
      <c r="G274" s="3" t="str">
        <f>IF(A274&lt;&gt;C274,VLOOKUP(C274,$A$5:$D$9954,4,FALSE),"")</f>
        <v>Stonefalls</v>
      </c>
      <c r="H274" s="17">
        <f>A274</f>
        <v>492</v>
      </c>
      <c r="I274" s="17">
        <f>C274</f>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IF(EXACT(A275,C275),"X","")</f>
        <v/>
      </c>
      <c r="G275" s="3" t="str">
        <f>IF(A275&lt;&gt;C275,VLOOKUP(C275,$A$5:$D$9954,4,FALSE),"")</f>
        <v>Cyrodiil</v>
      </c>
      <c r="H275" s="17">
        <f>A275</f>
        <v>493</v>
      </c>
      <c r="I275" s="17">
        <f>C275</f>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IF(EXACT(A276,C276),"X","")</f>
        <v/>
      </c>
      <c r="G276" s="3" t="str">
        <f>IF(A276&lt;&gt;C276,VLOOKUP(C276,$A$5:$D$9954,4,FALSE),"")</f>
        <v>Cyrodiil</v>
      </c>
      <c r="H276" s="17">
        <f>A276</f>
        <v>494</v>
      </c>
      <c r="I276" s="17">
        <f>C276</f>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IF(EXACT(A277,C277),"X","")</f>
        <v/>
      </c>
      <c r="G277" s="3" t="str">
        <f>IF(A277&lt;&gt;C277,VLOOKUP(C277,$A$5:$D$9954,4,FALSE),"")</f>
        <v>Cyrodiil</v>
      </c>
      <c r="H277" s="17">
        <f>A277</f>
        <v>495</v>
      </c>
      <c r="I277" s="17">
        <f>C277</f>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IF(EXACT(A278,C278),"X","")</f>
        <v/>
      </c>
      <c r="G278" s="3" t="str">
        <f>IF(A278&lt;&gt;C278,VLOOKUP(C278,$A$5:$D$9954,4,FALSE),"")</f>
        <v>Cyrodiil</v>
      </c>
      <c r="H278" s="17">
        <f>A278</f>
        <v>496</v>
      </c>
      <c r="I278" s="17">
        <f>C278</f>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IF(EXACT(A279,C279),"X","")</f>
        <v/>
      </c>
      <c r="G279" s="3" t="str">
        <f>IF(A279&lt;&gt;C279,VLOOKUP(C279,$A$5:$D$9954,4,FALSE),"")</f>
        <v>Cyrodiil</v>
      </c>
      <c r="H279" s="17">
        <f>A279</f>
        <v>497</v>
      </c>
      <c r="I279" s="17">
        <f>C279</f>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IF(EXACT(A280,C280),"X","")</f>
        <v/>
      </c>
      <c r="G280" s="3" t="str">
        <f>IF(A280&lt;&gt;C280,VLOOKUP(C280,$A$5:$D$9954,4,FALSE),"")</f>
        <v>Cyrodiil</v>
      </c>
      <c r="H280" s="17">
        <f>A280</f>
        <v>498</v>
      </c>
      <c r="I280" s="17">
        <f>C280</f>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IF(EXACT(A281,C281),"X","")</f>
        <v/>
      </c>
      <c r="G281" s="3" t="str">
        <f>IF(A281&lt;&gt;C281,VLOOKUP(C281,$A$5:$D$9954,4,FALSE),"")</f>
        <v>Cyrodiil</v>
      </c>
      <c r="H281" s="17">
        <f>A281</f>
        <v>499</v>
      </c>
      <c r="I281" s="17">
        <f>C281</f>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IF(EXACT(A282,C282),"X","")</f>
        <v/>
      </c>
      <c r="G282" s="3" t="str">
        <f>IF(A282&lt;&gt;C282,VLOOKUP(C282,$A$5:$D$9954,4,FALSE),"")</f>
        <v>Cyrodiil</v>
      </c>
      <c r="H282" s="17">
        <f>A282</f>
        <v>500</v>
      </c>
      <c r="I282" s="17">
        <f>C282</f>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IF(EXACT(A283,C283),"X","")</f>
        <v/>
      </c>
      <c r="G283" s="3" t="str">
        <f>IF(A283&lt;&gt;C283,VLOOKUP(C283,$A$5:$D$9954,4,FALSE),"")</f>
        <v>Cyrodiil</v>
      </c>
      <c r="H283" s="17">
        <f>A283</f>
        <v>501</v>
      </c>
      <c r="I283" s="17">
        <f>C283</f>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IF(EXACT(A284,C284),"X","")</f>
        <v/>
      </c>
      <c r="G284" s="3" t="str">
        <f>IF(A284&lt;&gt;C284,VLOOKUP(C284,$A$5:$D$9954,4,FALSE),"")</f>
        <v>Cyrodiil</v>
      </c>
      <c r="H284" s="17">
        <f>A284</f>
        <v>502</v>
      </c>
      <c r="I284" s="17">
        <f>C284</f>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IF(EXACT(A285,C285),"X","")</f>
        <v/>
      </c>
      <c r="G285" s="3" t="str">
        <f>IF(A285&lt;&gt;C285,VLOOKUP(C285,$A$5:$D$9954,4,FALSE),"")</f>
        <v>Cyrodiil</v>
      </c>
      <c r="H285" s="17">
        <f>A285</f>
        <v>503</v>
      </c>
      <c r="I285" s="17">
        <f>C285</f>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IF(EXACT(A286,C286),"X","")</f>
        <v/>
      </c>
      <c r="G286" s="3" t="str">
        <f>IF(A286&lt;&gt;C286,VLOOKUP(C286,$A$5:$D$9954,4,FALSE),"")</f>
        <v>Cyrodiil</v>
      </c>
      <c r="H286" s="17">
        <f>A286</f>
        <v>504</v>
      </c>
      <c r="I286" s="17">
        <f>C286</f>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IF(EXACT(A287,C287),"X","")</f>
        <v/>
      </c>
      <c r="G287" s="3" t="str">
        <f>IF(A287&lt;&gt;C287,VLOOKUP(C287,$A$5:$D$9954,4,FALSE),"")</f>
        <v>Cyrodiil</v>
      </c>
      <c r="H287" s="17">
        <f>A287</f>
        <v>505</v>
      </c>
      <c r="I287" s="17">
        <f>C287</f>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IF(EXACT(A288,C288),"X","")</f>
        <v/>
      </c>
      <c r="G288" s="3" t="str">
        <f>IF(A288&lt;&gt;C288,VLOOKUP(C288,$A$5:$D$9954,4,FALSE),"")</f>
        <v>Cyrodiil</v>
      </c>
      <c r="H288" s="17">
        <f>A288</f>
        <v>506</v>
      </c>
      <c r="I288" s="17">
        <f>C288</f>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IF(EXACT(A289,C289),"X","")</f>
        <v/>
      </c>
      <c r="G289" s="3" t="str">
        <f>IF(A289&lt;&gt;C289,VLOOKUP(C289,$A$5:$D$9954,4,FALSE),"")</f>
        <v>Cyrodiil</v>
      </c>
      <c r="H289" s="17">
        <f>A289</f>
        <v>507</v>
      </c>
      <c r="I289" s="17">
        <f>C289</f>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IF(EXACT(A290,C290),"X","")</f>
        <v/>
      </c>
      <c r="G290" s="3" t="str">
        <f>IF(A290&lt;&gt;C290,VLOOKUP(C290,$A$5:$D$9954,4,FALSE),"")</f>
        <v>Vvardenfell</v>
      </c>
      <c r="H290" s="17">
        <f>A290</f>
        <v>508</v>
      </c>
      <c r="I290" s="17">
        <f>C290</f>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IF(EXACT(A291,C291),"X","")</f>
        <v/>
      </c>
      <c r="G291" s="3" t="str">
        <f>IF(A291&lt;&gt;C291,VLOOKUP(C291,$A$5:$D$9954,4,FALSE),"")</f>
        <v>Vvardenfell</v>
      </c>
      <c r="H291" s="17">
        <f>A291</f>
        <v>509</v>
      </c>
      <c r="I291" s="17">
        <f>C291</f>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IF(EXACT(A292,C292),"X","")</f>
        <v/>
      </c>
      <c r="G292" s="3" t="str">
        <f>IF(A292&lt;&gt;C292,VLOOKUP(C292,$A$5:$D$9954,4,FALSE),"")</f>
        <v>Vvardenfell</v>
      </c>
      <c r="H292" s="17">
        <f>A292</f>
        <v>510</v>
      </c>
      <c r="I292" s="17">
        <f>C292</f>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IF(EXACT(A293,C293),"X","")</f>
        <v>X</v>
      </c>
      <c r="G293" s="3" t="str">
        <f>IF(A293&lt;&gt;C293,VLOOKUP(C293,$A$5:$D$9954,4,FALSE),"")</f>
        <v/>
      </c>
      <c r="H293" s="17">
        <f>A293</f>
        <v>511</v>
      </c>
      <c r="I293" s="17">
        <f>C293</f>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IF(EXACT(A294,C294),"X","")</f>
        <v>X</v>
      </c>
      <c r="G294" s="3" t="str">
        <f>IF(A294&lt;&gt;C294,VLOOKUP(C294,$A$5:$D$9954,4,FALSE),"")</f>
        <v/>
      </c>
      <c r="H294" s="17">
        <f>A294</f>
        <v>512</v>
      </c>
      <c r="I294" s="17">
        <f>C294</f>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IF(EXACT(A295,C295),"X","")</f>
        <v>X</v>
      </c>
      <c r="G295" s="3" t="str">
        <f>IF(A295&lt;&gt;C295,VLOOKUP(C295,$A$5:$D$9954,4,FALSE),"")</f>
        <v/>
      </c>
      <c r="H295" s="17">
        <f>A295</f>
        <v>513</v>
      </c>
      <c r="I295" s="17">
        <f>C295</f>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IF(EXACT(A296,C296),"X","")</f>
        <v>X</v>
      </c>
      <c r="G296" s="3" t="str">
        <f>IF(A296&lt;&gt;C296,VLOOKUP(C296,$A$5:$D$9954,4,FALSE),"")</f>
        <v/>
      </c>
      <c r="H296" s="17">
        <f>A296</f>
        <v>514</v>
      </c>
      <c r="I296" s="17">
        <f>C296</f>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IF(EXACT(A297,C297),"X","")</f>
        <v>X</v>
      </c>
      <c r="G297" s="3" t="str">
        <f>IF(A297&lt;&gt;C297,VLOOKUP(C297,$A$5:$D$9954,4,FALSE),"")</f>
        <v/>
      </c>
      <c r="H297" s="17">
        <f>A297</f>
        <v>515</v>
      </c>
      <c r="I297" s="17">
        <f>C297</f>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IF(EXACT(A298,C298),"X","")</f>
        <v>X</v>
      </c>
      <c r="G298" s="3" t="str">
        <f>IF(A298&lt;&gt;C298,VLOOKUP(C298,$A$5:$D$9954,4,FALSE),"")</f>
        <v/>
      </c>
      <c r="H298" s="17">
        <f>A298</f>
        <v>516</v>
      </c>
      <c r="I298" s="17">
        <f>C298</f>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IF(EXACT(A299,C299),"X","")</f>
        <v>X</v>
      </c>
      <c r="G299" s="3" t="str">
        <f>IF(A299&lt;&gt;C299,VLOOKUP(C299,$A$5:$D$9954,4,FALSE),"")</f>
        <v/>
      </c>
      <c r="H299" s="17">
        <f>A299</f>
        <v>517</v>
      </c>
      <c r="I299" s="17">
        <f>C299</f>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IF(EXACT(A300,C300),"X","")</f>
        <v>X</v>
      </c>
      <c r="G300" s="3" t="str">
        <f>IF(A300&lt;&gt;C300,VLOOKUP(C300,$A$5:$D$9954,4,FALSE),"")</f>
        <v/>
      </c>
      <c r="H300" s="17">
        <f>A300</f>
        <v>518</v>
      </c>
      <c r="I300" s="17">
        <f>C300</f>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IF(EXACT(A301,C301),"X","")</f>
        <v/>
      </c>
      <c r="G301" s="3" t="str">
        <f>IF(A301&lt;&gt;C301,VLOOKUP(C301,$A$5:$D$9954,4,FALSE),"")</f>
        <v>Cyrodiil</v>
      </c>
      <c r="H301" s="17">
        <f>A301</f>
        <v>525</v>
      </c>
      <c r="I301" s="17">
        <f>C301</f>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IF(EXACT(A302,C302),"X","")</f>
        <v/>
      </c>
      <c r="G302" s="3" t="str">
        <f>IF(A302&lt;&gt;C302,VLOOKUP(C302,$A$5:$D$9954,4,FALSE),"")</f>
        <v>Reaper's March</v>
      </c>
      <c r="H302" s="17">
        <f>A302</f>
        <v>526</v>
      </c>
      <c r="I302" s="17">
        <f>C302</f>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IF(EXACT(A303,C303),"X","")</f>
        <v/>
      </c>
      <c r="G303" s="3" t="str">
        <f>IF(A303&lt;&gt;C303,VLOOKUP(C303,$A$5:$D$9954,4,FALSE),"")</f>
        <v>The Harborage</v>
      </c>
      <c r="H303" s="17">
        <f>A303</f>
        <v>527</v>
      </c>
      <c r="I303" s="17">
        <f>C303</f>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IF(EXACT(A304,C304),"X","")</f>
        <v/>
      </c>
      <c r="G304" s="3" t="str">
        <f>IF(A304&lt;&gt;C304,VLOOKUP(C304,$A$5:$D$9954,4,FALSE),"")</f>
        <v>Eyevea</v>
      </c>
      <c r="H304" s="17">
        <f>A304</f>
        <v>529</v>
      </c>
      <c r="I304" s="17">
        <f>C304</f>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IF(EXACT(A305,C305),"X","")</f>
        <v/>
      </c>
      <c r="G305" s="3" t="str">
        <f>IF(A305&lt;&gt;C305,VLOOKUP(C305,$A$5:$D$9954,4,FALSE),"")</f>
        <v>Coldharbour</v>
      </c>
      <c r="H305" s="17">
        <f>A305</f>
        <v>530</v>
      </c>
      <c r="I305" s="17">
        <f>C305</f>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IF(EXACT(A306,C306),"X","")</f>
        <v/>
      </c>
      <c r="G306" s="3" t="str">
        <f>IF(A306&lt;&gt;C306,VLOOKUP(C306,$A$5:$D$9954,4,FALSE),"")</f>
        <v>Cyrodiil</v>
      </c>
      <c r="H306" s="17">
        <f>A306</f>
        <v>531</v>
      </c>
      <c r="I306" s="17">
        <f>C306</f>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IF(EXACT(A307,C307),"X","")</f>
        <v/>
      </c>
      <c r="G307" s="3" t="str">
        <f>IF(A307&lt;&gt;C307,VLOOKUP(C307,$A$5:$D$9954,4,FALSE),"")</f>
        <v>Cyrodiil</v>
      </c>
      <c r="H307" s="17">
        <f>A307</f>
        <v>532</v>
      </c>
      <c r="I307" s="17">
        <f>C307</f>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IF(EXACT(A308,C308),"X","")</f>
        <v/>
      </c>
      <c r="G308" s="3" t="str">
        <f>IF(A308&lt;&gt;C308,VLOOKUP(C308,$A$5:$D$9954,4,FALSE),"")</f>
        <v>Cyrodiil</v>
      </c>
      <c r="H308" s="17">
        <f>A308</f>
        <v>533</v>
      </c>
      <c r="I308" s="17">
        <f>C308</f>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IF(EXACT(A309,C309),"X","")</f>
        <v>X</v>
      </c>
      <c r="G309" s="3" t="str">
        <f>IF(A309&lt;&gt;C309,VLOOKUP(C309,$A$5:$D$9954,4,FALSE),"")</f>
        <v/>
      </c>
      <c r="H309" s="17">
        <f>A309</f>
        <v>534</v>
      </c>
      <c r="I309" s="17">
        <f>C309</f>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IF(EXACT(A310,C310),"X","")</f>
        <v>X</v>
      </c>
      <c r="G310" s="3" t="str">
        <f>IF(A310&lt;&gt;C310,VLOOKUP(C310,$A$5:$D$9954,4,FALSE),"")</f>
        <v/>
      </c>
      <c r="H310" s="17">
        <f>A310</f>
        <v>535</v>
      </c>
      <c r="I310" s="17">
        <f>C310</f>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IF(EXACT(A311,C311),"X","")</f>
        <v>X</v>
      </c>
      <c r="G311" s="3" t="str">
        <f>IF(A311&lt;&gt;C311,VLOOKUP(C311,$A$5:$D$9954,4,FALSE),"")</f>
        <v/>
      </c>
      <c r="H311" s="17">
        <f>A311</f>
        <v>537</v>
      </c>
      <c r="I311" s="17">
        <f>C311</f>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IF(EXACT(A312,C312),"X","")</f>
        <v/>
      </c>
      <c r="G312" s="3" t="str">
        <f>IF(A312&lt;&gt;C312,VLOOKUP(C312,$A$5:$D$9954,4,FALSE),"")</f>
        <v>Betnikh</v>
      </c>
      <c r="H312" s="17">
        <f>A312</f>
        <v>539</v>
      </c>
      <c r="I312" s="17">
        <f>C312</f>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IF(EXACT(A313,C313),"X","")</f>
        <v/>
      </c>
      <c r="G313" s="3" t="str">
        <f>IF(A313&lt;&gt;C313,VLOOKUP(C313,$A$5:$D$9954,4,FALSE),"")</f>
        <v>Eyevea</v>
      </c>
      <c r="H313" s="17">
        <f>A313</f>
        <v>541</v>
      </c>
      <c r="I313" s="17">
        <f>C313</f>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IF(EXACT(A314,C314),"X","")</f>
        <v/>
      </c>
      <c r="G314" s="3" t="str">
        <f>IF(A314&lt;&gt;C314,VLOOKUP(C314,$A$5:$D$9954,4,FALSE),"")</f>
        <v>The Earth Forge</v>
      </c>
      <c r="H314" s="17">
        <f>A314</f>
        <v>542</v>
      </c>
      <c r="I314" s="17">
        <f>C314</f>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IF(EXACT(A315,C315),"X","")</f>
        <v/>
      </c>
      <c r="G315" s="3" t="str">
        <f>IF(A315&lt;&gt;C315,VLOOKUP(C315,$A$5:$D$9954,4,FALSE),"")</f>
        <v>The Earth Forge</v>
      </c>
      <c r="H315" s="17">
        <f>A315</f>
        <v>543</v>
      </c>
      <c r="I315" s="17">
        <f>C315</f>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IF(EXACT(A316,C316),"X","")</f>
        <v/>
      </c>
      <c r="G316" s="3" t="str">
        <f>IF(A316&lt;&gt;C316,VLOOKUP(C316,$A$5:$D$9954,4,FALSE),"")</f>
        <v>The Earth Forge</v>
      </c>
      <c r="H316" s="17">
        <f>A316</f>
        <v>544</v>
      </c>
      <c r="I316" s="17">
        <f>C316</f>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IF(EXACT(A317,C317),"X","")</f>
        <v/>
      </c>
      <c r="G317" s="3" t="str">
        <f>IF(A317&lt;&gt;C317,VLOOKUP(C317,$A$5:$D$9954,4,FALSE),"")</f>
        <v>Stormhaven</v>
      </c>
      <c r="H317" s="17">
        <f>A317</f>
        <v>545</v>
      </c>
      <c r="I317" s="17">
        <f>C317</f>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IF(EXACT(A318,C318),"X","")</f>
        <v/>
      </c>
      <c r="G318" s="3" t="str">
        <f>IF(A318&lt;&gt;C318,VLOOKUP(C318,$A$5:$D$9954,4,FALSE),"")</f>
        <v>Stormhaven</v>
      </c>
      <c r="H318" s="17">
        <f>A318</f>
        <v>546</v>
      </c>
      <c r="I318" s="17">
        <f>C318</f>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IF(EXACT(A319,C319),"X","")</f>
        <v/>
      </c>
      <c r="G319" s="3" t="str">
        <f>IF(A319&lt;&gt;C319,VLOOKUP(C319,$A$5:$D$9954,4,FALSE),"")</f>
        <v>Greenshade</v>
      </c>
      <c r="H319" s="17">
        <f>A319</f>
        <v>547</v>
      </c>
      <c r="I319" s="17">
        <f>C319</f>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IF(EXACT(A320,C320),"X","")</f>
        <v/>
      </c>
      <c r="G320" s="3" t="str">
        <f>IF(A320&lt;&gt;C320,VLOOKUP(C320,$A$5:$D$9954,4,FALSE),"")</f>
        <v>Greenshade</v>
      </c>
      <c r="H320" s="17">
        <f>A320</f>
        <v>548</v>
      </c>
      <c r="I320" s="17">
        <f>C320</f>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IF(EXACT(A321,C321),"X","")</f>
        <v/>
      </c>
      <c r="G321" s="3" t="str">
        <f>IF(A321&lt;&gt;C321,VLOOKUP(C321,$A$5:$D$9954,4,FALSE),"")</f>
        <v>Grahtwood</v>
      </c>
      <c r="H321" s="17">
        <f>A321</f>
        <v>549</v>
      </c>
      <c r="I321" s="17">
        <f>C321</f>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IF(EXACT(A322,C322),"X","")</f>
        <v/>
      </c>
      <c r="G322" s="3" t="str">
        <f>IF(A322&lt;&gt;C322,VLOOKUP(C322,$A$5:$D$9954,4,FALSE),"")</f>
        <v>Greenshade</v>
      </c>
      <c r="H322" s="17">
        <f>A322</f>
        <v>551</v>
      </c>
      <c r="I322" s="17">
        <f>C322</f>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IF(EXACT(A323,C323),"X","")</f>
        <v/>
      </c>
      <c r="G323" s="3" t="str">
        <f>IF(A323&lt;&gt;C323,VLOOKUP(C323,$A$5:$D$9954,4,FALSE),"")</f>
        <v>Greenshade</v>
      </c>
      <c r="H323" s="17">
        <f>A323</f>
        <v>552</v>
      </c>
      <c r="I323" s="17">
        <f>C323</f>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IF(EXACT(A324,C324),"X","")</f>
        <v/>
      </c>
      <c r="G324" s="3" t="str">
        <f>IF(A324&lt;&gt;C324,VLOOKUP(C324,$A$5:$D$9954,4,FALSE),"")</f>
        <v>Greenshade</v>
      </c>
      <c r="H324" s="17">
        <f>A324</f>
        <v>553</v>
      </c>
      <c r="I324" s="17">
        <f>C324</f>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IF(EXACT(A325,C325),"X","")</f>
        <v/>
      </c>
      <c r="G325" s="3" t="str">
        <f>IF(A325&lt;&gt;C325,VLOOKUP(C325,$A$5:$D$9954,4,FALSE),"")</f>
        <v>Greenshade</v>
      </c>
      <c r="H325" s="17">
        <f>A325</f>
        <v>554</v>
      </c>
      <c r="I325" s="17">
        <f>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IF(EXACT(A326,C326),"X","")</f>
        <v/>
      </c>
      <c r="G326" s="3" t="str">
        <f>IF(A326&lt;&gt;C326,VLOOKUP(C326,$A$5:$D$9954,4,FALSE),"")</f>
        <v>Greenshade</v>
      </c>
      <c r="H326" s="17">
        <f>A326</f>
        <v>555</v>
      </c>
      <c r="I326" s="17">
        <f>C326</f>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IF(EXACT(A327,C327),"X","")</f>
        <v/>
      </c>
      <c r="G327" s="3" t="str">
        <f>IF(A327&lt;&gt;C327,VLOOKUP(C327,$A$5:$D$9954,4,FALSE),"")</f>
        <v>Greenshade</v>
      </c>
      <c r="H327" s="17">
        <f>A327</f>
        <v>556</v>
      </c>
      <c r="I327" s="17">
        <f>C327</f>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41" t="s">
        <v>404</v>
      </c>
      <c r="E328" s="3" t="str">
        <f t="array" ref="E328">IF(OR(EXACT(A328,'ESO Dungeon constants'!$D$3:$D$987)),"X","")</f>
        <v/>
      </c>
      <c r="F328" s="3" t="str">
        <f>IF(EXACT(A328,C328),"X","")</f>
        <v/>
      </c>
      <c r="G328" s="3" t="str">
        <f>IF(A328&lt;&gt;C328,VLOOKUP(C328,$A$5:$D$9954,4,FALSE),"")</f>
        <v>Coldharbour</v>
      </c>
      <c r="H328" s="17">
        <f>A328</f>
        <v>557</v>
      </c>
      <c r="I328" s="17">
        <f>C328</f>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IF(EXACT(A329,C329),"X","")</f>
        <v/>
      </c>
      <c r="G329" s="3" t="str">
        <f>IF(A329&lt;&gt;C329,VLOOKUP(C329,$A$5:$D$9954,4,FALSE),"")</f>
        <v>Greenshade</v>
      </c>
      <c r="H329" s="17">
        <f>A329</f>
        <v>558</v>
      </c>
      <c r="I329" s="17">
        <f>C329</f>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IF(EXACT(A330,C330),"X","")</f>
        <v/>
      </c>
      <c r="G330" s="3" t="str">
        <f>IF(A330&lt;&gt;C330,VLOOKUP(C330,$A$5:$D$9954,4,FALSE),"")</f>
        <v>Greenshade</v>
      </c>
      <c r="H330" s="17">
        <f>A330</f>
        <v>559</v>
      </c>
      <c r="I330" s="17">
        <f>C330</f>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IF(EXACT(A331,C331),"X","")</f>
        <v/>
      </c>
      <c r="G331" s="3" t="str">
        <f>IF(A331&lt;&gt;C331,VLOOKUP(C331,$A$5:$D$9954,4,FALSE),"")</f>
        <v>The Rift</v>
      </c>
      <c r="H331" s="17">
        <f>A331</f>
        <v>560</v>
      </c>
      <c r="I331" s="17">
        <f>C331</f>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IF(EXACT(A332,C332),"X","")</f>
        <v/>
      </c>
      <c r="G332" s="3" t="str">
        <f>IF(A332&lt;&gt;C332,VLOOKUP(C332,$A$5:$D$9954,4,FALSE),"")</f>
        <v>Greenshade</v>
      </c>
      <c r="H332" s="17">
        <f>A332</f>
        <v>561</v>
      </c>
      <c r="I332" s="17">
        <f>C332</f>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IF(EXACT(A333,C333),"X","")</f>
        <v/>
      </c>
      <c r="G333" s="3" t="str">
        <f>IF(A333&lt;&gt;C333,VLOOKUP(C333,$A$5:$D$9954,4,FALSE),"")</f>
        <v>Reaper's March</v>
      </c>
      <c r="H333" s="17">
        <f>A333</f>
        <v>562</v>
      </c>
      <c r="I333" s="17">
        <f>C333</f>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IF(EXACT(A334,C334),"X","")</f>
        <v/>
      </c>
      <c r="G334" s="3" t="str">
        <f>IF(A334&lt;&gt;C334,VLOOKUP(C334,$A$5:$D$9954,4,FALSE),"")</f>
        <v>Reaper's March</v>
      </c>
      <c r="H334" s="17">
        <f>A334</f>
        <v>565</v>
      </c>
      <c r="I334" s="17">
        <f>C334</f>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IF(EXACT(A335,C335),"X","")</f>
        <v/>
      </c>
      <c r="G335" s="3" t="str">
        <f>IF(A335&lt;&gt;C335,VLOOKUP(C335,$A$5:$D$9954,4,FALSE),"")</f>
        <v>Glenumbra</v>
      </c>
      <c r="H335" s="17">
        <f>A335</f>
        <v>566</v>
      </c>
      <c r="I335" s="17">
        <f>C335</f>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IF(EXACT(A336,C336),"X","")</f>
        <v/>
      </c>
      <c r="G336" s="3" t="str">
        <f>IF(A336&lt;&gt;C336,VLOOKUP(C336,$A$5:$D$9954,4,FALSE),"")</f>
        <v>The Rift</v>
      </c>
      <c r="H336" s="17">
        <f>A336</f>
        <v>567</v>
      </c>
      <c r="I336" s="17">
        <f>C336</f>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IF(EXACT(A337,C337),"X","")</f>
        <v/>
      </c>
      <c r="G337" s="3" t="str">
        <f>IF(A337&lt;&gt;C337,VLOOKUP(C337,$A$5:$D$9954,4,FALSE),"")</f>
        <v>Alik'r Desert</v>
      </c>
      <c r="H337" s="17">
        <f>A337</f>
        <v>569</v>
      </c>
      <c r="I337" s="17">
        <f>C337</f>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IF(EXACT(A338,C338),"X","")</f>
        <v/>
      </c>
      <c r="G338" s="3" t="str">
        <f>IF(A338&lt;&gt;C338,VLOOKUP(C338,$A$5:$D$9954,4,FALSE),"")</f>
        <v>Alik'r Desert</v>
      </c>
      <c r="H338" s="17">
        <f>A338</f>
        <v>570</v>
      </c>
      <c r="I338" s="17">
        <f>C338</f>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IF(EXACT(A339,C339),"X","")</f>
        <v/>
      </c>
      <c r="G339" s="3" t="str">
        <f>IF(A339&lt;&gt;C339,VLOOKUP(C339,$A$5:$D$9954,4,FALSE),"")</f>
        <v>Alik'r Desert</v>
      </c>
      <c r="H339" s="17">
        <f>A339</f>
        <v>571</v>
      </c>
      <c r="I339" s="17">
        <f>C339</f>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IF(EXACT(A340,C340),"X","")</f>
        <v>X</v>
      </c>
      <c r="G340" s="3" t="str">
        <f>IF(A340&lt;&gt;C340,VLOOKUP(C340,$A$5:$D$9954,4,FALSE),"")</f>
        <v/>
      </c>
      <c r="H340" s="17">
        <f>A340</f>
        <v>572</v>
      </c>
      <c r="I340" s="17">
        <f>C340</f>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IF(EXACT(A341,C341),"X","")</f>
        <v/>
      </c>
      <c r="G341" s="3" t="str">
        <f>IF(A341&lt;&gt;C341,VLOOKUP(C341,$A$5:$D$9954,4,FALSE),"")</f>
        <v>The Harborage</v>
      </c>
      <c r="H341" s="17">
        <f>A341</f>
        <v>573</v>
      </c>
      <c r="I341" s="17">
        <f>C341</f>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IF(EXACT(A342,C342),"X","")</f>
        <v/>
      </c>
      <c r="G342" s="3" t="str">
        <f>IF(A342&lt;&gt;C342,VLOOKUP(C342,$A$5:$D$9954,4,FALSE),"")</f>
        <v>The Harborage</v>
      </c>
      <c r="H342" s="17">
        <f>A342</f>
        <v>574</v>
      </c>
      <c r="I342" s="17">
        <f>C342</f>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IF(EXACT(A343,C343),"X","")</f>
        <v/>
      </c>
      <c r="G343" s="3" t="str">
        <f>IF(A343&lt;&gt;C343,VLOOKUP(C343,$A$5:$D$9954,4,FALSE),"")</f>
        <v>Greenshade</v>
      </c>
      <c r="H343" s="17">
        <f>A343</f>
        <v>575</v>
      </c>
      <c r="I343" s="17">
        <f>C343</f>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IF(EXACT(A344,C344),"X","")</f>
        <v/>
      </c>
      <c r="G344" s="3" t="str">
        <f>IF(A344&lt;&gt;C344,VLOOKUP(C344,$A$5:$D$9954,4,FALSE),"")</f>
        <v>Greenshade</v>
      </c>
      <c r="H344" s="17">
        <f>A344</f>
        <v>576</v>
      </c>
      <c r="I344" s="17">
        <f>C344</f>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IF(EXACT(A345,C345),"X","")</f>
        <v/>
      </c>
      <c r="G345" s="3" t="str">
        <f>IF(A345&lt;&gt;C345,VLOOKUP(C345,$A$5:$D$9954,4,FALSE),"")</f>
        <v>Greenshade</v>
      </c>
      <c r="H345" s="17">
        <f>A345</f>
        <v>577</v>
      </c>
      <c r="I345" s="17">
        <f>C345</f>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IF(EXACT(A346,C346),"X","")</f>
        <v/>
      </c>
      <c r="G346" s="3" t="str">
        <f>IF(A346&lt;&gt;C346,VLOOKUP(C346,$A$5:$D$9954,4,FALSE),"")</f>
        <v>Greenshade</v>
      </c>
      <c r="H346" s="17">
        <f>A346</f>
        <v>578</v>
      </c>
      <c r="I346" s="17">
        <f>C346</f>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IF(EXACT(A347,C347),"X","")</f>
        <v/>
      </c>
      <c r="G347" s="3" t="str">
        <f>IF(A347&lt;&gt;C347,VLOOKUP(C347,$A$5:$D$9954,4,FALSE),"")</f>
        <v>Greenshade</v>
      </c>
      <c r="H347" s="17">
        <f>A347</f>
        <v>579</v>
      </c>
      <c r="I347" s="17">
        <f>C347</f>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IF(EXACT(A348,C348),"X","")</f>
        <v/>
      </c>
      <c r="G348" s="3" t="str">
        <f>IF(A348&lt;&gt;C348,VLOOKUP(C348,$A$5:$D$9954,4,FALSE),"")</f>
        <v>Greenshade</v>
      </c>
      <c r="H348" s="17">
        <f>A348</f>
        <v>580</v>
      </c>
      <c r="I348" s="17">
        <f>C348</f>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IF(EXACT(A349,C349),"X","")</f>
        <v/>
      </c>
      <c r="G349" s="3" t="str">
        <f>IF(A349&lt;&gt;C349,VLOOKUP(C349,$A$5:$D$9954,4,FALSE),"")</f>
        <v>The Harborage</v>
      </c>
      <c r="H349" s="17">
        <f>A349</f>
        <v>581</v>
      </c>
      <c r="I349" s="17">
        <f>C349</f>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IF(EXACT(A350,C350),"X","")</f>
        <v/>
      </c>
      <c r="G350" s="3" t="str">
        <f>IF(A350&lt;&gt;C350,VLOOKUP(C350,$A$5:$D$9954,4,FALSE),"")</f>
        <v>Auridon</v>
      </c>
      <c r="H350" s="17">
        <f>A350</f>
        <v>582</v>
      </c>
      <c r="I350" s="17">
        <f>C350</f>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IF(EXACT(A351,C351),"X","")</f>
        <v>X</v>
      </c>
      <c r="G351" s="3" t="str">
        <f>IF(A351&lt;&gt;C351,VLOOKUP(C351,$A$5:$D$9954,4,FALSE),"")</f>
        <v/>
      </c>
      <c r="H351" s="17">
        <f>A351</f>
        <v>584</v>
      </c>
      <c r="I351" s="17">
        <f>C351</f>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IF(EXACT(A352,C352),"X","")</f>
        <v/>
      </c>
      <c r="G352" s="3" t="str">
        <f>IF(A352&lt;&gt;C352,VLOOKUP(C352,$A$5:$D$9954,4,FALSE),"")</f>
        <v>Bangkorai</v>
      </c>
      <c r="H352" s="17">
        <f>A352</f>
        <v>585</v>
      </c>
      <c r="I352" s="17">
        <f>C352</f>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IF(EXACT(A353,C353),"X","")</f>
        <v>X</v>
      </c>
      <c r="G353" s="3" t="str">
        <f>IF(A353&lt;&gt;C353,VLOOKUP(C353,$A$5:$D$9954,4,FALSE),"")</f>
        <v/>
      </c>
      <c r="H353" s="17">
        <f>A353</f>
        <v>586</v>
      </c>
      <c r="I353" s="17">
        <f>C353</f>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IF(EXACT(A354,C354),"X","")</f>
        <v/>
      </c>
      <c r="G354" s="3" t="str">
        <f>IF(A354&lt;&gt;C354,VLOOKUP(C354,$A$5:$D$9954,4,FALSE),"")</f>
        <v>Rivenspire</v>
      </c>
      <c r="H354" s="17">
        <f>A354</f>
        <v>587</v>
      </c>
      <c r="I354" s="17">
        <f>C354</f>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IF(EXACT(A355,C355),"X","")</f>
        <v/>
      </c>
      <c r="G355" s="3" t="str">
        <f>IF(A355&lt;&gt;C355,VLOOKUP(C355,$A$5:$D$9954,4,FALSE),"")</f>
        <v>Rivenspire</v>
      </c>
      <c r="H355" s="17">
        <f>A355</f>
        <v>588</v>
      </c>
      <c r="I355" s="17">
        <f>C355</f>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IF(EXACT(A356,C356),"X","")</f>
        <v/>
      </c>
      <c r="G356" s="3" t="str">
        <f>IF(A356&lt;&gt;C356,VLOOKUP(C356,$A$5:$D$9954,4,FALSE),"")</f>
        <v>Rivenspire</v>
      </c>
      <c r="H356" s="17">
        <f>A356</f>
        <v>589</v>
      </c>
      <c r="I356" s="17">
        <f>C356</f>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IF(EXACT(A357,C357),"X","")</f>
        <v/>
      </c>
      <c r="G357" s="3" t="str">
        <f>IF(A357&lt;&gt;C357,VLOOKUP(C357,$A$5:$D$9954,4,FALSE),"")</f>
        <v>Rivenspire</v>
      </c>
      <c r="H357" s="17">
        <f>A357</f>
        <v>590</v>
      </c>
      <c r="I357" s="17">
        <f>C357</f>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IF(EXACT(A358,C358),"X","")</f>
        <v/>
      </c>
      <c r="G358" s="3" t="str">
        <f>IF(A358&lt;&gt;C358,VLOOKUP(C358,$A$5:$D$9954,4,FALSE),"")</f>
        <v>Rivenspire</v>
      </c>
      <c r="H358" s="17">
        <f>A358</f>
        <v>591</v>
      </c>
      <c r="I358" s="17">
        <f>C358</f>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IF(EXACT(A359,C359),"X","")</f>
        <v/>
      </c>
      <c r="G359" s="3" t="str">
        <f>IF(A359&lt;&gt;C359,VLOOKUP(C359,$A$5:$D$9954,4,FALSE),"")</f>
        <v>Rivenspire</v>
      </c>
      <c r="H359" s="17">
        <f>A359</f>
        <v>592</v>
      </c>
      <c r="I359" s="17">
        <f>C359</f>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IF(EXACT(A360,C360),"X","")</f>
        <v/>
      </c>
      <c r="G360" s="3" t="str">
        <f>IF(A360&lt;&gt;C360,VLOOKUP(C360,$A$5:$D$9954,4,FALSE),"")</f>
        <v>Bangkorai</v>
      </c>
      <c r="H360" s="17">
        <f>A360</f>
        <v>593</v>
      </c>
      <c r="I360" s="17">
        <f>C360</f>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IF(EXACT(A361,C361),"X","")</f>
        <v/>
      </c>
      <c r="G361" s="3" t="str">
        <f>IF(A361&lt;&gt;C361,VLOOKUP(C361,$A$5:$D$9954,4,FALSE),"")</f>
        <v>Bangkorai</v>
      </c>
      <c r="H361" s="17">
        <f>A361</f>
        <v>594</v>
      </c>
      <c r="I361" s="17">
        <f>C361</f>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IF(EXACT(A362,C362),"X","")</f>
        <v/>
      </c>
      <c r="G362" s="3" t="str">
        <f>IF(A362&lt;&gt;C362,VLOOKUP(C362,$A$5:$D$9954,4,FALSE),"")</f>
        <v>The Earth Forge</v>
      </c>
      <c r="H362" s="17">
        <f>A362</f>
        <v>595</v>
      </c>
      <c r="I362" s="17">
        <f>C362</f>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IF(EXACT(A363,C363),"X","")</f>
        <v/>
      </c>
      <c r="G363" s="3" t="str">
        <f>IF(A363&lt;&gt;C363,VLOOKUP(C363,$A$5:$D$9954,4,FALSE),"")</f>
        <v>The Rift</v>
      </c>
      <c r="H363" s="17">
        <f>A363</f>
        <v>596</v>
      </c>
      <c r="I363" s="17">
        <f>C363</f>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IF(EXACT(A364,C364),"X","")</f>
        <v/>
      </c>
      <c r="G364" s="3" t="str">
        <f>IF(A364&lt;&gt;C364,VLOOKUP(C364,$A$5:$D$9954,4,FALSE),"")</f>
        <v>The Harborage</v>
      </c>
      <c r="H364" s="17">
        <f>A364</f>
        <v>598</v>
      </c>
      <c r="I364" s="17">
        <f>C364</f>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IF(EXACT(A365,C365),"X","")</f>
        <v/>
      </c>
      <c r="G365" s="3" t="str">
        <f>IF(A365&lt;&gt;C365,VLOOKUP(C365,$A$5:$D$9954,4,FALSE),"")</f>
        <v>Stirk</v>
      </c>
      <c r="H365" s="17">
        <f>A365</f>
        <v>599</v>
      </c>
      <c r="I365" s="17">
        <f>C365</f>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IF(EXACT(A366,C366),"X","")</f>
        <v/>
      </c>
      <c r="G366" s="3" t="str">
        <f>IF(A366&lt;&gt;C366,VLOOKUP(C366,$A$5:$D$9954,4,FALSE),"")</f>
        <v>Stirk</v>
      </c>
      <c r="H366" s="17">
        <f>A366</f>
        <v>600</v>
      </c>
      <c r="I366" s="17">
        <f>C366</f>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IF(EXACT(A367,C367),"X","")</f>
        <v/>
      </c>
      <c r="G367" s="3" t="str">
        <f>IF(A367&lt;&gt;C367,VLOOKUP(C367,$A$5:$D$9954,4,FALSE),"")</f>
        <v>Stirk</v>
      </c>
      <c r="H367" s="17">
        <f>A367</f>
        <v>601</v>
      </c>
      <c r="I367" s="17">
        <f>C367</f>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IF(EXACT(A368,C368),"X","")</f>
        <v/>
      </c>
      <c r="G368" s="3" t="str">
        <f>IF(A368&lt;&gt;C368,VLOOKUP(C368,$A$5:$D$9954,4,FALSE),"")</f>
        <v>Rivenspire</v>
      </c>
      <c r="H368" s="17">
        <f>A368</f>
        <v>628</v>
      </c>
      <c r="I368" s="17">
        <f>C368</f>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IF(EXACT(A369,C369),"X","")</f>
        <v/>
      </c>
      <c r="G369" s="3" t="str">
        <f>IF(A369&lt;&gt;C369,VLOOKUP(C369,$A$5:$D$9954,4,FALSE),"")</f>
        <v>Craglorn</v>
      </c>
      <c r="H369" s="17">
        <f>A369</f>
        <v>632</v>
      </c>
      <c r="I369" s="17">
        <f>C369</f>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IF(EXACT(A370,C370),"X","")</f>
        <v/>
      </c>
      <c r="G370" s="3" t="str">
        <f>IF(A370&lt;&gt;C370,VLOOKUP(C370,$A$5:$D$9954,4,FALSE),"")</f>
        <v>Craglorn</v>
      </c>
      <c r="H370" s="17">
        <f>A370</f>
        <v>635</v>
      </c>
      <c r="I370" s="17">
        <f>C370</f>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IF(EXACT(A371,C371),"X","")</f>
        <v/>
      </c>
      <c r="G371" s="3" t="str">
        <f>IF(A371&lt;&gt;C371,VLOOKUP(C371,$A$5:$D$9954,4,FALSE),"")</f>
        <v>Craglorn</v>
      </c>
      <c r="H371" s="17">
        <f>A371</f>
        <v>636</v>
      </c>
      <c r="I371" s="17">
        <f>C371</f>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IF(EXACT(A372,C372),"X","")</f>
        <v/>
      </c>
      <c r="G372" s="3" t="str">
        <f>IF(A372&lt;&gt;C372,VLOOKUP(C372,$A$5:$D$9954,4,FALSE),"")</f>
        <v>Deshaan</v>
      </c>
      <c r="H372" s="17">
        <f>A372</f>
        <v>637</v>
      </c>
      <c r="I372" s="17">
        <f>C372</f>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IF(EXACT(A373,C373),"X","")</f>
        <v/>
      </c>
      <c r="G373" s="3" t="str">
        <f>IF(A373&lt;&gt;C373,VLOOKUP(C373,$A$5:$D$9954,4,FALSE),"")</f>
        <v>Craglorn</v>
      </c>
      <c r="H373" s="17">
        <f>A373</f>
        <v>638</v>
      </c>
      <c r="I373" s="17">
        <f>C373</f>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IF(EXACT(A374,C374),"X","")</f>
        <v/>
      </c>
      <c r="G374" s="3" t="str">
        <f>IF(A374&lt;&gt;C374,VLOOKUP(C374,$A$5:$D$9954,4,FALSE),"")</f>
        <v>Craglorn</v>
      </c>
      <c r="H374" s="17">
        <f>A374</f>
        <v>639</v>
      </c>
      <c r="I374" s="17">
        <f>C374</f>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IF(EXACT(A375,C375),"X","")</f>
        <v/>
      </c>
      <c r="G375" s="3" t="str">
        <f>IF(A375&lt;&gt;C375,VLOOKUP(C375,$A$5:$D$9954,4,FALSE),"")</f>
        <v>Stormhaven</v>
      </c>
      <c r="H375" s="17">
        <f>A375</f>
        <v>640</v>
      </c>
      <c r="I375" s="17">
        <f>C375</f>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IF(EXACT(A376,C376),"X","")</f>
        <v/>
      </c>
      <c r="G376" s="3" t="str">
        <f>IF(A376&lt;&gt;C376,VLOOKUP(C376,$A$5:$D$9954,4,FALSE),"")</f>
        <v>Glenumbra</v>
      </c>
      <c r="H376" s="17">
        <f>A376</f>
        <v>641</v>
      </c>
      <c r="I376" s="17">
        <f>C376</f>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IF(EXACT(A377,C377),"X","")</f>
        <v>X</v>
      </c>
      <c r="G377" s="3" t="str">
        <f>IF(A377&lt;&gt;C377,VLOOKUP(C377,$A$5:$D$9954,4,FALSE),"")</f>
        <v/>
      </c>
      <c r="H377" s="17">
        <f>A377</f>
        <v>642</v>
      </c>
      <c r="I377" s="17">
        <f>C377</f>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IF(EXACT(A378,C378),"X","")</f>
        <v/>
      </c>
      <c r="G378" s="3" t="str">
        <f>IF(A378&lt;&gt;C378,VLOOKUP(C378,$A$5:$D$9954,4,FALSE),"")</f>
        <v>Imperial City</v>
      </c>
      <c r="H378" s="17">
        <f>A378</f>
        <v>643</v>
      </c>
      <c r="I378" s="17">
        <f>C378</f>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IF(EXACT(A379,C379),"X","")</f>
        <v/>
      </c>
      <c r="G379" s="3" t="str">
        <f>IF(A379&lt;&gt;C379,VLOOKUP(C379,$A$5:$D$9954,4,FALSE),"")</f>
        <v>Imperial City</v>
      </c>
      <c r="H379" s="17">
        <f>A379</f>
        <v>649</v>
      </c>
      <c r="I379" s="17">
        <f>C379</f>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IF(EXACT(A380,C380),"X","")</f>
        <v/>
      </c>
      <c r="G380" s="3" t="str">
        <f>IF(A380&lt;&gt;C380,VLOOKUP(C380,$A$5:$D$9954,4,FALSE),"")</f>
        <v>Hew's Bane</v>
      </c>
      <c r="H380" s="17">
        <f>A380</f>
        <v>676</v>
      </c>
      <c r="I380" s="17">
        <f>C380</f>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IF(EXACT(A381,C381),"X","")</f>
        <v/>
      </c>
      <c r="G381" s="3" t="str">
        <f>IF(A381&lt;&gt;C381,VLOOKUP(C381,$A$5:$D$9954,4,FALSE),"")</f>
        <v>Wrothgar</v>
      </c>
      <c r="H381" s="17">
        <f>A381</f>
        <v>677</v>
      </c>
      <c r="I381" s="17">
        <f>C381</f>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IF(EXACT(A382,C382),"X","")</f>
        <v/>
      </c>
      <c r="G382" s="3" t="str">
        <f>IF(A382&lt;&gt;C382,VLOOKUP(C382,$A$5:$D$9954,4,FALSE),"")</f>
        <v>Imperial City</v>
      </c>
      <c r="H382" s="17">
        <f>A382</f>
        <v>678</v>
      </c>
      <c r="I382" s="17">
        <f>C382</f>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IF(EXACT(A383,C383),"X","")</f>
        <v/>
      </c>
      <c r="G383" s="3" t="str">
        <f>IF(A383&lt;&gt;C383,VLOOKUP(C383,$A$5:$D$9954,4,FALSE),"")</f>
        <v>Greenshade</v>
      </c>
      <c r="H383" s="17">
        <f>A383</f>
        <v>681</v>
      </c>
      <c r="I383" s="17">
        <f>C383</f>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IF(EXACT(A384,C384),"X","")</f>
        <v>X</v>
      </c>
      <c r="G384" s="3" t="str">
        <f>IF(A384&lt;&gt;C384,VLOOKUP(C384,$A$5:$D$9954,4,FALSE),"")</f>
        <v/>
      </c>
      <c r="H384" s="17">
        <f>A384</f>
        <v>684</v>
      </c>
      <c r="I384" s="17">
        <f>C384</f>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IF(EXACT(A385,C385),"X","")</f>
        <v/>
      </c>
      <c r="G385" s="3" t="str">
        <f>IF(A385&lt;&gt;C385,VLOOKUP(C385,$A$5:$D$9954,4,FALSE),"")</f>
        <v>Imperial City</v>
      </c>
      <c r="H385" s="17">
        <f>A385</f>
        <v>688</v>
      </c>
      <c r="I385" s="17">
        <f>C385</f>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IF(EXACT(A386,C386),"X","")</f>
        <v/>
      </c>
      <c r="G386" s="3" t="str">
        <f>IF(A386&lt;&gt;C386,VLOOKUP(C386,$A$5:$D$9954,4,FALSE),"")</f>
        <v>Wrothgar</v>
      </c>
      <c r="H386" s="17">
        <f>A386</f>
        <v>689</v>
      </c>
      <c r="I386" s="17">
        <f>C386</f>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IF(EXACT(A387,C387),"X","")</f>
        <v/>
      </c>
      <c r="G387" s="3" t="str">
        <f>IF(A387&lt;&gt;C387,VLOOKUP(C387,$A$5:$D$9954,4,FALSE),"")</f>
        <v>Wrothgar</v>
      </c>
      <c r="H387" s="17">
        <f>A387</f>
        <v>691</v>
      </c>
      <c r="I387" s="17">
        <f>C387</f>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IF(EXACT(A388,C388),"X","")</f>
        <v/>
      </c>
      <c r="G388" s="3" t="str">
        <f>IF(A388&lt;&gt;C388,VLOOKUP(C388,$A$5:$D$9954,4,FALSE),"")</f>
        <v>Wrothgar</v>
      </c>
      <c r="H388" s="3">
        <f>A388</f>
        <v>692</v>
      </c>
      <c r="I388" s="3">
        <f>C388</f>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IF(EXACT(A389,C389),"X","")</f>
        <v/>
      </c>
      <c r="G389" s="3" t="str">
        <f>IF(A389&lt;&gt;C389,VLOOKUP(C389,$A$5:$D$9954,4,FALSE),"")</f>
        <v>Wrothgar</v>
      </c>
      <c r="H389" s="17">
        <f>A389</f>
        <v>693</v>
      </c>
      <c r="I389" s="17">
        <f>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IF(EXACT(A390,C390),"X","")</f>
        <v/>
      </c>
      <c r="G390" s="3" t="str">
        <f>IF(A390&lt;&gt;C390,VLOOKUP(C390,$A$5:$D$9954,4,FALSE),"")</f>
        <v>Wrothgar</v>
      </c>
      <c r="H390" s="17">
        <f>A390</f>
        <v>694</v>
      </c>
      <c r="I390" s="17">
        <f>C390</f>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IF(EXACT(A391,C391),"X","")</f>
        <v/>
      </c>
      <c r="G391" s="3" t="str">
        <f>IF(A391&lt;&gt;C391,VLOOKUP(C391,$A$5:$D$9954,4,FALSE),"")</f>
        <v>Wrothgar</v>
      </c>
      <c r="H391" s="17">
        <f>A391</f>
        <v>695</v>
      </c>
      <c r="I391" s="17">
        <f>C391</f>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IF(EXACT(A392,C392),"X","")</f>
        <v/>
      </c>
      <c r="G392" s="3" t="str">
        <f>IF(A392&lt;&gt;C392,VLOOKUP(C392,$A$5:$D$9954,4,FALSE),"")</f>
        <v>Wrothgar</v>
      </c>
      <c r="H392" s="17">
        <f>A392</f>
        <v>697</v>
      </c>
      <c r="I392" s="17">
        <f>C392</f>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IF(EXACT(A393,C393),"X","")</f>
        <v/>
      </c>
      <c r="G393" s="3" t="str">
        <f>IF(A393&lt;&gt;C393,VLOOKUP(C393,$A$5:$D$9954,4,FALSE),"")</f>
        <v>Wrothgar</v>
      </c>
      <c r="H393" s="17">
        <f>A393</f>
        <v>698</v>
      </c>
      <c r="I393" s="17">
        <f>C393</f>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IF(EXACT(A394,C394),"X","")</f>
        <v/>
      </c>
      <c r="G394" s="3" t="str">
        <f>IF(A394&lt;&gt;C394,VLOOKUP(C394,$A$5:$D$9954,4,FALSE),"")</f>
        <v>Wrothgar</v>
      </c>
      <c r="H394" s="17">
        <f>A394</f>
        <v>699</v>
      </c>
      <c r="I394" s="17">
        <f>C394</f>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IF(EXACT(A395,C395),"X","")</f>
        <v/>
      </c>
      <c r="G395" s="3" t="str">
        <f>IF(A395&lt;&gt;C395,VLOOKUP(C395,$A$5:$D$9954,4,FALSE),"")</f>
        <v>Wrothgar</v>
      </c>
      <c r="H395" s="17">
        <f>A395</f>
        <v>700</v>
      </c>
      <c r="I395" s="17">
        <f>C395</f>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IF(EXACT(A396,C396),"X","")</f>
        <v/>
      </c>
      <c r="G396" s="3" t="str">
        <f>IF(A396&lt;&gt;C396,VLOOKUP(C396,$A$5:$D$9954,4,FALSE),"")</f>
        <v>Wrothgar</v>
      </c>
      <c r="H396" s="17">
        <f>A396</f>
        <v>701</v>
      </c>
      <c r="I396" s="17">
        <f>C396</f>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IF(EXACT(A397,C397),"X","")</f>
        <v/>
      </c>
      <c r="G397" s="3" t="str">
        <f>IF(A397&lt;&gt;C397,VLOOKUP(C397,$A$5:$D$9954,4,FALSE),"")</f>
        <v>Wrothgar</v>
      </c>
      <c r="H397" s="17">
        <f>A397</f>
        <v>702</v>
      </c>
      <c r="I397" s="17">
        <f>C397</f>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IF(EXACT(A398,C398),"X","")</f>
        <v/>
      </c>
      <c r="G398" s="3" t="str">
        <f>IF(A398&lt;&gt;C398,VLOOKUP(C398,$A$5:$D$9954,4,FALSE),"")</f>
        <v>Wrothgar</v>
      </c>
      <c r="H398" s="17">
        <f>A398</f>
        <v>703</v>
      </c>
      <c r="I398" s="17">
        <f>C398</f>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IF(EXACT(A399,C399),"X","")</f>
        <v/>
      </c>
      <c r="G399" s="3" t="str">
        <f>IF(A399&lt;&gt;C399,VLOOKUP(C399,$A$5:$D$9954,4,FALSE),"")</f>
        <v>Wrothgar</v>
      </c>
      <c r="H399" s="17">
        <f>A399</f>
        <v>704</v>
      </c>
      <c r="I399" s="17">
        <f>C399</f>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41" t="s">
        <v>467</v>
      </c>
      <c r="E400" s="3" t="str">
        <f t="array" ref="E400">IF(OR(EXACT(A400,'ESO Dungeon constants'!$D$3:$D$987)),"X","")</f>
        <v/>
      </c>
      <c r="F400" s="3" t="str">
        <f>IF(EXACT(A400,C400),"X","")</f>
        <v/>
      </c>
      <c r="G400" s="3" t="str">
        <f>IF(A400&lt;&gt;C400,VLOOKUP(C400,$A$5:$D$9954,4,FALSE),"")</f>
        <v>Wrothgar</v>
      </c>
      <c r="H400" s="17">
        <f>A400</f>
        <v>705</v>
      </c>
      <c r="I400" s="17">
        <f>C400</f>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41" t="s">
        <v>468</v>
      </c>
      <c r="E401" s="3" t="str">
        <f t="array" ref="E401">IF(OR(EXACT(A401,'ESO Dungeon constants'!$D$3:$D$987)),"X","")</f>
        <v/>
      </c>
      <c r="F401" s="3" t="str">
        <f>IF(EXACT(A401,C401),"X","")</f>
        <v/>
      </c>
      <c r="G401" s="3" t="str">
        <f>IF(A401&lt;&gt;C401,VLOOKUP(C401,$A$5:$D$9954,4,FALSE),"")</f>
        <v>Wrothgar</v>
      </c>
      <c r="H401" s="17">
        <f>A401</f>
        <v>706</v>
      </c>
      <c r="I401" s="17">
        <f>C401</f>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IF(EXACT(A402,C402),"X","")</f>
        <v/>
      </c>
      <c r="G402" s="3" t="str">
        <f>IF(A402&lt;&gt;C402,VLOOKUP(C402,$A$5:$D$9954,4,FALSE),"")</f>
        <v>Wrothgar</v>
      </c>
      <c r="H402" s="17">
        <f>A402</f>
        <v>707</v>
      </c>
      <c r="I402" s="17">
        <f>C402</f>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IF(EXACT(A403,C403),"X","")</f>
        <v/>
      </c>
      <c r="G403" s="3" t="str">
        <f>IF(A403&lt;&gt;C403,VLOOKUP(C403,$A$5:$D$9954,4,FALSE),"")</f>
        <v>Wrothgar</v>
      </c>
      <c r="H403" s="17">
        <f>A403</f>
        <v>708</v>
      </c>
      <c r="I403" s="17">
        <f>C403</f>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IF(EXACT(A404,C404),"X","")</f>
        <v/>
      </c>
      <c r="G404" s="3" t="str">
        <f>IF(A404&lt;&gt;C404,VLOOKUP(C404,$A$5:$D$9954,4,FALSE),"")</f>
        <v>Wrothgar</v>
      </c>
      <c r="H404" s="17">
        <f>A404</f>
        <v>710</v>
      </c>
      <c r="I404" s="17">
        <f>C404</f>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IF(EXACT(A405,C405),"X","")</f>
        <v/>
      </c>
      <c r="G405" s="3" t="str">
        <f>IF(A405&lt;&gt;C405,VLOOKUP(C405,$A$5:$D$9954,4,FALSE),"")</f>
        <v>Wrothgar</v>
      </c>
      <c r="H405" s="17">
        <f>A405</f>
        <v>711</v>
      </c>
      <c r="I405" s="17">
        <f>C405</f>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IF(EXACT(A406,C406),"X","")</f>
        <v/>
      </c>
      <c r="G406" s="3" t="str">
        <f>IF(A406&lt;&gt;C406,VLOOKUP(C406,$A$5:$D$9954,4,FALSE),"")</f>
        <v>Wrothgar</v>
      </c>
      <c r="H406" s="17">
        <f>A406</f>
        <v>712</v>
      </c>
      <c r="I406" s="17">
        <f>C406</f>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IF(EXACT(A407,C407),"X","")</f>
        <v/>
      </c>
      <c r="G407" s="3" t="str">
        <f>IF(A407&lt;&gt;C407,VLOOKUP(C407,$A$5:$D$9954,4,FALSE),"")</f>
        <v>Wrothgar</v>
      </c>
      <c r="H407" s="17">
        <f>A407</f>
        <v>715</v>
      </c>
      <c r="I407" s="17">
        <f>C407</f>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IF(EXACT(A408,C408),"X","")</f>
        <v/>
      </c>
      <c r="G408" s="3" t="str">
        <f>IF(A408&lt;&gt;C408,VLOOKUP(C408,$A$5:$D$9954,4,FALSE),"")</f>
        <v>Summerset</v>
      </c>
      <c r="H408" s="17">
        <f>A408</f>
        <v>719</v>
      </c>
      <c r="I408" s="17">
        <f>C408</f>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IF(EXACT(A409,C409),"X","")</f>
        <v/>
      </c>
      <c r="G409" s="3" t="str">
        <f>IF(A409&lt;&gt;C409,VLOOKUP(C409,$A$5:$D$9954,4,FALSE),"")</f>
        <v>The Harborage</v>
      </c>
      <c r="H409" s="17">
        <f>A409</f>
        <v>723</v>
      </c>
      <c r="I409" s="17">
        <f>C409</f>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IF(EXACT(A410,C410),"X","")</f>
        <v/>
      </c>
      <c r="G410" s="3" t="str">
        <f>IF(A410&lt;&gt;C410,VLOOKUP(C410,$A$5:$D$9954,4,FALSE),"")</f>
        <v>Wrothgar</v>
      </c>
      <c r="H410" s="17">
        <f>A410</f>
        <v>724</v>
      </c>
      <c r="I410" s="17">
        <f>C410</f>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IF(EXACT(A411,C411),"X","")</f>
        <v/>
      </c>
      <c r="G411" s="3" t="str">
        <f>IF(A411&lt;&gt;C411,VLOOKUP(C411,$A$5:$D$9954,4,FALSE),"")</f>
        <v>Hew's Bane</v>
      </c>
      <c r="H411" s="17">
        <f>A411</f>
        <v>725</v>
      </c>
      <c r="I411" s="17">
        <f>C411</f>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IF(EXACT(A412,C412),"X","")</f>
        <v>X</v>
      </c>
      <c r="G412" s="3" t="str">
        <f>IF(A412&lt;&gt;C412,VLOOKUP(C412,$A$5:$D$9954,4,FALSE),"")</f>
        <v/>
      </c>
      <c r="H412" s="17">
        <f>A412</f>
        <v>726</v>
      </c>
      <c r="I412" s="17">
        <f>C412</f>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IF(EXACT(A413,C413),"X","")</f>
        <v/>
      </c>
      <c r="G413" s="3" t="str">
        <f>IF(A413&lt;&gt;C413,VLOOKUP(C413,$A$5:$D$9954,4,FALSE),"")</f>
        <v>Stonefalls</v>
      </c>
      <c r="H413" s="17">
        <f>A413</f>
        <v>745</v>
      </c>
      <c r="I413" s="17">
        <f>C413</f>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IF(EXACT(A414,C414),"X","")</f>
        <v/>
      </c>
      <c r="G414" s="3" t="str">
        <f>IF(A414&lt;&gt;C414,VLOOKUP(C414,$A$5:$D$9954,4,FALSE),"")</f>
        <v>Auridon</v>
      </c>
      <c r="H414" s="17">
        <f>A414</f>
        <v>746</v>
      </c>
      <c r="I414" s="17">
        <f>C414</f>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IF(EXACT(A415,C415),"X","")</f>
        <v/>
      </c>
      <c r="G415" s="3" t="str">
        <f>IF(A415&lt;&gt;C415,VLOOKUP(C415,$A$5:$D$9954,4,FALSE),"")</f>
        <v>Grahtwood</v>
      </c>
      <c r="H415" s="17">
        <f>A415</f>
        <v>747</v>
      </c>
      <c r="I415" s="17">
        <f>C415</f>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IF(EXACT(A416,C416),"X","")</f>
        <v/>
      </c>
      <c r="G416" s="3" t="str">
        <f>IF(A416&lt;&gt;C416,VLOOKUP(C416,$A$5:$D$9954,4,FALSE),"")</f>
        <v>Greenshade</v>
      </c>
      <c r="H416" s="17">
        <f>A416</f>
        <v>748</v>
      </c>
      <c r="I416" s="17">
        <f>C416</f>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IF(EXACT(A417,C417),"X","")</f>
        <v/>
      </c>
      <c r="G417" s="3" t="str">
        <f>IF(A417&lt;&gt;C417,VLOOKUP(C417,$A$5:$D$9954,4,FALSE),"")</f>
        <v>Malabal Tor</v>
      </c>
      <c r="H417" s="17">
        <f>A417</f>
        <v>749</v>
      </c>
      <c r="I417" s="17">
        <f>C417</f>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IF(EXACT(A418,C418),"X","")</f>
        <v/>
      </c>
      <c r="G418" s="3" t="str">
        <f>IF(A418&lt;&gt;C418,VLOOKUP(C418,$A$5:$D$9954,4,FALSE),"")</f>
        <v>Reaper's March</v>
      </c>
      <c r="H418" s="17">
        <f>A418</f>
        <v>750</v>
      </c>
      <c r="I418" s="17">
        <f>C418</f>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IF(EXACT(A419,C419),"X","")</f>
        <v/>
      </c>
      <c r="G419" s="3" t="str">
        <f>IF(A419&lt;&gt;C419,VLOOKUP(C419,$A$5:$D$9954,4,FALSE),"")</f>
        <v>Craglorn</v>
      </c>
      <c r="H419" s="17">
        <f>A419</f>
        <v>751</v>
      </c>
      <c r="I419" s="17">
        <f>C419</f>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IF(EXACT(A420,C420),"X","")</f>
        <v/>
      </c>
      <c r="G420" s="3" t="str">
        <f>IF(A420&lt;&gt;C420,VLOOKUP(C420,$A$5:$D$9954,4,FALSE),"")</f>
        <v>Stormhaven</v>
      </c>
      <c r="H420" s="17">
        <f>A420</f>
        <v>752</v>
      </c>
      <c r="I420" s="17">
        <f>C420</f>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IF(EXACT(A421,C421),"X","")</f>
        <v/>
      </c>
      <c r="G421" s="3" t="str">
        <f>IF(A421&lt;&gt;C421,VLOOKUP(C421,$A$5:$D$9954,4,FALSE),"")</f>
        <v>Glenumbra</v>
      </c>
      <c r="H421" s="17">
        <f>A421</f>
        <v>753</v>
      </c>
      <c r="I421" s="17">
        <f>C421</f>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IF(EXACT(A422,C422),"X","")</f>
        <v/>
      </c>
      <c r="G422" s="3" t="str">
        <f>IF(A422&lt;&gt;C422,VLOOKUP(C422,$A$5:$D$9954,4,FALSE),"")</f>
        <v>Bangkorai</v>
      </c>
      <c r="H422" s="17">
        <f>A422</f>
        <v>754</v>
      </c>
      <c r="I422" s="17">
        <f>C422</f>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IF(EXACT(A423,C423),"X","")</f>
        <v/>
      </c>
      <c r="G423" s="3" t="str">
        <f>IF(A423&lt;&gt;C423,VLOOKUP(C423,$A$5:$D$9954,4,FALSE),"")</f>
        <v>Rivenspire</v>
      </c>
      <c r="H423" s="17">
        <f>A423</f>
        <v>755</v>
      </c>
      <c r="I423" s="17">
        <f>C423</f>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IF(EXACT(A424,C424),"X","")</f>
        <v/>
      </c>
      <c r="G424" s="3" t="str">
        <f>IF(A424&lt;&gt;C424,VLOOKUP(C424,$A$5:$D$9954,4,FALSE),"")</f>
        <v>Alik'r Desert</v>
      </c>
      <c r="H424" s="17">
        <f>A424</f>
        <v>756</v>
      </c>
      <c r="I424" s="17">
        <f>C424</f>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IF(EXACT(A425,C425),"X","")</f>
        <v/>
      </c>
      <c r="G425" s="3" t="str">
        <f>IF(A425&lt;&gt;C425,VLOOKUP(C425,$A$5:$D$9954,4,FALSE),"")</f>
        <v>Stonefalls</v>
      </c>
      <c r="H425" s="17">
        <f>A425</f>
        <v>757</v>
      </c>
      <c r="I425" s="17">
        <f>C425</f>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IF(EXACT(A426,C426),"X","")</f>
        <v/>
      </c>
      <c r="G426" s="3" t="str">
        <f>IF(A426&lt;&gt;C426,VLOOKUP(C426,$A$5:$D$9954,4,FALSE),"")</f>
        <v>Eastmarch</v>
      </c>
      <c r="H426" s="17">
        <f>A426</f>
        <v>758</v>
      </c>
      <c r="I426" s="17">
        <f>C426</f>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IF(EXACT(A427,C427),"X","")</f>
        <v/>
      </c>
      <c r="G427" s="3" t="str">
        <f>IF(A427&lt;&gt;C427,VLOOKUP(C427,$A$5:$D$9954,4,FALSE),"")</f>
        <v>Shadowfen</v>
      </c>
      <c r="H427" s="17">
        <f>A427</f>
        <v>759</v>
      </c>
      <c r="I427" s="17">
        <f>C427</f>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IF(EXACT(A428,C428),"X","")</f>
        <v/>
      </c>
      <c r="G428" s="3" t="str">
        <f>IF(A428&lt;&gt;C428,VLOOKUP(C428,$A$5:$D$9954,4,FALSE),"")</f>
        <v>Deshaan</v>
      </c>
      <c r="H428" s="17">
        <f>A428</f>
        <v>760</v>
      </c>
      <c r="I428" s="17">
        <f>C428</f>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IF(EXACT(A429,C429),"X","")</f>
        <v/>
      </c>
      <c r="G429" s="3" t="str">
        <f>IF(A429&lt;&gt;C429,VLOOKUP(C429,$A$5:$D$9954,4,FALSE),"")</f>
        <v>The Rift</v>
      </c>
      <c r="H429" s="17">
        <f>A429</f>
        <v>761</v>
      </c>
      <c r="I429" s="17">
        <f>C429</f>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IF(EXACT(A430,C430),"X","")</f>
        <v/>
      </c>
      <c r="G430" s="3" t="str">
        <f>IF(A430&lt;&gt;C430,VLOOKUP(C430,$A$5:$D$9954,4,FALSE),"")</f>
        <v>Hew's Bane</v>
      </c>
      <c r="H430" s="17">
        <f>A430</f>
        <v>763</v>
      </c>
      <c r="I430" s="17">
        <f>C430</f>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IF(EXACT(A431,C431),"X","")</f>
        <v/>
      </c>
      <c r="G431" s="3" t="str">
        <f>IF(A431&lt;&gt;C431,VLOOKUP(C431,$A$5:$D$9954,4,FALSE),"")</f>
        <v>Hew's Bane</v>
      </c>
      <c r="H431" s="17">
        <f>A431</f>
        <v>764</v>
      </c>
      <c r="I431" s="17">
        <f>C431</f>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IF(EXACT(A432,C432),"X","")</f>
        <v/>
      </c>
      <c r="G432" s="3" t="str">
        <f>IF(A432&lt;&gt;C432,VLOOKUP(C432,$A$5:$D$9954,4,FALSE),"")</f>
        <v>Gold Coast</v>
      </c>
      <c r="H432" s="17">
        <f>A432</f>
        <v>765</v>
      </c>
      <c r="I432" s="17">
        <f>C432</f>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IF(EXACT(A433,C433),"X","")</f>
        <v/>
      </c>
      <c r="G433" s="3" t="str">
        <f>IF(A433&lt;&gt;C433,VLOOKUP(C433,$A$5:$D$9954,4,FALSE),"")</f>
        <v>Gold Coast</v>
      </c>
      <c r="H433" s="17">
        <f>A433</f>
        <v>766</v>
      </c>
      <c r="I433" s="17">
        <f>C433</f>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IF(EXACT(A434,C434),"X","")</f>
        <v/>
      </c>
      <c r="G434" s="3" t="str">
        <f>IF(A434&lt;&gt;C434,VLOOKUP(C434,$A$5:$D$9954,4,FALSE),"")</f>
        <v>Hew's Bane</v>
      </c>
      <c r="H434" s="17">
        <f>A434</f>
        <v>767</v>
      </c>
      <c r="I434" s="17">
        <f>C434</f>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IF(EXACT(A435,C435),"X","")</f>
        <v/>
      </c>
      <c r="G435" s="3" t="str">
        <f>IF(A435&lt;&gt;C435,VLOOKUP(C435,$A$5:$D$9954,4,FALSE),"")</f>
        <v>Gold Coast</v>
      </c>
      <c r="H435" s="17">
        <f>A435</f>
        <v>769</v>
      </c>
      <c r="I435" s="17">
        <f>C435</f>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IF(EXACT(A436,C436),"X","")</f>
        <v/>
      </c>
      <c r="G436" s="3" t="str">
        <f>IF(A436&lt;&gt;C436,VLOOKUP(C436,$A$5:$D$9954,4,FALSE),"")</f>
        <v>Hew's Bane</v>
      </c>
      <c r="H436" s="17">
        <f>A436</f>
        <v>770</v>
      </c>
      <c r="I436" s="17">
        <f>C436</f>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IF(EXACT(A437,C437),"X","")</f>
        <v/>
      </c>
      <c r="G437" s="3" t="str">
        <f>IF(A437&lt;&gt;C437,VLOOKUP(C437,$A$5:$D$9954,4,FALSE),"")</f>
        <v>Hew's Bane</v>
      </c>
      <c r="H437" s="17">
        <f>A437</f>
        <v>771</v>
      </c>
      <c r="I437" s="17">
        <f>C437</f>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IF(EXACT(A438,C438),"X","")</f>
        <v/>
      </c>
      <c r="G438" s="3" t="str">
        <f>IF(A438&lt;&gt;C438,VLOOKUP(C438,$A$5:$D$9954,4,FALSE),"")</f>
        <v>Shadowfen</v>
      </c>
      <c r="H438" s="17">
        <f>A438</f>
        <v>773</v>
      </c>
      <c r="I438" s="17">
        <f>C438</f>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IF(EXACT(A439,C439),"X","")</f>
        <v/>
      </c>
      <c r="G439" s="3" t="str">
        <f>IF(A439&lt;&gt;C439,VLOOKUP(C439,$A$5:$D$9954,4,FALSE),"")</f>
        <v>Northern Elsweyr</v>
      </c>
      <c r="H439" s="17">
        <f>A439</f>
        <v>774</v>
      </c>
      <c r="I439" s="17">
        <f>C439</f>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IF(EXACT(A440,C440),"X","")</f>
        <v/>
      </c>
      <c r="G440" s="3" t="str">
        <f>IF(A440&lt;&gt;C440,VLOOKUP(C440,$A$5:$D$9954,4,FALSE),"")</f>
        <v>Wrothgar</v>
      </c>
      <c r="H440" s="17">
        <f>A440</f>
        <v>780</v>
      </c>
      <c r="I440" s="17">
        <f>C440</f>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IF(EXACT(A441,C441),"X","")</f>
        <v/>
      </c>
      <c r="G441" s="3" t="str">
        <f>IF(A441&lt;&gt;C441,VLOOKUP(C441,$A$5:$D$9954,4,FALSE),"")</f>
        <v>Western Skyrim</v>
      </c>
      <c r="H441" s="17">
        <f>A441</f>
        <v>808</v>
      </c>
      <c r="I441" s="17">
        <f>C441</f>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IF(EXACT(A442,C442),"X","")</f>
        <v/>
      </c>
      <c r="G442" s="3" t="str">
        <f>IF(A442&lt;&gt;C442,VLOOKUP(C442,$A$5:$D$9954,4,FALSE),"")</f>
        <v>The Harborage</v>
      </c>
      <c r="H442" s="17">
        <f>A442</f>
        <v>809</v>
      </c>
      <c r="I442" s="17">
        <f>C442</f>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IF(EXACT(A443,C443),"X","")</f>
        <v/>
      </c>
      <c r="G443" s="3" t="str">
        <f>IF(A443&lt;&gt;C443,VLOOKUP(C443,$A$5:$D$9954,4,FALSE),"")</f>
        <v>Auridon</v>
      </c>
      <c r="H443" s="17">
        <f>A443</f>
        <v>810</v>
      </c>
      <c r="I443" s="17">
        <f>C443</f>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IF(EXACT(A444,C444),"X","")</f>
        <v/>
      </c>
      <c r="G444" s="3" t="str">
        <f>IF(A444&lt;&gt;C444,VLOOKUP(C444,$A$5:$D$9954,4,FALSE),"")</f>
        <v>Betnikh</v>
      </c>
      <c r="H444" s="17">
        <f>A444</f>
        <v>811</v>
      </c>
      <c r="I444" s="17">
        <f>C444</f>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IF(EXACT(A445,C445),"X","")</f>
        <v/>
      </c>
      <c r="G445" s="3" t="str">
        <f>IF(A445&lt;&gt;C445,VLOOKUP(C445,$A$5:$D$9954,4,FALSE),"")</f>
        <v>Wrothgar</v>
      </c>
      <c r="H445" s="17">
        <f>A445</f>
        <v>814</v>
      </c>
      <c r="I445" s="17">
        <f>C445</f>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IF(EXACT(A446,C446),"X","")</f>
        <v/>
      </c>
      <c r="G446" s="3" t="str">
        <f>IF(A446&lt;&gt;C446,VLOOKUP(C446,$A$5:$D$9954,4,FALSE),"")</f>
        <v>Wrothgar</v>
      </c>
      <c r="H446" s="17">
        <f>A446</f>
        <v>815</v>
      </c>
      <c r="I446" s="17">
        <f>C446</f>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IF(EXACT(A447,C447),"X","")</f>
        <v>X</v>
      </c>
      <c r="G447" s="3" t="str">
        <f>IF(A447&lt;&gt;C447,VLOOKUP(C447,$A$5:$D$9954,4,FALSE),"")</f>
        <v/>
      </c>
      <c r="H447" s="17">
        <f>A447</f>
        <v>816</v>
      </c>
      <c r="I447" s="17">
        <f>C447</f>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IF(EXACT(A448,C448),"X","")</f>
        <v/>
      </c>
      <c r="G448" s="3" t="str">
        <f>IF(A448&lt;&gt;C448,VLOOKUP(C448,$A$5:$D$9954,4,FALSE),"")</f>
        <v>Hew's Bane</v>
      </c>
      <c r="H448" s="17">
        <f>A448</f>
        <v>817</v>
      </c>
      <c r="I448" s="17">
        <f>C448</f>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IF(EXACT(A449,C449),"X","")</f>
        <v/>
      </c>
      <c r="G449" s="3" t="str">
        <f>IF(A449&lt;&gt;C449,VLOOKUP(C449,$A$5:$D$9954,4,FALSE),"")</f>
        <v>Hew's Bane</v>
      </c>
      <c r="H449" s="17">
        <f>A449</f>
        <v>818</v>
      </c>
      <c r="I449" s="17">
        <f>C449</f>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IF(EXACT(A450,C450),"X","")</f>
        <v/>
      </c>
      <c r="G450" s="3" t="str">
        <f>IF(A450&lt;&gt;C450,VLOOKUP(C450,$A$5:$D$9954,4,FALSE),"")</f>
        <v>Hew's Bane</v>
      </c>
      <c r="H450" s="17">
        <f>A450</f>
        <v>819</v>
      </c>
      <c r="I450" s="17">
        <f>C450</f>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IF(EXACT(A451,C451),"X","")</f>
        <v/>
      </c>
      <c r="G451" s="3" t="str">
        <f>IF(A451&lt;&gt;C451,VLOOKUP(C451,$A$5:$D$9954,4,FALSE),"")</f>
        <v>Hew's Bane</v>
      </c>
      <c r="H451" s="17">
        <f>A451</f>
        <v>820</v>
      </c>
      <c r="I451" s="17">
        <f>C451</f>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IF(EXACT(A452,C452),"X","")</f>
        <v/>
      </c>
      <c r="G452" s="3" t="str">
        <f>IF(A452&lt;&gt;C452,VLOOKUP(C452,$A$5:$D$9954,4,FALSE),"")</f>
        <v>Hew's Bane</v>
      </c>
      <c r="H452" s="17">
        <f>A452</f>
        <v>821</v>
      </c>
      <c r="I452" s="17">
        <f>C452</f>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IF(EXACT(A453,C453),"X","")</f>
        <v>X</v>
      </c>
      <c r="G453" s="3" t="str">
        <f>IF(A453&lt;&gt;C453,VLOOKUP(C453,$A$5:$D$9954,4,FALSE),"")</f>
        <v/>
      </c>
      <c r="H453" s="17">
        <f>A453</f>
        <v>823</v>
      </c>
      <c r="I453" s="17">
        <f>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IF(EXACT(A454,C454),"X","")</f>
        <v/>
      </c>
      <c r="G454" s="3" t="str">
        <f>IF(A454&lt;&gt;C454,VLOOKUP(C454,$A$5:$D$9954,4,FALSE),"")</f>
        <v>Gold Coast</v>
      </c>
      <c r="H454" s="17">
        <f>A454</f>
        <v>824</v>
      </c>
      <c r="I454" s="17">
        <f>C454</f>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IF(EXACT(A455,C455),"X","")</f>
        <v/>
      </c>
      <c r="G455" s="3" t="str">
        <f>IF(A455&lt;&gt;C455,VLOOKUP(C455,$A$5:$D$9954,4,FALSE),"")</f>
        <v>Gold Coast</v>
      </c>
      <c r="H455" s="17">
        <f>A455</f>
        <v>825</v>
      </c>
      <c r="I455" s="17">
        <f>C455</f>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IF(EXACT(A456,C456),"X","")</f>
        <v/>
      </c>
      <c r="G456" s="3" t="str">
        <f>IF(A456&lt;&gt;C456,VLOOKUP(C456,$A$5:$D$9954,4,FALSE),"")</f>
        <v>Gold Coast</v>
      </c>
      <c r="H456" s="17">
        <f>A456</f>
        <v>826</v>
      </c>
      <c r="I456" s="17">
        <f>C456</f>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IF(EXACT(A457,C457),"X","")</f>
        <v/>
      </c>
      <c r="G457" s="3" t="str">
        <f>IF(A457&lt;&gt;C457,VLOOKUP(C457,$A$5:$D$9954,4,FALSE),"")</f>
        <v>Gold Coast</v>
      </c>
      <c r="H457" s="17">
        <f>A457</f>
        <v>827</v>
      </c>
      <c r="I457" s="17">
        <f>C457</f>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IF(EXACT(A458,C458),"X","")</f>
        <v/>
      </c>
      <c r="G458" s="3" t="str">
        <f>IF(A458&lt;&gt;C458,VLOOKUP(C458,$A$5:$D$9954,4,FALSE),"")</f>
        <v>Gold Coast</v>
      </c>
      <c r="H458" s="17">
        <f>A458</f>
        <v>828</v>
      </c>
      <c r="I458" s="17">
        <f>C458</f>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IF(EXACT(A459,C459),"X","")</f>
        <v/>
      </c>
      <c r="G459" s="3" t="str">
        <f>IF(A459&lt;&gt;C459,VLOOKUP(C459,$A$5:$D$9954,4,FALSE),"")</f>
        <v>Gold Coast</v>
      </c>
      <c r="H459" s="17">
        <f>A459</f>
        <v>829</v>
      </c>
      <c r="I459" s="17">
        <f>C459</f>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IF(EXACT(A460,C460),"X","")</f>
        <v/>
      </c>
      <c r="G460" s="3" t="str">
        <f>IF(A460&lt;&gt;C460,VLOOKUP(C460,$A$5:$D$9954,4,FALSE),"")</f>
        <v>Gold Coast</v>
      </c>
      <c r="H460" s="17">
        <f>A460</f>
        <v>831</v>
      </c>
      <c r="I460" s="17">
        <f>C460</f>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IF(EXACT(A461,C461),"X","")</f>
        <v/>
      </c>
      <c r="G461" s="3" t="str">
        <f>IF(A461&lt;&gt;C461,VLOOKUP(C461,$A$5:$D$9954,4,FALSE),"")</f>
        <v>Gold Coast</v>
      </c>
      <c r="H461" s="17">
        <f>A461</f>
        <v>832</v>
      </c>
      <c r="I461" s="17">
        <f>C461</f>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IF(EXACT(A462,C462),"X","")</f>
        <v/>
      </c>
      <c r="G462" s="3" t="str">
        <f>IF(A462&lt;&gt;C462,VLOOKUP(C462,$A$5:$D$9954,4,FALSE),"")</f>
        <v>Gold Coast</v>
      </c>
      <c r="H462" s="17">
        <f>A462</f>
        <v>833</v>
      </c>
      <c r="I462" s="17">
        <f>C462</f>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IF(EXACT(A463,C463),"X","")</f>
        <v/>
      </c>
      <c r="G463" s="3" t="str">
        <f>IF(A463&lt;&gt;C463,VLOOKUP(C463,$A$5:$D$9954,4,FALSE),"")</f>
        <v>Hew's Bane</v>
      </c>
      <c r="H463" s="17">
        <f>A463</f>
        <v>834</v>
      </c>
      <c r="I463" s="17">
        <f>C463</f>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IF(EXACT(A464,C464),"X","")</f>
        <v/>
      </c>
      <c r="G464" s="3" t="str">
        <f>IF(A464&lt;&gt;C464,VLOOKUP(C464,$A$5:$D$9954,4,FALSE),"")</f>
        <v>Gold Coast</v>
      </c>
      <c r="H464" s="17">
        <f>A464</f>
        <v>836</v>
      </c>
      <c r="I464" s="17">
        <f>C464</f>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IF(EXACT(A465,C465),"X","")</f>
        <v/>
      </c>
      <c r="G465" s="3" t="str">
        <f>IF(A465&lt;&gt;C465,VLOOKUP(C465,$A$5:$D$9954,4,FALSE),"")</f>
        <v>Gold Coast</v>
      </c>
      <c r="H465" s="17">
        <f>A465</f>
        <v>837</v>
      </c>
      <c r="I465" s="17">
        <f>C465</f>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IF(EXACT(A466,C466),"X","")</f>
        <v/>
      </c>
      <c r="G466" s="3" t="str">
        <f>IF(A466&lt;&gt;C466,VLOOKUP(C466,$A$5:$D$9954,4,FALSE),"")</f>
        <v>Gold Coast</v>
      </c>
      <c r="H466" s="17">
        <f>A466</f>
        <v>841</v>
      </c>
      <c r="I466" s="17">
        <f>C466</f>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IF(EXACT(A467,C467),"X","")</f>
        <v/>
      </c>
      <c r="G467" s="3" t="str">
        <f>IF(A467&lt;&gt;C467,VLOOKUP(C467,$A$5:$D$9954,4,FALSE),"")</f>
        <v>Gold Coast</v>
      </c>
      <c r="H467" s="17">
        <f>A467</f>
        <v>842</v>
      </c>
      <c r="I467" s="17">
        <f>C467</f>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IF(EXACT(A468,C468),"X","")</f>
        <v/>
      </c>
      <c r="G468" s="3" t="str">
        <f>IF(A468&lt;&gt;C468,VLOOKUP(C468,$A$5:$D$9954,4,FALSE),"")</f>
        <v>Shadowfen</v>
      </c>
      <c r="H468" s="17">
        <f>A468</f>
        <v>843</v>
      </c>
      <c r="I468" s="17">
        <f>C468</f>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IF(EXACT(A469,C469),"X","")</f>
        <v/>
      </c>
      <c r="G469" s="3" t="str">
        <f>IF(A469&lt;&gt;C469,VLOOKUP(C469,$A$5:$D$9954,4,FALSE),"")</f>
        <v>Hew's Bane</v>
      </c>
      <c r="H469" s="17">
        <f>A469</f>
        <v>844</v>
      </c>
      <c r="I469" s="17">
        <f>C469</f>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IF(EXACT(A470,C470),"X","")</f>
        <v/>
      </c>
      <c r="G470" s="3" t="str">
        <f>IF(A470&lt;&gt;C470,VLOOKUP(C470,$A$5:$D$9954,4,FALSE),"")</f>
        <v>Hew's Bane</v>
      </c>
      <c r="H470" s="17">
        <f>A470</f>
        <v>845</v>
      </c>
      <c r="I470" s="17">
        <f>C470</f>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IF(EXACT(A471,C471),"X","")</f>
        <v/>
      </c>
      <c r="G471" s="3" t="str">
        <f>IF(A471&lt;&gt;C471,VLOOKUP(C471,$A$5:$D$9954,4,FALSE),"")</f>
        <v>Shadowfen</v>
      </c>
      <c r="H471" s="17">
        <f>A471</f>
        <v>848</v>
      </c>
      <c r="I471" s="17">
        <f>C471</f>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IF(EXACT(A472,C472),"X","")</f>
        <v>X</v>
      </c>
      <c r="G472" s="3" t="str">
        <f>IF(A472&lt;&gt;C472,VLOOKUP(C472,$A$5:$D$9954,4,FALSE),"")</f>
        <v/>
      </c>
      <c r="H472" s="17">
        <f>A472</f>
        <v>849</v>
      </c>
      <c r="I472" s="17">
        <f>C472</f>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IF(EXACT(A473,C473),"X","")</f>
        <v/>
      </c>
      <c r="G473" s="3" t="str">
        <f>IF(A473&lt;&gt;C473,VLOOKUP(C473,$A$5:$D$9954,4,FALSE),"")</f>
        <v>Glenumbra</v>
      </c>
      <c r="H473" s="17">
        <f>A473</f>
        <v>852</v>
      </c>
      <c r="I473" s="17">
        <f>C473</f>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IF(EXACT(A474,C474),"X","")</f>
        <v/>
      </c>
      <c r="G474" s="3" t="str">
        <f>IF(A474&lt;&gt;C474,VLOOKUP(C474,$A$5:$D$9954,4,FALSE),"")</f>
        <v>Rivenspire</v>
      </c>
      <c r="H474" s="17">
        <f>A474</f>
        <v>853</v>
      </c>
      <c r="I474" s="17">
        <f>C474</f>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IF(EXACT(A475,C475),"X","")</f>
        <v/>
      </c>
      <c r="G475" s="3" t="str">
        <f>IF(A475&lt;&gt;C475,VLOOKUP(C475,$A$5:$D$9954,4,FALSE),"")</f>
        <v>Bangkorai</v>
      </c>
      <c r="H475" s="17">
        <f>A475</f>
        <v>854</v>
      </c>
      <c r="I475" s="17">
        <f>C475</f>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IF(EXACT(A476,C476),"X","")</f>
        <v/>
      </c>
      <c r="G476" s="3" t="str">
        <f>IF(A476&lt;&gt;C476,VLOOKUP(C476,$A$5:$D$9954,4,FALSE),"")</f>
        <v>Stormhaven</v>
      </c>
      <c r="H476" s="17">
        <f>A476</f>
        <v>855</v>
      </c>
      <c r="I476" s="17">
        <f>C476</f>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IF(EXACT(A477,C477),"X","")</f>
        <v/>
      </c>
      <c r="G477" s="3" t="str">
        <f>IF(A477&lt;&gt;C477,VLOOKUP(C477,$A$5:$D$9954,4,FALSE),"")</f>
        <v>Bangkorai</v>
      </c>
      <c r="H477" s="17">
        <f>A477</f>
        <v>856</v>
      </c>
      <c r="I477" s="17">
        <f>C477</f>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IF(EXACT(A478,C478),"X","")</f>
        <v/>
      </c>
      <c r="G478" s="3" t="str">
        <f>IF(A478&lt;&gt;C478,VLOOKUP(C478,$A$5:$D$9954,4,FALSE),"")</f>
        <v>Alik'r Desert</v>
      </c>
      <c r="H478" s="17">
        <f>A478</f>
        <v>857</v>
      </c>
      <c r="I478" s="17">
        <f>C478</f>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IF(EXACT(A479,C479),"X","")</f>
        <v/>
      </c>
      <c r="G479" s="3" t="str">
        <f>IF(A479&lt;&gt;C479,VLOOKUP(C479,$A$5:$D$9954,4,FALSE),"")</f>
        <v>Greenshade</v>
      </c>
      <c r="H479" s="17">
        <f>A479</f>
        <v>858</v>
      </c>
      <c r="I479" s="17">
        <f>C479</f>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IF(EXACT(A480,C480),"X","")</f>
        <v/>
      </c>
      <c r="G480" s="3" t="str">
        <f>IF(A480&lt;&gt;C480,VLOOKUP(C480,$A$5:$D$9954,4,FALSE),"")</f>
        <v>Malabal Tor</v>
      </c>
      <c r="H480" s="17">
        <f>A480</f>
        <v>859</v>
      </c>
      <c r="I480" s="17">
        <f>C480</f>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IF(EXACT(A481,C481),"X","")</f>
        <v/>
      </c>
      <c r="G481" s="3" t="str">
        <f>IF(A481&lt;&gt;C481,VLOOKUP(C481,$A$5:$D$9954,4,FALSE),"")</f>
        <v>Grahtwood</v>
      </c>
      <c r="H481" s="17">
        <f>A481</f>
        <v>860</v>
      </c>
      <c r="I481" s="17">
        <f>C481</f>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IF(EXACT(A482,C482),"X","")</f>
        <v/>
      </c>
      <c r="G482" s="3" t="str">
        <f>IF(A482&lt;&gt;C482,VLOOKUP(C482,$A$5:$D$9954,4,FALSE),"")</f>
        <v>Greenshade</v>
      </c>
      <c r="H482" s="17">
        <f>A482</f>
        <v>861</v>
      </c>
      <c r="I482" s="17">
        <f>C482</f>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IF(EXACT(A483,C483),"X","")</f>
        <v/>
      </c>
      <c r="G483" s="3" t="str">
        <f>IF(A483&lt;&gt;C483,VLOOKUP(C483,$A$5:$D$9954,4,FALSE),"")</f>
        <v>Reaper's March</v>
      </c>
      <c r="H483" s="17">
        <f>A483</f>
        <v>862</v>
      </c>
      <c r="I483" s="17">
        <f>C483</f>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IF(EXACT(A484,C484),"X","")</f>
        <v/>
      </c>
      <c r="G484" s="3" t="str">
        <f>IF(A484&lt;&gt;C484,VLOOKUP(C484,$A$5:$D$9954,4,FALSE),"")</f>
        <v>Khenarthi's Roost</v>
      </c>
      <c r="H484" s="17">
        <f>A484</f>
        <v>863</v>
      </c>
      <c r="I484" s="17">
        <f>C484</f>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IF(EXACT(A485,C485),"X","")</f>
        <v/>
      </c>
      <c r="G485" s="3" t="str">
        <f>IF(A485&lt;&gt;C485,VLOOKUP(C485,$A$5:$D$9954,4,FALSE),"")</f>
        <v>The Rift</v>
      </c>
      <c r="H485" s="17">
        <f>A485</f>
        <v>864</v>
      </c>
      <c r="I485" s="17">
        <f>C485</f>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IF(EXACT(A486,C486),"X","")</f>
        <v/>
      </c>
      <c r="G486" s="3" t="str">
        <f>IF(A486&lt;&gt;C486,VLOOKUP(C486,$A$5:$D$9954,4,FALSE),"")</f>
        <v>Eastmarch</v>
      </c>
      <c r="H486" s="17">
        <f>A486</f>
        <v>865</v>
      </c>
      <c r="I486" s="17">
        <f>C486</f>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IF(EXACT(A487,C487),"X","")</f>
        <v/>
      </c>
      <c r="G487" s="3" t="str">
        <f>IF(A487&lt;&gt;C487,VLOOKUP(C487,$A$5:$D$9954,4,FALSE),"")</f>
        <v>Deshaan</v>
      </c>
      <c r="H487" s="17">
        <f>A487</f>
        <v>866</v>
      </c>
      <c r="I487" s="17">
        <f>C487</f>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IF(EXACT(A488,C488),"X","")</f>
        <v/>
      </c>
      <c r="G488" s="3" t="str">
        <f>IF(A488&lt;&gt;C488,VLOOKUP(C488,$A$5:$D$9954,4,FALSE),"")</f>
        <v>Stonefalls</v>
      </c>
      <c r="H488" s="17">
        <f>A488</f>
        <v>867</v>
      </c>
      <c r="I488" s="17">
        <f>C488</f>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IF(EXACT(A489,C489),"X","")</f>
        <v/>
      </c>
      <c r="G489" s="3" t="str">
        <f>IF(A489&lt;&gt;C489,VLOOKUP(C489,$A$5:$D$9954,4,FALSE),"")</f>
        <v>Bal Foyen</v>
      </c>
      <c r="H489" s="17">
        <f>A489</f>
        <v>868</v>
      </c>
      <c r="I489" s="17">
        <f>C489</f>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IF(EXACT(A490,C490),"X","")</f>
        <v/>
      </c>
      <c r="G490" s="3" t="str">
        <f>IF(A490&lt;&gt;C490,VLOOKUP(C490,$A$5:$D$9954,4,FALSE),"")</f>
        <v>Shadowfen</v>
      </c>
      <c r="H490" s="17">
        <f>A490</f>
        <v>869</v>
      </c>
      <c r="I490" s="17">
        <f>C490</f>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IF(EXACT(A491,C491),"X","")</f>
        <v/>
      </c>
      <c r="G491" s="3" t="str">
        <f>IF(A491&lt;&gt;C491,VLOOKUP(C491,$A$5:$D$9954,4,FALSE),"")</f>
        <v>Craglorn</v>
      </c>
      <c r="H491" s="17">
        <f>A491</f>
        <v>870</v>
      </c>
      <c r="I491" s="17">
        <f>C491</f>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IF(EXACT(A492,C492),"X","")</f>
        <v/>
      </c>
      <c r="G492" s="3" t="str">
        <f>IF(A492&lt;&gt;C492,VLOOKUP(C492,$A$5:$D$9954,4,FALSE),"")</f>
        <v>Malabal Tor</v>
      </c>
      <c r="H492" s="17">
        <f>A492</f>
        <v>871</v>
      </c>
      <c r="I492" s="17">
        <f>C492</f>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IF(EXACT(A493,C493),"X","")</f>
        <v/>
      </c>
      <c r="G493" s="3" t="str">
        <f>IF(A493&lt;&gt;C493,VLOOKUP(C493,$A$5:$D$9954,4,FALSE),"")</f>
        <v>Reaper's March</v>
      </c>
      <c r="H493" s="17">
        <f>A493</f>
        <v>872</v>
      </c>
      <c r="I493" s="17">
        <f>C493</f>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IF(EXACT(A494,C494),"X","")</f>
        <v/>
      </c>
      <c r="G494" s="3" t="str">
        <f>IF(A494&lt;&gt;C494,VLOOKUP(C494,$A$5:$D$9954,4,FALSE),"")</f>
        <v>Shadowfen</v>
      </c>
      <c r="H494" s="17">
        <f>A494</f>
        <v>873</v>
      </c>
      <c r="I494" s="17">
        <f>C494</f>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IF(EXACT(A495,C495),"X","")</f>
        <v/>
      </c>
      <c r="G495" s="3" t="str">
        <f>IF(A495&lt;&gt;C495,VLOOKUP(C495,$A$5:$D$9954,4,FALSE),"")</f>
        <v>Deshaan</v>
      </c>
      <c r="H495" s="17">
        <f>A495</f>
        <v>874</v>
      </c>
      <c r="I495" s="17">
        <f>C495</f>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IF(EXACT(A496,C496),"X","")</f>
        <v/>
      </c>
      <c r="G496" s="3" t="str">
        <f>IF(A496&lt;&gt;C496,VLOOKUP(C496,$A$5:$D$9954,4,FALSE),"")</f>
        <v>The Rift</v>
      </c>
      <c r="H496" s="17">
        <f>A496</f>
        <v>875</v>
      </c>
      <c r="I496" s="17">
        <f>C496</f>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IF(EXACT(A497,C497),"X","")</f>
        <v/>
      </c>
      <c r="G497" s="3" t="str">
        <f>IF(A497&lt;&gt;C497,VLOOKUP(C497,$A$5:$D$9954,4,FALSE),"")</f>
        <v>Reaper's March</v>
      </c>
      <c r="H497" s="17">
        <f>A497</f>
        <v>876</v>
      </c>
      <c r="I497" s="17">
        <f>C497</f>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IF(EXACT(A498,C498),"X","")</f>
        <v/>
      </c>
      <c r="G498" s="3" t="str">
        <f>IF(A498&lt;&gt;C498,VLOOKUP(C498,$A$5:$D$9954,4,FALSE),"")</f>
        <v>Grahtwood</v>
      </c>
      <c r="H498" s="17">
        <f>A498</f>
        <v>877</v>
      </c>
      <c r="I498" s="17">
        <f>C498</f>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IF(EXACT(A499,C499),"X","")</f>
        <v/>
      </c>
      <c r="G499" s="3" t="str">
        <f>IF(A499&lt;&gt;C499,VLOOKUP(C499,$A$5:$D$9954,4,FALSE),"")</f>
        <v>Auridon</v>
      </c>
      <c r="H499" s="17">
        <f>A499</f>
        <v>878</v>
      </c>
      <c r="I499" s="17">
        <f>C499</f>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IF(EXACT(A500,C500),"X","")</f>
        <v/>
      </c>
      <c r="G500" s="3" t="str">
        <f>IF(A500&lt;&gt;C500,VLOOKUP(C500,$A$5:$D$9954,4,FALSE),"")</f>
        <v>Stros M'Kai</v>
      </c>
      <c r="H500" s="17">
        <f>A500</f>
        <v>879</v>
      </c>
      <c r="I500" s="17">
        <f>C500</f>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IF(EXACT(A501,C501),"X","")</f>
        <v/>
      </c>
      <c r="G501" s="3" t="str">
        <f>IF(A501&lt;&gt;C501,VLOOKUP(C501,$A$5:$D$9954,4,FALSE),"")</f>
        <v>Bangkorai</v>
      </c>
      <c r="H501" s="17">
        <f>A501</f>
        <v>880</v>
      </c>
      <c r="I501" s="17">
        <f>C501</f>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IF(EXACT(A502,C502),"X","")</f>
        <v/>
      </c>
      <c r="G502" s="3" t="str">
        <f>IF(A502&lt;&gt;C502,VLOOKUP(C502,$A$5:$D$9954,4,FALSE),"")</f>
        <v>Stormhaven</v>
      </c>
      <c r="H502" s="17">
        <f>A502</f>
        <v>881</v>
      </c>
      <c r="I502" s="17">
        <f>C502</f>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IF(EXACT(A503,C503),"X","")</f>
        <v/>
      </c>
      <c r="G503" s="3" t="str">
        <f>IF(A503&lt;&gt;C503,VLOOKUP(C503,$A$5:$D$9954,4,FALSE),"")</f>
        <v>Grahtwood</v>
      </c>
      <c r="H503" s="17">
        <f>A503</f>
        <v>882</v>
      </c>
      <c r="I503" s="17">
        <f>C503</f>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IF(EXACT(A504,C504),"X","")</f>
        <v/>
      </c>
      <c r="G504" s="3" t="str">
        <f>IF(A504&lt;&gt;C504,VLOOKUP(C504,$A$5:$D$9954,4,FALSE),"")</f>
        <v>Craglorn</v>
      </c>
      <c r="H504" s="17">
        <f>A504</f>
        <v>883</v>
      </c>
      <c r="I504" s="17">
        <f>C504</f>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IF(EXACT(A505,C505),"X","")</f>
        <v>X</v>
      </c>
      <c r="G505" s="3" t="str">
        <f>IF(A505&lt;&gt;C505,VLOOKUP(C505,$A$5:$D$9954,4,FALSE),"")</f>
        <v/>
      </c>
      <c r="H505" s="17">
        <f>A505</f>
        <v>888</v>
      </c>
      <c r="I505" s="17">
        <f>C505</f>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IF(EXACT(A506,C506),"X","")</f>
        <v/>
      </c>
      <c r="G506" s="3" t="str">
        <f>IF(A506&lt;&gt;C506,VLOOKUP(C506,$A$5:$D$9954,4,FALSE),"")</f>
        <v>Craglorn</v>
      </c>
      <c r="H506" s="17">
        <f>A506</f>
        <v>889</v>
      </c>
      <c r="I506" s="17">
        <f>C506</f>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IF(EXACT(A507,C507),"X","")</f>
        <v/>
      </c>
      <c r="G507" s="3" t="str">
        <f>IF(A507&lt;&gt;C507,VLOOKUP(C507,$A$5:$D$9954,4,FALSE),"")</f>
        <v>Craglorn</v>
      </c>
      <c r="H507" s="17">
        <f>A507</f>
        <v>890</v>
      </c>
      <c r="I507" s="17">
        <f>C507</f>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IF(EXACT(A508,C508),"X","")</f>
        <v/>
      </c>
      <c r="G508" s="3" t="str">
        <f>IF(A508&lt;&gt;C508,VLOOKUP(C508,$A$5:$D$9954,4,FALSE),"")</f>
        <v>Craglorn</v>
      </c>
      <c r="H508" s="17">
        <f>A508</f>
        <v>891</v>
      </c>
      <c r="I508" s="17">
        <f>C508</f>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IF(EXACT(A509,C509),"X","")</f>
        <v/>
      </c>
      <c r="G509" s="3" t="str">
        <f>IF(A509&lt;&gt;C509,VLOOKUP(C509,$A$5:$D$9954,4,FALSE),"")</f>
        <v>Craglorn</v>
      </c>
      <c r="H509" s="17">
        <f>A509</f>
        <v>892</v>
      </c>
      <c r="I509" s="17">
        <f>C509</f>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IF(EXACT(A510,C510),"X","")</f>
        <v/>
      </c>
      <c r="G510" s="3" t="str">
        <f>IF(A510&lt;&gt;C510,VLOOKUP(C510,$A$5:$D$9954,4,FALSE),"")</f>
        <v>Craglorn</v>
      </c>
      <c r="H510" s="17">
        <f>A510</f>
        <v>893</v>
      </c>
      <c r="I510" s="17">
        <f>C510</f>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IF(EXACT(A511,C511),"X","")</f>
        <v/>
      </c>
      <c r="G511" s="3" t="str">
        <f>IF(A511&lt;&gt;C511,VLOOKUP(C511,$A$5:$D$9954,4,FALSE),"")</f>
        <v>Craglorn</v>
      </c>
      <c r="H511" s="17">
        <f>A511</f>
        <v>894</v>
      </c>
      <c r="I511" s="17">
        <f>C511</f>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IF(EXACT(A512,C512),"X","")</f>
        <v/>
      </c>
      <c r="G512" s="3" t="str">
        <f>IF(A512&lt;&gt;C512,VLOOKUP(C512,$A$5:$D$9954,4,FALSE),"")</f>
        <v>Craglorn</v>
      </c>
      <c r="H512" s="17">
        <f>A512</f>
        <v>895</v>
      </c>
      <c r="I512" s="17">
        <f>C512</f>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IF(EXACT(A513,C513),"X","")</f>
        <v/>
      </c>
      <c r="G513" s="3" t="str">
        <f>IF(A513&lt;&gt;C513,VLOOKUP(C513,$A$5:$D$9954,4,FALSE),"")</f>
        <v>Craglorn</v>
      </c>
      <c r="H513" s="17">
        <f>A513</f>
        <v>896</v>
      </c>
      <c r="I513" s="17">
        <f>C513</f>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IF(EXACT(A514,C514),"X","")</f>
        <v/>
      </c>
      <c r="G514" s="3" t="str">
        <f>IF(A514&lt;&gt;C514,VLOOKUP(C514,$A$5:$D$9954,4,FALSE),"")</f>
        <v>Craglorn</v>
      </c>
      <c r="H514" s="17">
        <f>A514</f>
        <v>897</v>
      </c>
      <c r="I514" s="17">
        <f>C514</f>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IF(EXACT(A515,C515),"X","")</f>
        <v/>
      </c>
      <c r="G515" s="3" t="str">
        <f>IF(A515&lt;&gt;C515,VLOOKUP(C515,$A$5:$D$9954,4,FALSE),"")</f>
        <v>Craglorn</v>
      </c>
      <c r="H515" s="17">
        <f>A515</f>
        <v>898</v>
      </c>
      <c r="I515" s="17">
        <f>C515</f>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IF(EXACT(A516,C516),"X","")</f>
        <v/>
      </c>
      <c r="G516" s="3" t="str">
        <f>IF(A516&lt;&gt;C516,VLOOKUP(C516,$A$5:$D$9954,4,FALSE),"")</f>
        <v>Craglorn</v>
      </c>
      <c r="H516" s="17">
        <f>A516</f>
        <v>899</v>
      </c>
      <c r="I516" s="17">
        <f>C516</f>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IF(EXACT(A517,C517),"X","")</f>
        <v/>
      </c>
      <c r="G517" s="3" t="str">
        <f>IF(A517&lt;&gt;C517,VLOOKUP(C517,$A$5:$D$9954,4,FALSE),"")</f>
        <v>Craglorn</v>
      </c>
      <c r="H517" s="17">
        <f>A517</f>
        <v>900</v>
      </c>
      <c r="I517" s="17">
        <f>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IF(EXACT(A518,C518),"X","")</f>
        <v/>
      </c>
      <c r="G518" s="3" t="str">
        <f>IF(A518&lt;&gt;C518,VLOOKUP(C518,$A$5:$D$9954,4,FALSE),"")</f>
        <v>Craglorn</v>
      </c>
      <c r="H518" s="17">
        <f>A518</f>
        <v>901</v>
      </c>
      <c r="I518" s="17">
        <f>C518</f>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IF(EXACT(A519,C519),"X","")</f>
        <v/>
      </c>
      <c r="G519" s="3" t="str">
        <f>IF(A519&lt;&gt;C519,VLOOKUP(C519,$A$5:$D$9954,4,FALSE),"")</f>
        <v>Craglorn</v>
      </c>
      <c r="H519" s="17">
        <f>A519</f>
        <v>902</v>
      </c>
      <c r="I519" s="17">
        <f>C519</f>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IF(EXACT(A520,C520),"X","")</f>
        <v/>
      </c>
      <c r="G520" s="3" t="str">
        <f>IF(A520&lt;&gt;C520,VLOOKUP(C520,$A$5:$D$9954,4,FALSE),"")</f>
        <v>Craglorn</v>
      </c>
      <c r="H520" s="17">
        <f>A520</f>
        <v>903</v>
      </c>
      <c r="I520" s="17">
        <f>C520</f>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IF(EXACT(A521,C521),"X","")</f>
        <v/>
      </c>
      <c r="G521" s="3" t="str">
        <f>IF(A521&lt;&gt;C521,VLOOKUP(C521,$A$5:$D$9954,4,FALSE),"")</f>
        <v>Craglorn</v>
      </c>
      <c r="H521" s="17">
        <f>A521</f>
        <v>904</v>
      </c>
      <c r="I521" s="17">
        <f>C521</f>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IF(EXACT(A522,C522),"X","")</f>
        <v/>
      </c>
      <c r="G522" s="3" t="str">
        <f>IF(A522&lt;&gt;C522,VLOOKUP(C522,$A$5:$D$9954,4,FALSE),"")</f>
        <v>Craglorn</v>
      </c>
      <c r="H522" s="17">
        <f>A522</f>
        <v>905</v>
      </c>
      <c r="I522" s="17">
        <f>C522</f>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IF(EXACT(A523,C523),"X","")</f>
        <v/>
      </c>
      <c r="G523" s="3" t="str">
        <f>IF(A523&lt;&gt;C523,VLOOKUP(C523,$A$5:$D$9954,4,FALSE),"")</f>
        <v>Craglorn</v>
      </c>
      <c r="H523" s="17">
        <f>A523</f>
        <v>906</v>
      </c>
      <c r="I523" s="17">
        <f>C523</f>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IF(EXACT(A524,C524),"X","")</f>
        <v/>
      </c>
      <c r="G524" s="3" t="str">
        <f>IF(A524&lt;&gt;C524,VLOOKUP(C524,$A$5:$D$9954,4,FALSE),"")</f>
        <v>Craglorn</v>
      </c>
      <c r="H524" s="17">
        <f>A524</f>
        <v>907</v>
      </c>
      <c r="I524" s="17">
        <f>C524</f>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IF(EXACT(A525,C525),"X","")</f>
        <v/>
      </c>
      <c r="G525" s="3" t="str">
        <f>IF(A525&lt;&gt;C525,VLOOKUP(C525,$A$5:$D$9954,4,FALSE),"")</f>
        <v>Craglorn</v>
      </c>
      <c r="H525" s="17">
        <f>A525</f>
        <v>908</v>
      </c>
      <c r="I525" s="17">
        <f>C525</f>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IF(EXACT(A526,C526),"X","")</f>
        <v/>
      </c>
      <c r="G526" s="3" t="str">
        <f>IF(A526&lt;&gt;C526,VLOOKUP(C526,$A$5:$D$9954,4,FALSE),"")</f>
        <v>Craglorn</v>
      </c>
      <c r="H526" s="17">
        <f>A526</f>
        <v>909</v>
      </c>
      <c r="I526" s="17">
        <f>C526</f>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IF(EXACT(A527,C527),"X","")</f>
        <v/>
      </c>
      <c r="G527" s="3" t="str">
        <f>IF(A527&lt;&gt;C527,VLOOKUP(C527,$A$5:$D$9954,4,FALSE),"")</f>
        <v>Craglorn</v>
      </c>
      <c r="H527" s="17">
        <f>A527</f>
        <v>910</v>
      </c>
      <c r="I527" s="17">
        <f>C527</f>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IF(EXACT(A528,C528),"X","")</f>
        <v/>
      </c>
      <c r="G528" s="3" t="str">
        <f>IF(A528&lt;&gt;C528,VLOOKUP(C528,$A$5:$D$9954,4,FALSE),"")</f>
        <v>Craglorn</v>
      </c>
      <c r="H528" s="17">
        <f>A528</f>
        <v>911</v>
      </c>
      <c r="I528" s="17">
        <f>C528</f>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IF(EXACT(A529,C529),"X","")</f>
        <v/>
      </c>
      <c r="G529" s="3" t="str">
        <f>IF(A529&lt;&gt;C529,VLOOKUP(C529,$A$5:$D$9954,4,FALSE),"")</f>
        <v>Craglorn</v>
      </c>
      <c r="H529" s="17">
        <f>A529</f>
        <v>913</v>
      </c>
      <c r="I529" s="17">
        <f>C529</f>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IF(EXACT(A530,C530),"X","")</f>
        <v/>
      </c>
      <c r="G530" s="3" t="str">
        <f>IF(A530&lt;&gt;C530,VLOOKUP(C530,$A$5:$D$9954,4,FALSE),"")</f>
        <v>Craglorn</v>
      </c>
      <c r="H530" s="17">
        <f>A530</f>
        <v>914</v>
      </c>
      <c r="I530" s="17">
        <f>C530</f>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IF(EXACT(A531,C531),"X","")</f>
        <v/>
      </c>
      <c r="G531" s="3" t="str">
        <f>IF(A531&lt;&gt;C531,VLOOKUP(C531,$A$5:$D$9954,4,FALSE),"")</f>
        <v>Craglorn</v>
      </c>
      <c r="H531" s="17">
        <f>A531</f>
        <v>915</v>
      </c>
      <c r="I531" s="17">
        <f>C531</f>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IF(EXACT(A532,C532),"X","")</f>
        <v/>
      </c>
      <c r="G532" s="3" t="str">
        <f>IF(A532&lt;&gt;C532,VLOOKUP(C532,$A$5:$D$9954,4,FALSE),"")</f>
        <v>Craglorn</v>
      </c>
      <c r="H532" s="17">
        <f>A532</f>
        <v>916</v>
      </c>
      <c r="I532" s="17">
        <f>C532</f>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IF(EXACT(A533,C533),"X","")</f>
        <v>X</v>
      </c>
      <c r="G533" s="3" t="str">
        <f>IF(A533&lt;&gt;C533,VLOOKUP(C533,$A$5:$D$9954,4,FALSE),"")</f>
        <v/>
      </c>
      <c r="H533" s="17">
        <f>A533</f>
        <v>917</v>
      </c>
      <c r="I533" s="17">
        <f>C533</f>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IF(EXACT(A534,C534),"X","")</f>
        <v/>
      </c>
      <c r="G534" s="3" t="str">
        <f>IF(A534&lt;&gt;C534,VLOOKUP(C534,$A$5:$D$9954,4,FALSE),"")</f>
        <v>Vvardenfell</v>
      </c>
      <c r="H534" s="17">
        <f>A534</f>
        <v>918</v>
      </c>
      <c r="I534" s="17">
        <f>C534</f>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IF(EXACT(A535,C535),"X","")</f>
        <v/>
      </c>
      <c r="G535" s="3" t="str">
        <f>IF(A535&lt;&gt;C535,VLOOKUP(C535,$A$5:$D$9954,4,FALSE),"")</f>
        <v>Vvardenfell</v>
      </c>
      <c r="H535" s="17">
        <f>A535</f>
        <v>919</v>
      </c>
      <c r="I535" s="17">
        <f>C535</f>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IF(EXACT(A536,C536),"X","")</f>
        <v/>
      </c>
      <c r="G536" s="3" t="str">
        <f>IF(A536&lt;&gt;C536,VLOOKUP(C536,$A$5:$D$9954,4,FALSE),"")</f>
        <v>Vvardenfell</v>
      </c>
      <c r="H536" s="17">
        <f>A536</f>
        <v>920</v>
      </c>
      <c r="I536" s="17">
        <f>C536</f>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IF(EXACT(A537,C537),"X","")</f>
        <v/>
      </c>
      <c r="G537" s="3" t="str">
        <f>IF(A537&lt;&gt;C537,VLOOKUP(C537,$A$5:$D$9954,4,FALSE),"")</f>
        <v>Vvardenfell</v>
      </c>
      <c r="H537" s="17">
        <f>A537</f>
        <v>921</v>
      </c>
      <c r="I537" s="17">
        <f>C537</f>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IF(EXACT(A538,C538),"X","")</f>
        <v/>
      </c>
      <c r="G538" s="3" t="str">
        <f>IF(A538&lt;&gt;C538,VLOOKUP(C538,$A$5:$D$9954,4,FALSE),"")</f>
        <v>Vvardenfell</v>
      </c>
      <c r="H538" s="17">
        <f>A538</f>
        <v>922</v>
      </c>
      <c r="I538" s="17">
        <f>C538</f>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IF(EXACT(A539,C539),"X","")</f>
        <v/>
      </c>
      <c r="G539" s="3" t="str">
        <f>IF(A539&lt;&gt;C539,VLOOKUP(C539,$A$5:$D$9954,4,FALSE),"")</f>
        <v>Vvardenfell</v>
      </c>
      <c r="H539" s="17">
        <f>A539</f>
        <v>923</v>
      </c>
      <c r="I539" s="17">
        <f>C539</f>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IF(EXACT(A540,C540),"X","")</f>
        <v/>
      </c>
      <c r="G540" s="3" t="str">
        <f>IF(A540&lt;&gt;C540,VLOOKUP(C540,$A$5:$D$9954,4,FALSE),"")</f>
        <v>Vvardenfell</v>
      </c>
      <c r="H540" s="17">
        <f>A540</f>
        <v>924</v>
      </c>
      <c r="I540" s="17">
        <f>C540</f>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IF(EXACT(A541,C541),"X","")</f>
        <v/>
      </c>
      <c r="G541" s="3" t="str">
        <f>IF(A541&lt;&gt;C541,VLOOKUP(C541,$A$5:$D$9954,4,FALSE),"")</f>
        <v>Vvardenfell</v>
      </c>
      <c r="H541" s="17">
        <f>A541</f>
        <v>925</v>
      </c>
      <c r="I541" s="17">
        <f>C541</f>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IF(EXACT(A542,C542),"X","")</f>
        <v/>
      </c>
      <c r="G542" s="3" t="str">
        <f>IF(A542&lt;&gt;C542,VLOOKUP(C542,$A$5:$D$9954,4,FALSE),"")</f>
        <v>Vvardenfell</v>
      </c>
      <c r="H542" s="17">
        <f>A542</f>
        <v>926</v>
      </c>
      <c r="I542" s="17">
        <f>C542</f>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IF(EXACT(A543,C543),"X","")</f>
        <v/>
      </c>
      <c r="G543" s="3" t="str">
        <f>IF(A543&lt;&gt;C543,VLOOKUP(C543,$A$5:$D$9954,4,FALSE),"")</f>
        <v>Vvardenfell</v>
      </c>
      <c r="H543" s="17">
        <f>A543</f>
        <v>927</v>
      </c>
      <c r="I543" s="17">
        <f>C543</f>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IF(EXACT(A544,C544),"X","")</f>
        <v/>
      </c>
      <c r="G544" s="3" t="str">
        <f>IF(A544&lt;&gt;C544,VLOOKUP(C544,$A$5:$D$9954,4,FALSE),"")</f>
        <v>Vvardenfell</v>
      </c>
      <c r="H544" s="17">
        <f>A544</f>
        <v>928</v>
      </c>
      <c r="I544" s="17">
        <f>C544</f>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IF(EXACT(A545,C545),"X","")</f>
        <v/>
      </c>
      <c r="G545" s="3" t="str">
        <f>IF(A545&lt;&gt;C545,VLOOKUP(C545,$A$5:$D$9954,4,FALSE),"")</f>
        <v>Vvardenfell</v>
      </c>
      <c r="H545" s="17">
        <f>A545</f>
        <v>929</v>
      </c>
      <c r="I545" s="17">
        <f>C545</f>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IF(EXACT(A546,C546),"X","")</f>
        <v/>
      </c>
      <c r="G546" s="3" t="str">
        <f>IF(A546&lt;&gt;C546,VLOOKUP(C546,$A$5:$D$9954,4,FALSE),"")</f>
        <v>Deshaan</v>
      </c>
      <c r="H546" s="17">
        <f>A546</f>
        <v>930</v>
      </c>
      <c r="I546" s="17">
        <f>C546</f>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IF(EXACT(A547,C547),"X","")</f>
        <v/>
      </c>
      <c r="G547" s="3" t="str">
        <f>IF(A547&lt;&gt;C547,VLOOKUP(C547,$A$5:$D$9954,4,FALSE),"")</f>
        <v>Grahtwood</v>
      </c>
      <c r="H547" s="17">
        <f>A547</f>
        <v>931</v>
      </c>
      <c r="I547" s="17">
        <f>C547</f>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IF(EXACT(A548,C548),"X","")</f>
        <v/>
      </c>
      <c r="G548" s="3" t="str">
        <f>IF(A548&lt;&gt;C548,VLOOKUP(C548,$A$5:$D$9954,4,FALSE),"")</f>
        <v>Rivenspire</v>
      </c>
      <c r="H548" s="17">
        <f>A548</f>
        <v>932</v>
      </c>
      <c r="I548" s="17">
        <f>C548</f>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IF(EXACT(A549,C549),"X","")</f>
        <v/>
      </c>
      <c r="G549" s="3" t="str">
        <f>IF(A549&lt;&gt;C549,VLOOKUP(C549,$A$5:$D$9954,4,FALSE),"")</f>
        <v>Stormhaven</v>
      </c>
      <c r="H549" s="17">
        <f>A549</f>
        <v>933</v>
      </c>
      <c r="I549" s="17">
        <f>C549</f>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IF(EXACT(A550,C550),"X","")</f>
        <v/>
      </c>
      <c r="G550" s="3" t="str">
        <f>IF(A550&lt;&gt;C550,VLOOKUP(C550,$A$5:$D$9954,4,FALSE),"")</f>
        <v>Stonefalls</v>
      </c>
      <c r="H550" s="17">
        <f>A550</f>
        <v>934</v>
      </c>
      <c r="I550" s="17">
        <f>C550</f>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IF(EXACT(A551,C551),"X","")</f>
        <v/>
      </c>
      <c r="G551" s="3" t="str">
        <f>IF(A551&lt;&gt;C551,VLOOKUP(C551,$A$5:$D$9954,4,FALSE),"")</f>
        <v>Auridon</v>
      </c>
      <c r="H551" s="17">
        <f>A551</f>
        <v>935</v>
      </c>
      <c r="I551" s="17">
        <f>C551</f>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IF(EXACT(A552,C552),"X","")</f>
        <v/>
      </c>
      <c r="G552" s="3" t="str">
        <f>IF(A552&lt;&gt;C552,VLOOKUP(C552,$A$5:$D$9954,4,FALSE),"")</f>
        <v>Glenumbra</v>
      </c>
      <c r="H552" s="17">
        <f>A552</f>
        <v>936</v>
      </c>
      <c r="I552" s="17">
        <f>C552</f>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IF(EXACT(A553,C553),"X","")</f>
        <v/>
      </c>
      <c r="G553" s="3" t="str">
        <f>IF(A553&lt;&gt;C553,VLOOKUP(C553,$A$5:$D$9954,4,FALSE),"")</f>
        <v>Deshaan</v>
      </c>
      <c r="H553" s="17">
        <f>A553</f>
        <v>937</v>
      </c>
      <c r="I553" s="17">
        <f>C553</f>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IF(EXACT(A554,C554),"X","")</f>
        <v/>
      </c>
      <c r="G554" s="3" t="str">
        <f>IF(A554&lt;&gt;C554,VLOOKUP(C554,$A$5:$D$9954,4,FALSE),"")</f>
        <v>Alik'r Desert</v>
      </c>
      <c r="H554" s="17">
        <f>A554</f>
        <v>938</v>
      </c>
      <c r="I554" s="17">
        <f>C554</f>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IF(EXACT(A555,C555),"X","")</f>
        <v/>
      </c>
      <c r="G555" s="3" t="str">
        <f>IF(A555&lt;&gt;C555,VLOOKUP(C555,$A$5:$D$9954,4,FALSE),"")</f>
        <v>Auridon</v>
      </c>
      <c r="H555" s="17">
        <f>A555</f>
        <v>939</v>
      </c>
      <c r="I555" s="17">
        <f>C555</f>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IF(EXACT(A556,C556),"X","")</f>
        <v/>
      </c>
      <c r="G556" s="3" t="str">
        <f>IF(A556&lt;&gt;C556,VLOOKUP(C556,$A$5:$D$9954,4,FALSE),"")</f>
        <v>Auridon</v>
      </c>
      <c r="H556" s="17">
        <f>A556</f>
        <v>940</v>
      </c>
      <c r="I556" s="17">
        <f>C556</f>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IF(EXACT(A557,C557),"X","")</f>
        <v/>
      </c>
      <c r="G557" s="3" t="str">
        <f>IF(A557&lt;&gt;C557,VLOOKUP(C557,$A$5:$D$9954,4,FALSE),"")</f>
        <v>Stonefalls</v>
      </c>
      <c r="H557" s="17">
        <f>A557</f>
        <v>941</v>
      </c>
      <c r="I557" s="17">
        <f>C557</f>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IF(EXACT(A558,C558),"X","")</f>
        <v/>
      </c>
      <c r="G558" s="3" t="str">
        <f>IF(A558&lt;&gt;C558,VLOOKUP(C558,$A$5:$D$9954,4,FALSE),"")</f>
        <v>Glenumbra</v>
      </c>
      <c r="H558" s="17">
        <f>A558</f>
        <v>942</v>
      </c>
      <c r="I558" s="17">
        <f>C558</f>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IF(EXACT(A559,C559),"X","")</f>
        <v/>
      </c>
      <c r="G559" s="3" t="str">
        <f>IF(A559&lt;&gt;C559,VLOOKUP(C559,$A$5:$D$9954,4,FALSE),"")</f>
        <v>Glenumbra</v>
      </c>
      <c r="H559" s="17">
        <f>A559</f>
        <v>943</v>
      </c>
      <c r="I559" s="17">
        <f>C559</f>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IF(EXACT(A560,C560),"X","")</f>
        <v/>
      </c>
      <c r="G560" s="3" t="str">
        <f>IF(A560&lt;&gt;C560,VLOOKUP(C560,$A$5:$D$9954,4,FALSE),"")</f>
        <v>Reaper's March</v>
      </c>
      <c r="H560" s="17">
        <f>A560</f>
        <v>944</v>
      </c>
      <c r="I560" s="17">
        <f>C560</f>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IF(EXACT(A561,C561),"X","")</f>
        <v/>
      </c>
      <c r="G561" s="3" t="str">
        <f>IF(A561&lt;&gt;C561,VLOOKUP(C561,$A$5:$D$9954,4,FALSE),"")</f>
        <v>Stonefalls</v>
      </c>
      <c r="H561" s="17">
        <f>A561</f>
        <v>945</v>
      </c>
      <c r="I561" s="17">
        <f>C561</f>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IF(EXACT(A562,C562),"X","")</f>
        <v/>
      </c>
      <c r="G562" s="3" t="str">
        <f>IF(A562&lt;&gt;C562,VLOOKUP(C562,$A$5:$D$9954,4,FALSE),"")</f>
        <v>Vvardenfell</v>
      </c>
      <c r="H562" s="17">
        <f>A562</f>
        <v>946</v>
      </c>
      <c r="I562" s="17">
        <f>C562</f>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IF(EXACT(A563,C563),"X","")</f>
        <v/>
      </c>
      <c r="G563" s="3" t="str">
        <f>IF(A563&lt;&gt;C563,VLOOKUP(C563,$A$5:$D$9954,4,FALSE),"")</f>
        <v>Vvardenfell</v>
      </c>
      <c r="H563" s="17">
        <f>A563</f>
        <v>947</v>
      </c>
      <c r="I563" s="17">
        <f>C563</f>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IF(EXACT(A564,C564),"X","")</f>
        <v/>
      </c>
      <c r="G564" s="3" t="str">
        <f>IF(A564&lt;&gt;C564,VLOOKUP(C564,$A$5:$D$9954,4,FALSE),"")</f>
        <v>Vvardenfell</v>
      </c>
      <c r="H564" s="17">
        <f>A564</f>
        <v>948</v>
      </c>
      <c r="I564" s="17">
        <f>C564</f>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IF(EXACT(A565,C565),"X","")</f>
        <v/>
      </c>
      <c r="G565" s="3" t="str">
        <f>IF(A565&lt;&gt;C565,VLOOKUP(C565,$A$5:$D$9954,4,FALSE),"")</f>
        <v>Vvardenfell</v>
      </c>
      <c r="H565" s="17">
        <f>A565</f>
        <v>949</v>
      </c>
      <c r="I565" s="17">
        <f>C565</f>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IF(EXACT(A566,C566),"X","")</f>
        <v/>
      </c>
      <c r="G566" s="3" t="str">
        <f>IF(A566&lt;&gt;C566,VLOOKUP(C566,$A$5:$D$9954,4,FALSE),"")</f>
        <v>Vvardenfell</v>
      </c>
      <c r="H566" s="17">
        <f>A566</f>
        <v>950</v>
      </c>
      <c r="I566" s="17">
        <f>C566</f>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IF(EXACT(A567,C567),"X","")</f>
        <v/>
      </c>
      <c r="G567" s="3" t="str">
        <f>IF(A567&lt;&gt;C567,VLOOKUP(C567,$A$5:$D$9954,4,FALSE),"")</f>
        <v>Vvardenfell</v>
      </c>
      <c r="H567" s="17">
        <f>A567</f>
        <v>951</v>
      </c>
      <c r="I567" s="17">
        <f>C567</f>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IF(EXACT(A568,C568),"X","")</f>
        <v/>
      </c>
      <c r="G568" s="3" t="str">
        <f>IF(A568&lt;&gt;C568,VLOOKUP(C568,$A$5:$D$9954,4,FALSE),"")</f>
        <v>Vvardenfell</v>
      </c>
      <c r="H568" s="17">
        <f>A568</f>
        <v>952</v>
      </c>
      <c r="I568" s="17">
        <f>C568</f>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IF(EXACT(A569,C569),"X","")</f>
        <v/>
      </c>
      <c r="G569" s="3" t="str">
        <f>IF(A569&lt;&gt;C569,VLOOKUP(C569,$A$5:$D$9954,4,FALSE),"")</f>
        <v>Vvardenfell</v>
      </c>
      <c r="H569" s="17">
        <f>A569</f>
        <v>953</v>
      </c>
      <c r="I569" s="17">
        <f>C569</f>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IF(EXACT(A570,C570),"X","")</f>
        <v/>
      </c>
      <c r="G570" s="3" t="str">
        <f>IF(A570&lt;&gt;C570,VLOOKUP(C570,$A$5:$D$9954,4,FALSE),"")</f>
        <v>Vvardenfell</v>
      </c>
      <c r="H570" s="17">
        <f>A570</f>
        <v>954</v>
      </c>
      <c r="I570" s="17">
        <f>C570</f>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IF(EXACT(A571,C571),"X","")</f>
        <v/>
      </c>
      <c r="G571" s="3" t="str">
        <f>IF(A571&lt;&gt;C571,VLOOKUP(C571,$A$5:$D$9954,4,FALSE),"")</f>
        <v>Vvardenfell</v>
      </c>
      <c r="H571" s="17">
        <f>A571</f>
        <v>955</v>
      </c>
      <c r="I571" s="17">
        <f>C571</f>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IF(EXACT(A572,C572),"X","")</f>
        <v/>
      </c>
      <c r="G572" s="3" t="str">
        <f>IF(A572&lt;&gt;C572,VLOOKUP(C572,$A$5:$D$9954,4,FALSE),"")</f>
        <v>Vvardenfell</v>
      </c>
      <c r="H572" s="17">
        <f>A572</f>
        <v>956</v>
      </c>
      <c r="I572" s="17">
        <f>C572</f>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IF(EXACT(A573,C573),"X","")</f>
        <v/>
      </c>
      <c r="G573" s="3" t="str">
        <f>IF(A573&lt;&gt;C573,VLOOKUP(C573,$A$5:$D$9954,4,FALSE),"")</f>
        <v>Vvardenfell</v>
      </c>
      <c r="H573" s="17">
        <f>A573</f>
        <v>957</v>
      </c>
      <c r="I573" s="17">
        <f>C573</f>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IF(EXACT(A574,C574),"X","")</f>
        <v/>
      </c>
      <c r="G574" s="3" t="str">
        <f>IF(A574&lt;&gt;C574,VLOOKUP(C574,$A$5:$D$9954,4,FALSE),"")</f>
        <v>Vvardenfell</v>
      </c>
      <c r="H574" s="17">
        <f>A574</f>
        <v>958</v>
      </c>
      <c r="I574" s="17">
        <f>C574</f>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IF(EXACT(A575,C575),"X","")</f>
        <v/>
      </c>
      <c r="G575" s="3" t="str">
        <f>IF(A575&lt;&gt;C575,VLOOKUP(C575,$A$5:$D$9954,4,FALSE),"")</f>
        <v>Vvardenfell</v>
      </c>
      <c r="H575" s="17">
        <f>A575</f>
        <v>959</v>
      </c>
      <c r="I575" s="17">
        <f>C575</f>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IF(EXACT(A576,C576),"X","")</f>
        <v/>
      </c>
      <c r="G576" s="3" t="str">
        <f>IF(A576&lt;&gt;C576,VLOOKUP(C576,$A$5:$D$9954,4,FALSE),"")</f>
        <v>Vvardenfell</v>
      </c>
      <c r="H576" s="17">
        <f>A576</f>
        <v>960</v>
      </c>
      <c r="I576" s="17">
        <f>C576</f>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IF(EXACT(A577,C577),"X","")</f>
        <v/>
      </c>
      <c r="G577" s="3" t="str">
        <f>IF(A577&lt;&gt;C577,VLOOKUP(C577,$A$5:$D$9954,4,FALSE),"")</f>
        <v>Vvardenfell</v>
      </c>
      <c r="H577" s="17">
        <f>A577</f>
        <v>961</v>
      </c>
      <c r="I577" s="17">
        <f>C577</f>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IF(EXACT(A578,C578),"X","")</f>
        <v/>
      </c>
      <c r="G578" s="3" t="str">
        <f>IF(A578&lt;&gt;C578,VLOOKUP(C578,$A$5:$D$9954,4,FALSE),"")</f>
        <v>Vvardenfell</v>
      </c>
      <c r="H578" s="17">
        <f>A578</f>
        <v>962</v>
      </c>
      <c r="I578" s="17">
        <f>C578</f>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IF(EXACT(A579,C579),"X","")</f>
        <v/>
      </c>
      <c r="G579" s="3" t="str">
        <f>IF(A579&lt;&gt;C579,VLOOKUP(C579,$A$5:$D$9954,4,FALSE),"")</f>
        <v>Vvardenfell</v>
      </c>
      <c r="H579" s="17">
        <f>A579</f>
        <v>963</v>
      </c>
      <c r="I579" s="17">
        <f>C579</f>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IF(EXACT(A580,C580),"X","")</f>
        <v/>
      </c>
      <c r="G580" s="3" t="str">
        <f>IF(A580&lt;&gt;C580,VLOOKUP(C580,$A$5:$D$9954,4,FALSE),"")</f>
        <v>Vvardenfell</v>
      </c>
      <c r="H580" s="17">
        <f>A580</f>
        <v>964</v>
      </c>
      <c r="I580" s="17">
        <f>C580</f>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IF(EXACT(A581,C581),"X","")</f>
        <v/>
      </c>
      <c r="G581" s="3" t="str">
        <f>IF(A581&lt;&gt;C581,VLOOKUP(C581,$A$5:$D$9954,4,FALSE),"")</f>
        <v>Vvardenfell</v>
      </c>
      <c r="H581" s="17">
        <f>A581</f>
        <v>965</v>
      </c>
      <c r="I581" s="17">
        <f>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IF(EXACT(A582,C582),"X","")</f>
        <v/>
      </c>
      <c r="G582" s="3" t="str">
        <f>IF(A582&lt;&gt;C582,VLOOKUP(C582,$A$5:$D$9954,4,FALSE),"")</f>
        <v>Vvardenfell</v>
      </c>
      <c r="H582" s="17">
        <f>A582</f>
        <v>966</v>
      </c>
      <c r="I582" s="17">
        <f>C582</f>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IF(EXACT(A583,C583),"X","")</f>
        <v/>
      </c>
      <c r="G583" s="3" t="str">
        <f>IF(A583&lt;&gt;C583,VLOOKUP(C583,$A$5:$D$9954,4,FALSE),"")</f>
        <v>Vvardenfell</v>
      </c>
      <c r="H583" s="17">
        <f>A583</f>
        <v>967</v>
      </c>
      <c r="I583" s="17">
        <f>C583</f>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IF(EXACT(A584,C584),"X","")</f>
        <v/>
      </c>
      <c r="G584" s="3" t="str">
        <f>IF(A584&lt;&gt;C584,VLOOKUP(C584,$A$5:$D$9954,4,FALSE),"")</f>
        <v>Vvardenfell</v>
      </c>
      <c r="H584" s="17">
        <f>A584</f>
        <v>968</v>
      </c>
      <c r="I584" s="17">
        <f>C584</f>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IF(EXACT(A585,C585),"X","")</f>
        <v/>
      </c>
      <c r="G585" s="3" t="str">
        <f>IF(A585&lt;&gt;C585,VLOOKUP(C585,$A$5:$D$9954,4,FALSE),"")</f>
        <v>Vvardenfell</v>
      </c>
      <c r="H585" s="17">
        <f>A585</f>
        <v>969</v>
      </c>
      <c r="I585" s="17">
        <f>C585</f>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IF(EXACT(A586,C586),"X","")</f>
        <v/>
      </c>
      <c r="G586" s="3" t="str">
        <f>IF(A586&lt;&gt;C586,VLOOKUP(C586,$A$5:$D$9954,4,FALSE),"")</f>
        <v>Vvardenfell</v>
      </c>
      <c r="H586" s="17">
        <f>A586</f>
        <v>970</v>
      </c>
      <c r="I586" s="17">
        <f>C586</f>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IF(EXACT(A587,C587),"X","")</f>
        <v/>
      </c>
      <c r="G587" s="3" t="str">
        <f>IF(A587&lt;&gt;C587,VLOOKUP(C587,$A$5:$D$9954,4,FALSE),"")</f>
        <v>Vvardenfell</v>
      </c>
      <c r="H587" s="17">
        <f>A587</f>
        <v>971</v>
      </c>
      <c r="I587" s="17">
        <f>C587</f>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IF(EXACT(A588,C588),"X","")</f>
        <v/>
      </c>
      <c r="G588" s="3" t="str">
        <f>IF(A588&lt;&gt;C588,VLOOKUP(C588,$A$5:$D$9954,4,FALSE),"")</f>
        <v>Vvardenfell</v>
      </c>
      <c r="H588" s="17">
        <f>A588</f>
        <v>972</v>
      </c>
      <c r="I588" s="17">
        <f>C588</f>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IF(EXACT(A589,C589),"X","")</f>
        <v/>
      </c>
      <c r="G589" s="3" t="str">
        <f>IF(A589&lt;&gt;C589,VLOOKUP(C589,$A$5:$D$9954,4,FALSE),"")</f>
        <v>Craglorn</v>
      </c>
      <c r="H589" s="17">
        <f>A589</f>
        <v>973</v>
      </c>
      <c r="I589" s="17">
        <f>C589</f>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IF(EXACT(A590,C590),"X","")</f>
        <v/>
      </c>
      <c r="G590" s="3" t="str">
        <f>IF(A590&lt;&gt;C590,VLOOKUP(C590,$A$5:$D$9954,4,FALSE),"")</f>
        <v>Craglorn</v>
      </c>
      <c r="H590" s="17">
        <f>A590</f>
        <v>974</v>
      </c>
      <c r="I590" s="17">
        <f>C590</f>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IF(EXACT(A591,C591),"X","")</f>
        <v/>
      </c>
      <c r="G591" s="3" t="str">
        <f>IF(A591&lt;&gt;C591,VLOOKUP(C591,$A$5:$D$9954,4,FALSE),"")</f>
        <v>Vvardenfell</v>
      </c>
      <c r="H591" s="17">
        <f>A591</f>
        <v>975</v>
      </c>
      <c r="I591" s="17">
        <f>C591</f>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IF(EXACT(A592,C592),"X","")</f>
        <v/>
      </c>
      <c r="G592" s="3" t="str">
        <f>IF(A592&lt;&gt;C592,VLOOKUP(C592,$A$5:$D$9954,4,FALSE),"")</f>
        <v>Vvardenfell</v>
      </c>
      <c r="H592" s="17">
        <f>A592</f>
        <v>977</v>
      </c>
      <c r="I592" s="17">
        <f>C592</f>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IF(EXACT(A593,C593),"X","")</f>
        <v/>
      </c>
      <c r="G593" s="3" t="str">
        <f>IF(A593&lt;&gt;C593,VLOOKUP(C593,$A$5:$D$9954,4,FALSE),"")</f>
        <v>Vvardenfell</v>
      </c>
      <c r="H593" s="17">
        <f>A593</f>
        <v>979</v>
      </c>
      <c r="I593" s="17">
        <f>C593</f>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IF(EXACT(A594,C594),"X","")</f>
        <v>X</v>
      </c>
      <c r="G594" s="3" t="str">
        <f>IF(A594&lt;&gt;C594,VLOOKUP(C594,$A$5:$D$9954,4,FALSE),"")</f>
        <v/>
      </c>
      <c r="H594" s="17">
        <f>A594</f>
        <v>980</v>
      </c>
      <c r="I594" s="17">
        <f>C594</f>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IF(EXACT(A595,C595),"X","")</f>
        <v/>
      </c>
      <c r="G595" s="3" t="str">
        <f>IF(A595&lt;&gt;C595,VLOOKUP(C595,$A$5:$D$9954,4,FALSE),"")</f>
        <v>Clockwork City</v>
      </c>
      <c r="H595" s="17">
        <f>A595</f>
        <v>981</v>
      </c>
      <c r="I595" s="17">
        <f>C595</f>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IF(EXACT(A596,C596),"X","")</f>
        <v/>
      </c>
      <c r="G596" s="3" t="str">
        <f>IF(A596&lt;&gt;C596,VLOOKUP(C596,$A$5:$D$9954,4,FALSE),"")</f>
        <v>Clockwork City</v>
      </c>
      <c r="H596" s="17">
        <f>A596</f>
        <v>982</v>
      </c>
      <c r="I596" s="17">
        <f>C596</f>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IF(EXACT(A597,C597),"X","")</f>
        <v/>
      </c>
      <c r="G597" s="3" t="str">
        <f>IF(A597&lt;&gt;C597,VLOOKUP(C597,$A$5:$D$9954,4,FALSE),"")</f>
        <v>Clockwork City</v>
      </c>
      <c r="H597" s="17">
        <f>A597</f>
        <v>983</v>
      </c>
      <c r="I597" s="17">
        <f>C597</f>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IF(EXACT(A598,C598),"X","")</f>
        <v/>
      </c>
      <c r="G598" s="3" t="str">
        <f>IF(A598&lt;&gt;C598,VLOOKUP(C598,$A$5:$D$9954,4,FALSE),"")</f>
        <v>Clockwork City</v>
      </c>
      <c r="H598" s="17">
        <f>A598</f>
        <v>984</v>
      </c>
      <c r="I598" s="17">
        <f>C598</f>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IF(EXACT(A599,C599),"X","")</f>
        <v/>
      </c>
      <c r="G599" s="3" t="str">
        <f>IF(A599&lt;&gt;C599,VLOOKUP(C599,$A$5:$D$9954,4,FALSE),"")</f>
        <v>Clockwork City</v>
      </c>
      <c r="H599" s="17">
        <f>A599</f>
        <v>985</v>
      </c>
      <c r="I599" s="17">
        <f>C599</f>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IF(EXACT(A600,C600),"X","")</f>
        <v/>
      </c>
      <c r="G600" s="3" t="str">
        <f>IF(A600&lt;&gt;C600,VLOOKUP(C600,$A$5:$D$9954,4,FALSE),"")</f>
        <v>Clockwork City</v>
      </c>
      <c r="H600" s="17">
        <f>A600</f>
        <v>986</v>
      </c>
      <c r="I600" s="17">
        <f>C600</f>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IF(EXACT(A601,C601),"X","")</f>
        <v/>
      </c>
      <c r="G601" s="3" t="str">
        <f>IF(A601&lt;&gt;C601,VLOOKUP(C601,$A$5:$D$9954,4,FALSE),"")</f>
        <v>Clockwork City</v>
      </c>
      <c r="H601" s="17">
        <f>A601</f>
        <v>988</v>
      </c>
      <c r="I601" s="17">
        <f>C601</f>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IF(EXACT(A602,C602),"X","")</f>
        <v/>
      </c>
      <c r="G602" s="3" t="str">
        <f>IF(A602&lt;&gt;C602,VLOOKUP(C602,$A$5:$D$9954,4,FALSE),"")</f>
        <v>Clockwork City</v>
      </c>
      <c r="H602" s="17">
        <f>A602</f>
        <v>989</v>
      </c>
      <c r="I602" s="17">
        <f>C602</f>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IF(EXACT(A603,C603),"X","")</f>
        <v/>
      </c>
      <c r="G603" s="3" t="str">
        <f>IF(A603&lt;&gt;C603,VLOOKUP(C603,$A$5:$D$9954,4,FALSE),"")</f>
        <v>Clockwork City</v>
      </c>
      <c r="H603" s="17">
        <f>A603</f>
        <v>990</v>
      </c>
      <c r="I603" s="17">
        <f>C603</f>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IF(EXACT(A604,C604),"X","")</f>
        <v/>
      </c>
      <c r="G604" s="3" t="str">
        <f>IF(A604&lt;&gt;C604,VLOOKUP(C604,$A$5:$D$9954,4,FALSE),"")</f>
        <v>Clockwork City</v>
      </c>
      <c r="H604" s="17">
        <f>A604</f>
        <v>991</v>
      </c>
      <c r="I604" s="17">
        <f>C604</f>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IF(EXACT(A605,C605),"X","")</f>
        <v/>
      </c>
      <c r="G605" s="3" t="str">
        <f>IF(A605&lt;&gt;C605,VLOOKUP(C605,$A$5:$D$9954,4,FALSE),"")</f>
        <v>Clockwork City</v>
      </c>
      <c r="H605" s="17">
        <f>A605</f>
        <v>992</v>
      </c>
      <c r="I605" s="17">
        <f>C605</f>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IF(EXACT(A606,C606),"X","")</f>
        <v/>
      </c>
      <c r="G606" s="3" t="str">
        <f>IF(A606&lt;&gt;C606,VLOOKUP(C606,$A$5:$D$9954,4,FALSE),"")</f>
        <v>Clockwork City</v>
      </c>
      <c r="H606" s="17">
        <f>A606</f>
        <v>993</v>
      </c>
      <c r="I606" s="17">
        <f>C606</f>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IF(EXACT(A607,C607),"X","")</f>
        <v/>
      </c>
      <c r="G607" s="3" t="str">
        <f>IF(A607&lt;&gt;C607,VLOOKUP(C607,$A$5:$D$9954,4,FALSE),"")</f>
        <v>Vvardenfell</v>
      </c>
      <c r="H607" s="17">
        <f>A607</f>
        <v>994</v>
      </c>
      <c r="I607" s="17">
        <f>C607</f>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IF(EXACT(A608,C608),"X","")</f>
        <v/>
      </c>
      <c r="G608" s="3" t="str">
        <f>IF(A608&lt;&gt;C608,VLOOKUP(C608,$A$5:$D$9954,4,FALSE),"")</f>
        <v>Vvardenfell</v>
      </c>
      <c r="H608" s="17">
        <f>A608</f>
        <v>995</v>
      </c>
      <c r="I608" s="17">
        <f>C608</f>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IF(EXACT(A609,C609),"X","")</f>
        <v/>
      </c>
      <c r="G609" s="3" t="str">
        <f>IF(A609&lt;&gt;C609,VLOOKUP(C609,$A$5:$D$9954,4,FALSE),"")</f>
        <v>Vvardenfell</v>
      </c>
      <c r="H609" s="17">
        <f>A609</f>
        <v>996</v>
      </c>
      <c r="I609" s="17">
        <f>C609</f>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IF(EXACT(A610,C610),"X","")</f>
        <v/>
      </c>
      <c r="G610" s="3" t="str">
        <f>IF(A610&lt;&gt;C610,VLOOKUP(C610,$A$5:$D$9954,4,FALSE),"")</f>
        <v>Vvardenfell</v>
      </c>
      <c r="H610" s="17">
        <f>A610</f>
        <v>997</v>
      </c>
      <c r="I610" s="17">
        <f>C610</f>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IF(EXACT(A611,C611),"X","")</f>
        <v/>
      </c>
      <c r="G611" s="3" t="str">
        <f>IF(A611&lt;&gt;C611,VLOOKUP(C611,$A$5:$D$9954,4,FALSE),"")</f>
        <v>Auridon</v>
      </c>
      <c r="H611" s="17">
        <f>A611</f>
        <v>998</v>
      </c>
      <c r="I611" s="17">
        <f>C611</f>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IF(EXACT(A612,C612),"X","")</f>
        <v/>
      </c>
      <c r="G612" s="3" t="str">
        <f>IF(A612&lt;&gt;C612,VLOOKUP(C612,$A$5:$D$9954,4,FALSE),"")</f>
        <v>Clockwork City</v>
      </c>
      <c r="H612" s="17">
        <f>A612</f>
        <v>999</v>
      </c>
      <c r="I612" s="17">
        <f>C612</f>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IF(EXACT(A613,C613),"X","")</f>
        <v/>
      </c>
      <c r="G613" s="3" t="str">
        <f>IF(A613&lt;&gt;C613,VLOOKUP(C613,$A$5:$D$9954,4,FALSE),"")</f>
        <v>Clockwork City</v>
      </c>
      <c r="H613" s="17">
        <f>A613</f>
        <v>1000</v>
      </c>
      <c r="I613" s="17">
        <f>C613</f>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IF(EXACT(A614,C614),"X","")</f>
        <v/>
      </c>
      <c r="G614" s="3" t="str">
        <f>IF(A614&lt;&gt;C614,VLOOKUP(C614,$A$5:$D$9954,4,FALSE),"")</f>
        <v>Clockwork City</v>
      </c>
      <c r="H614" s="17">
        <f>A614</f>
        <v>1004</v>
      </c>
      <c r="I614" s="17">
        <f>C614</f>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IF(EXACT(A615,C615),"X","")</f>
        <v>X</v>
      </c>
      <c r="G615" s="3" t="str">
        <f>IF(A615&lt;&gt;C615,VLOOKUP(C615,$A$5:$D$9954,4,FALSE),"")</f>
        <v/>
      </c>
      <c r="H615" s="17">
        <f>A615</f>
        <v>1005</v>
      </c>
      <c r="I615" s="17">
        <f>C615</f>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IF(EXACT(A616,C616),"X","")</f>
        <v/>
      </c>
      <c r="G616" s="3" t="str">
        <f>IF(A616&lt;&gt;C616,VLOOKUP(C616,$A$5:$D$9954,4,FALSE),"")</f>
        <v>Glenumbra</v>
      </c>
      <c r="H616" s="17">
        <f>A616</f>
        <v>1006</v>
      </c>
      <c r="I616" s="17">
        <f>C616</f>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IF(EXACT(A617,C617),"X","")</f>
        <v/>
      </c>
      <c r="G617" s="3" t="str">
        <f>IF(A617&lt;&gt;C617,VLOOKUP(C617,$A$5:$D$9954,4,FALSE),"")</f>
        <v>Craglorn</v>
      </c>
      <c r="H617" s="17">
        <f>A617</f>
        <v>1007</v>
      </c>
      <c r="I617" s="17">
        <f>C617</f>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IF(EXACT(A618,C618),"X","")</f>
        <v/>
      </c>
      <c r="G618" s="3" t="str">
        <f>IF(A618&lt;&gt;C618,VLOOKUP(C618,$A$5:$D$9954,4,FALSE),"")</f>
        <v>Coldharbour</v>
      </c>
      <c r="H618" s="17">
        <f>A618</f>
        <v>1008</v>
      </c>
      <c r="I618" s="17">
        <f>C618</f>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IF(EXACT(A619,C619),"X","")</f>
        <v/>
      </c>
      <c r="G619" s="3" t="str">
        <f>IF(A619&lt;&gt;C619,VLOOKUP(C619,$A$5:$D$9954,4,FALSE),"")</f>
        <v>Bangkorai</v>
      </c>
      <c r="H619" s="17">
        <f>A619</f>
        <v>1009</v>
      </c>
      <c r="I619" s="17">
        <f>C619</f>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IF(EXACT(A620,C620),"X","")</f>
        <v/>
      </c>
      <c r="G620" s="3" t="str">
        <f>IF(A620&lt;&gt;C620,VLOOKUP(C620,$A$5:$D$9954,4,FALSE),"")</f>
        <v>Stormhaven</v>
      </c>
      <c r="H620" s="17">
        <f>A620</f>
        <v>1010</v>
      </c>
      <c r="I620" s="17">
        <f>C620</f>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IF(EXACT(A621,C621),"X","")</f>
        <v>X</v>
      </c>
      <c r="G621" s="3" t="str">
        <f>IF(A621&lt;&gt;C621,VLOOKUP(C621,$A$5:$D$9954,4,FALSE),"")</f>
        <v/>
      </c>
      <c r="H621" s="17">
        <f>A621</f>
        <v>1011</v>
      </c>
      <c r="I621" s="17">
        <f>C621</f>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IF(EXACT(A622,C622),"X","")</f>
        <v/>
      </c>
      <c r="G622" s="3" t="str">
        <f>IF(A622&lt;&gt;C622,VLOOKUP(C622,$A$5:$D$9954,4,FALSE),"")</f>
        <v>Auridon</v>
      </c>
      <c r="H622" s="17">
        <f>A622</f>
        <v>1012</v>
      </c>
      <c r="I622" s="17">
        <f>C622</f>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IF(EXACT(A623,C623),"X","")</f>
        <v/>
      </c>
      <c r="G623" s="3" t="str">
        <f>IF(A623&lt;&gt;C623,VLOOKUP(C623,$A$5:$D$9954,4,FALSE),"")</f>
        <v>Summerset</v>
      </c>
      <c r="H623" s="17">
        <f>A623</f>
        <v>1013</v>
      </c>
      <c r="I623" s="17">
        <f>C623</f>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IF(EXACT(A624,C624),"X","")</f>
        <v/>
      </c>
      <c r="G624" s="3" t="str">
        <f>IF(A624&lt;&gt;C624,VLOOKUP(C624,$A$5:$D$9954,4,FALSE),"")</f>
        <v>Summerset</v>
      </c>
      <c r="H624" s="17">
        <f>A624</f>
        <v>1014</v>
      </c>
      <c r="I624" s="17">
        <f>C624</f>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IF(EXACT(A625,C625),"X","")</f>
        <v/>
      </c>
      <c r="G625" s="3" t="str">
        <f>IF(A625&lt;&gt;C625,VLOOKUP(C625,$A$5:$D$9954,4,FALSE),"")</f>
        <v>Summerset</v>
      </c>
      <c r="H625" s="17">
        <f>A625</f>
        <v>1015</v>
      </c>
      <c r="I625" s="17">
        <f>C625</f>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IF(EXACT(A626,C626),"X","")</f>
        <v/>
      </c>
      <c r="G626" s="3" t="str">
        <f>IF(A626&lt;&gt;C626,VLOOKUP(C626,$A$5:$D$9954,4,FALSE),"")</f>
        <v>Summerset</v>
      </c>
      <c r="H626" s="17">
        <f>A626</f>
        <v>1016</v>
      </c>
      <c r="I626" s="17">
        <f>C626</f>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IF(EXACT(A627,C627),"X","")</f>
        <v/>
      </c>
      <c r="G627" s="3" t="str">
        <f>IF(A627&lt;&gt;C627,VLOOKUP(C627,$A$5:$D$9954,4,FALSE),"")</f>
        <v>Summerset</v>
      </c>
      <c r="H627" s="17">
        <f>A627</f>
        <v>1017</v>
      </c>
      <c r="I627" s="17">
        <f>C627</f>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IF(EXACT(A628,C628),"X","")</f>
        <v/>
      </c>
      <c r="G628" s="3" t="str">
        <f>IF(A628&lt;&gt;C628,VLOOKUP(C628,$A$5:$D$9954,4,FALSE),"")</f>
        <v>Summerset</v>
      </c>
      <c r="H628" s="17">
        <f>A628</f>
        <v>1018</v>
      </c>
      <c r="I628" s="17">
        <f>C628</f>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IF(EXACT(A629,C629),"X","")</f>
        <v/>
      </c>
      <c r="G629" s="3" t="str">
        <f>IF(A629&lt;&gt;C629,VLOOKUP(C629,$A$5:$D$9954,4,FALSE),"")</f>
        <v>Summerset</v>
      </c>
      <c r="H629" s="17">
        <f>A629</f>
        <v>1019</v>
      </c>
      <c r="I629" s="17">
        <f>C629</f>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IF(EXACT(A630,C630),"X","")</f>
        <v/>
      </c>
      <c r="G630" s="3" t="str">
        <f>IF(A630&lt;&gt;C630,VLOOKUP(C630,$A$5:$D$9954,4,FALSE),"")</f>
        <v>Summerset</v>
      </c>
      <c r="H630" s="17">
        <f>A630</f>
        <v>1020</v>
      </c>
      <c r="I630" s="17">
        <f>C630</f>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IF(EXACT(A631,C631),"X","")</f>
        <v/>
      </c>
      <c r="G631" s="3" t="str">
        <f>IF(A631&lt;&gt;C631,VLOOKUP(C631,$A$5:$D$9954,4,FALSE),"")</f>
        <v>Summerset</v>
      </c>
      <c r="H631" s="17">
        <f>A631</f>
        <v>1021</v>
      </c>
      <c r="I631" s="17">
        <f>C631</f>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IF(EXACT(A632,C632),"X","")</f>
        <v/>
      </c>
      <c r="G632" s="3" t="str">
        <f>IF(A632&lt;&gt;C632,VLOOKUP(C632,$A$5:$D$9954,4,FALSE),"")</f>
        <v>Summerset</v>
      </c>
      <c r="H632" s="17">
        <f>A632</f>
        <v>1022</v>
      </c>
      <c r="I632" s="17">
        <f>C632</f>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IF(EXACT(A633,C633),"X","")</f>
        <v/>
      </c>
      <c r="G633" s="3" t="str">
        <f>IF(A633&lt;&gt;C633,VLOOKUP(C633,$A$5:$D$9954,4,FALSE),"")</f>
        <v>Summerset</v>
      </c>
      <c r="H633" s="17">
        <f>A633</f>
        <v>1023</v>
      </c>
      <c r="I633" s="17">
        <f>C633</f>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IF(EXACT(A634,C634),"X","")</f>
        <v/>
      </c>
      <c r="G634" s="3" t="str">
        <f>IF(A634&lt;&gt;C634,VLOOKUP(C634,$A$5:$D$9954,4,FALSE),"")</f>
        <v>Summerset</v>
      </c>
      <c r="H634" s="17">
        <f>A634</f>
        <v>1024</v>
      </c>
      <c r="I634" s="17">
        <f>C634</f>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IF(EXACT(A635,C635),"X","")</f>
        <v/>
      </c>
      <c r="G635" s="3" t="str">
        <f>IF(A635&lt;&gt;C635,VLOOKUP(C635,$A$5:$D$9954,4,FALSE),"")</f>
        <v>Summerset</v>
      </c>
      <c r="H635" s="17">
        <f>A635</f>
        <v>1025</v>
      </c>
      <c r="I635" s="17">
        <f>C635</f>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IF(EXACT(A636,C636),"X","")</f>
        <v/>
      </c>
      <c r="G636" s="3" t="str">
        <f>IF(A636&lt;&gt;C636,VLOOKUP(C636,$A$5:$D$9954,4,FALSE),"")</f>
        <v>Summerset</v>
      </c>
      <c r="H636" s="17">
        <f>A636</f>
        <v>1026</v>
      </c>
      <c r="I636" s="17">
        <f>C636</f>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IF(EXACT(A637,C637),"X","")</f>
        <v/>
      </c>
      <c r="G637" s="3" t="str">
        <f>IF(A637&lt;&gt;C637,VLOOKUP(C637,$A$5:$D$9954,4,FALSE),"")</f>
        <v>Summerset</v>
      </c>
      <c r="H637" s="17">
        <f>A637</f>
        <v>1027</v>
      </c>
      <c r="I637" s="17">
        <f>C637</f>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IF(EXACT(A638,C638),"X","")</f>
        <v/>
      </c>
      <c r="G638" s="3" t="str">
        <f>IF(A638&lt;&gt;C638,VLOOKUP(C638,$A$5:$D$9954,4,FALSE),"")</f>
        <v>Summerset</v>
      </c>
      <c r="H638" s="17">
        <f>A638</f>
        <v>1028</v>
      </c>
      <c r="I638" s="17">
        <f>C638</f>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IF(EXACT(A639,C639),"X","")</f>
        <v/>
      </c>
      <c r="G639" s="3" t="str">
        <f>IF(A639&lt;&gt;C639,VLOOKUP(C639,$A$5:$D$9954,4,FALSE),"")</f>
        <v>Summerset</v>
      </c>
      <c r="H639" s="17">
        <f>A639</f>
        <v>1029</v>
      </c>
      <c r="I639" s="17">
        <f>C639</f>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IF(EXACT(A640,C640),"X","")</f>
        <v/>
      </c>
      <c r="G640" s="3" t="str">
        <f>IF(A640&lt;&gt;C640,VLOOKUP(C640,$A$5:$D$9954,4,FALSE),"")</f>
        <v>Summerset</v>
      </c>
      <c r="H640" s="17">
        <f>A640</f>
        <v>1030</v>
      </c>
      <c r="I640" s="17">
        <f>C640</f>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IF(EXACT(A641,C641),"X","")</f>
        <v/>
      </c>
      <c r="G641" s="3" t="str">
        <f>IF(A641&lt;&gt;C641,VLOOKUP(C641,$A$5:$D$9954,4,FALSE),"")</f>
        <v>Summerset</v>
      </c>
      <c r="H641" s="17">
        <f>A641</f>
        <v>1031</v>
      </c>
      <c r="I641" s="17">
        <f>C641</f>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IF(EXACT(A642,C642),"X","")</f>
        <v/>
      </c>
      <c r="G642" s="3" t="str">
        <f>IF(A642&lt;&gt;C642,VLOOKUP(C642,$A$5:$D$9954,4,FALSE),"")</f>
        <v>Summerset</v>
      </c>
      <c r="H642" s="17">
        <f>A642</f>
        <v>1032</v>
      </c>
      <c r="I642" s="17">
        <f>C642</f>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IF(EXACT(A643,C643),"X","")</f>
        <v/>
      </c>
      <c r="G643" s="3" t="str">
        <f>IF(A643&lt;&gt;C643,VLOOKUP(C643,$A$5:$D$9954,4,FALSE),"")</f>
        <v>Summerset</v>
      </c>
      <c r="H643" s="17">
        <f>A643</f>
        <v>1033</v>
      </c>
      <c r="I643" s="17">
        <f>C643</f>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IF(EXACT(A644,C644),"X","")</f>
        <v/>
      </c>
      <c r="G644" s="3" t="str">
        <f>IF(A644&lt;&gt;C644,VLOOKUP(C644,$A$5:$D$9954,4,FALSE),"")</f>
        <v>Summerset</v>
      </c>
      <c r="H644" s="17">
        <f>A644</f>
        <v>1034</v>
      </c>
      <c r="I644" s="17">
        <f>C644</f>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IF(EXACT(A645,C645),"X","")</f>
        <v/>
      </c>
      <c r="G645" s="3" t="str">
        <f>IF(A645&lt;&gt;C645,VLOOKUP(C645,$A$5:$D$9954,4,FALSE),"")</f>
        <v>Summerset</v>
      </c>
      <c r="H645" s="17">
        <f>A645</f>
        <v>1035</v>
      </c>
      <c r="I645" s="17">
        <f>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IF(EXACT(A646,C646),"X","")</f>
        <v/>
      </c>
      <c r="G646" s="3" t="str">
        <f>IF(A646&lt;&gt;C646,VLOOKUP(C646,$A$5:$D$9954,4,FALSE),"")</f>
        <v>Summerset</v>
      </c>
      <c r="H646" s="17">
        <f>A646</f>
        <v>1036</v>
      </c>
      <c r="I646" s="17">
        <f>C646</f>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IF(EXACT(A647,C647),"X","")</f>
        <v/>
      </c>
      <c r="G647" s="3" t="str">
        <f>IF(A647&lt;&gt;C647,VLOOKUP(C647,$A$5:$D$9954,4,FALSE),"")</f>
        <v>Summerset</v>
      </c>
      <c r="H647" s="17">
        <f>A647</f>
        <v>1037</v>
      </c>
      <c r="I647" s="17">
        <f>C647</f>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IF(EXACT(A648,C648),"X","")</f>
        <v/>
      </c>
      <c r="G648" s="3" t="str">
        <f>IF(A648&lt;&gt;C648,VLOOKUP(C648,$A$5:$D$9954,4,FALSE),"")</f>
        <v>Summerset</v>
      </c>
      <c r="H648" s="17">
        <f>A648</f>
        <v>1038</v>
      </c>
      <c r="I648" s="17">
        <f>C648</f>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IF(EXACT(A649,C649),"X","")</f>
        <v/>
      </c>
      <c r="G649" s="3" t="str">
        <f>IF(A649&lt;&gt;C649,VLOOKUP(C649,$A$5:$D$9954,4,FALSE),"")</f>
        <v>Summerset</v>
      </c>
      <c r="H649" s="17">
        <f>A649</f>
        <v>1039</v>
      </c>
      <c r="I649" s="17">
        <f>C649</f>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IF(EXACT(A650,C650),"X","")</f>
        <v/>
      </c>
      <c r="G650" s="3" t="str">
        <f>IF(A650&lt;&gt;C650,VLOOKUP(C650,$A$5:$D$9954,4,FALSE),"")</f>
        <v>Summerset</v>
      </c>
      <c r="H650" s="17">
        <f>A650</f>
        <v>1040</v>
      </c>
      <c r="I650" s="17">
        <f>C650</f>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IF(EXACT(A651,C651),"X","")</f>
        <v/>
      </c>
      <c r="G651" s="3" t="str">
        <f>IF(A651&lt;&gt;C651,VLOOKUP(C651,$A$5:$D$9954,4,FALSE),"")</f>
        <v>Wrothgar</v>
      </c>
      <c r="H651" s="17">
        <f>A651</f>
        <v>1042</v>
      </c>
      <c r="I651" s="17">
        <f>C651</f>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IF(EXACT(A652,C652),"X","")</f>
        <v/>
      </c>
      <c r="G652" s="3" t="str">
        <f>IF(A652&lt;&gt;C652,VLOOKUP(C652,$A$5:$D$9954,4,FALSE),"")</f>
        <v>Clockwork City</v>
      </c>
      <c r="H652" s="17">
        <f>A652</f>
        <v>1043</v>
      </c>
      <c r="I652" s="17">
        <f>C652</f>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IF(EXACT(A653,C653),"X","")</f>
        <v/>
      </c>
      <c r="G653" s="3" t="str">
        <f>IF(A653&lt;&gt;C653,VLOOKUP(C653,$A$5:$D$9954,4,FALSE),"")</f>
        <v>Gold Coast</v>
      </c>
      <c r="H653" s="17">
        <f>A653</f>
        <v>1044</v>
      </c>
      <c r="I653" s="17">
        <f>C653</f>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IF(EXACT(A654,C654),"X","")</f>
        <v/>
      </c>
      <c r="G654" s="3" t="str">
        <f>IF(A654&lt;&gt;C654,VLOOKUP(C654,$A$5:$D$9954,4,FALSE),"")</f>
        <v>Hew's Bane</v>
      </c>
      <c r="H654" s="17">
        <f>A654</f>
        <v>1045</v>
      </c>
      <c r="I654" s="17">
        <f>C654</f>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IF(EXACT(A655,C655),"X","")</f>
        <v/>
      </c>
      <c r="G655" s="3" t="str">
        <f>IF(A655&lt;&gt;C655,VLOOKUP(C655,$A$5:$D$9954,4,FALSE),"")</f>
        <v>Summerset</v>
      </c>
      <c r="H655" s="17">
        <f>A655</f>
        <v>1046</v>
      </c>
      <c r="I655" s="17">
        <f>C655</f>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IF(EXACT(A656,C656),"X","")</f>
        <v/>
      </c>
      <c r="G656" s="3" t="str">
        <f>IF(A656&lt;&gt;C656,VLOOKUP(C656,$A$5:$D$9954,4,FALSE),"")</f>
        <v>Summerset</v>
      </c>
      <c r="H656" s="17">
        <f>A656</f>
        <v>1047</v>
      </c>
      <c r="I656" s="17">
        <f>C656</f>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IF(EXACT(A657,C657),"X","")</f>
        <v/>
      </c>
      <c r="G657" s="3" t="str">
        <f>IF(A657&lt;&gt;C657,VLOOKUP(C657,$A$5:$D$9954,4,FALSE),"")</f>
        <v>Summerset</v>
      </c>
      <c r="H657" s="17">
        <f>A657</f>
        <v>1048</v>
      </c>
      <c r="I657" s="17">
        <f>C657</f>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IF(EXACT(A658,C658),"X","")</f>
        <v/>
      </c>
      <c r="G658" s="3" t="str">
        <f>IF(A658&lt;&gt;C658,VLOOKUP(C658,$A$5:$D$9954,4,FALSE),"")</f>
        <v>Summerset</v>
      </c>
      <c r="H658" s="17">
        <f>A658</f>
        <v>1051</v>
      </c>
      <c r="I658" s="17">
        <f>C658</f>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IF(EXACT(A659,C659),"X","")</f>
        <v/>
      </c>
      <c r="G659" s="3" t="str">
        <f>IF(A659&lt;&gt;C659,VLOOKUP(C659,$A$5:$D$9954,4,FALSE),"")</f>
        <v>Reaper's March</v>
      </c>
      <c r="H659" s="17">
        <f>A659</f>
        <v>1052</v>
      </c>
      <c r="I659" s="17">
        <f>C659</f>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IF(EXACT(A660,C660),"X","")</f>
        <v/>
      </c>
      <c r="G660" s="3" t="str">
        <f>IF(A660&lt;&gt;C660,VLOOKUP(C660,$A$5:$D$9954,4,FALSE),"")</f>
        <v>Greenshade</v>
      </c>
      <c r="H660" s="17">
        <f>A660</f>
        <v>1055</v>
      </c>
      <c r="I660" s="17">
        <f>C660</f>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IF(EXACT(A661,C661),"X","")</f>
        <v/>
      </c>
      <c r="G661" s="3" t="str">
        <f>IF(A661&lt;&gt;C661,VLOOKUP(C661,$A$5:$D$9954,4,FALSE),"")</f>
        <v>Summerset</v>
      </c>
      <c r="H661" s="17">
        <f>A661</f>
        <v>1059</v>
      </c>
      <c r="I661" s="17">
        <f>C661</f>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IF(EXACT(A662,C662),"X","")</f>
        <v/>
      </c>
      <c r="G662" s="3" t="str">
        <f>IF(A662&lt;&gt;C662,VLOOKUP(C662,$A$5:$D$9954,4,FALSE),"")</f>
        <v>Summerset</v>
      </c>
      <c r="H662" s="17">
        <f>A662</f>
        <v>1060</v>
      </c>
      <c r="I662" s="17">
        <f>C662</f>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IF(EXACT(A663,C663),"X","")</f>
        <v/>
      </c>
      <c r="G663" s="3" t="str">
        <f>IF(A663&lt;&gt;C663,VLOOKUP(C663,$A$5:$D$9954,4,FALSE),"")</f>
        <v>Summerset</v>
      </c>
      <c r="H663" s="17">
        <f>A663</f>
        <v>1061</v>
      </c>
      <c r="I663" s="17">
        <f>C663</f>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IF(EXACT(A664,C664),"X","")</f>
        <v/>
      </c>
      <c r="G664" s="3" t="str">
        <f>IF(A664&lt;&gt;C664,VLOOKUP(C664,$A$5:$D$9954,4,FALSE),"")</f>
        <v>Artaeum</v>
      </c>
      <c r="H664" s="17">
        <f>A664</f>
        <v>1063</v>
      </c>
      <c r="I664" s="17">
        <f>C664</f>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IF(EXACT(A665,C665),"X","")</f>
        <v/>
      </c>
      <c r="G665" s="3" t="str">
        <f>IF(A665&lt;&gt;C665,VLOOKUP(C665,$A$5:$D$9954,4,FALSE),"")</f>
        <v>The Rift</v>
      </c>
      <c r="H665" s="17">
        <f>A665</f>
        <v>1064</v>
      </c>
      <c r="I665" s="17">
        <f>C665</f>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IF(EXACT(A666,C666),"X","")</f>
        <v/>
      </c>
      <c r="G666" s="3" t="str">
        <f>IF(A666&lt;&gt;C666,VLOOKUP(C666,$A$5:$D$9954,4,FALSE),"")</f>
        <v>Murkmire</v>
      </c>
      <c r="H666" s="17">
        <f>A666</f>
        <v>1065</v>
      </c>
      <c r="I666" s="17">
        <f>C666</f>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IF(EXACT(A667,C667),"X","")</f>
        <v/>
      </c>
      <c r="G667" s="3" t="str">
        <f>IF(A667&lt;&gt;C667,VLOOKUP(C667,$A$5:$D$9954,4,FALSE),"")</f>
        <v>Murkmire</v>
      </c>
      <c r="H667" s="17">
        <f>A667</f>
        <v>1066</v>
      </c>
      <c r="I667" s="17">
        <f>C667</f>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IF(EXACT(A668,C668),"X","")</f>
        <v/>
      </c>
      <c r="G668" s="3" t="str">
        <f>IF(A668&lt;&gt;C668,VLOOKUP(C668,$A$5:$D$9954,4,FALSE),"")</f>
        <v>Murkmire</v>
      </c>
      <c r="H668" s="17">
        <f>A668</f>
        <v>1067</v>
      </c>
      <c r="I668" s="17">
        <f>C668</f>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IF(EXACT(A669,C669),"X","")</f>
        <v/>
      </c>
      <c r="G669" s="3" t="str">
        <f>IF(A669&lt;&gt;C669,VLOOKUP(C669,$A$5:$D$9954,4,FALSE),"")</f>
        <v>Murkmire</v>
      </c>
      <c r="H669" s="17">
        <f>A669</f>
        <v>1068</v>
      </c>
      <c r="I669" s="17">
        <f>C669</f>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IF(EXACT(A670,C670),"X","")</f>
        <v/>
      </c>
      <c r="G670" s="3" t="str">
        <f>IF(A670&lt;&gt;C670,VLOOKUP(C670,$A$5:$D$9954,4,FALSE),"")</f>
        <v>Murkmire</v>
      </c>
      <c r="H670" s="17">
        <f>A670</f>
        <v>1069</v>
      </c>
      <c r="I670" s="17">
        <f>C670</f>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IF(EXACT(A671,C671),"X","")</f>
        <v/>
      </c>
      <c r="G671" s="3" t="str">
        <f>IF(A671&lt;&gt;C671,VLOOKUP(C671,$A$5:$D$9954,4,FALSE),"")</f>
        <v>Murkmire</v>
      </c>
      <c r="H671" s="17">
        <f>A671</f>
        <v>1070</v>
      </c>
      <c r="I671" s="17">
        <f>C671</f>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IF(EXACT(A672,C672),"X","")</f>
        <v/>
      </c>
      <c r="G672" s="3" t="str">
        <f>IF(A672&lt;&gt;C672,VLOOKUP(C672,$A$5:$D$9954,4,FALSE),"")</f>
        <v>Murkmire</v>
      </c>
      <c r="H672" s="17">
        <f>A672</f>
        <v>1071</v>
      </c>
      <c r="I672" s="17">
        <f>C672</f>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IF(EXACT(A673,C673),"X","")</f>
        <v/>
      </c>
      <c r="G673" s="3" t="str">
        <f>IF(A673&lt;&gt;C673,VLOOKUP(C673,$A$5:$D$9954,4,FALSE),"")</f>
        <v>Shadowfen</v>
      </c>
      <c r="H673" s="17">
        <f>A673</f>
        <v>1072</v>
      </c>
      <c r="I673" s="17">
        <f>C673</f>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IF(EXACT(A674,C674),"X","")</f>
        <v/>
      </c>
      <c r="G674" s="3" t="str">
        <f>IF(A674&lt;&gt;C674,VLOOKUP(C674,$A$5:$D$9954,4,FALSE),"")</f>
        <v>Murkmire</v>
      </c>
      <c r="H674" s="17">
        <f>A674</f>
        <v>1073</v>
      </c>
      <c r="I674" s="17">
        <f>C674</f>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IF(EXACT(A675,C675),"X","")</f>
        <v/>
      </c>
      <c r="G675" s="3" t="str">
        <f>IF(A675&lt;&gt;C675,VLOOKUP(C675,$A$5:$D$9954,4,FALSE),"")</f>
        <v>Stonefalls</v>
      </c>
      <c r="H675" s="17">
        <f>A675</f>
        <v>1074</v>
      </c>
      <c r="I675" s="17">
        <f>C675</f>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IF(EXACT(A676,C676),"X","")</f>
        <v/>
      </c>
      <c r="G676" s="3" t="str">
        <f>IF(A676&lt;&gt;C676,VLOOKUP(C676,$A$5:$D$9954,4,FALSE),"")</f>
        <v>Auridon</v>
      </c>
      <c r="H676" s="17">
        <f>A676</f>
        <v>1075</v>
      </c>
      <c r="I676" s="17">
        <f>C676</f>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IF(EXACT(A677,C677),"X","")</f>
        <v/>
      </c>
      <c r="G677" s="3" t="str">
        <f>IF(A677&lt;&gt;C677,VLOOKUP(C677,$A$5:$D$9954,4,FALSE),"")</f>
        <v>Glenumbra</v>
      </c>
      <c r="H677" s="17">
        <f>A677</f>
        <v>1076</v>
      </c>
      <c r="I677" s="17">
        <f>C677</f>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IF(EXACT(A678,C678),"X","")</f>
        <v/>
      </c>
      <c r="G678" s="3" t="str">
        <f>IF(A678&lt;&gt;C678,VLOOKUP(C678,$A$5:$D$9954,4,FALSE),"")</f>
        <v>Murkmire</v>
      </c>
      <c r="H678" s="17">
        <f>A678</f>
        <v>1077</v>
      </c>
      <c r="I678" s="17">
        <f>C678</f>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IF(EXACT(A679,C679),"X","")</f>
        <v/>
      </c>
      <c r="G679" s="3" t="str">
        <f>IF(A679&lt;&gt;C679,VLOOKUP(C679,$A$5:$D$9954,4,FALSE),"")</f>
        <v>Murkmire</v>
      </c>
      <c r="H679" s="17">
        <f>A679</f>
        <v>1078</v>
      </c>
      <c r="I679" s="17">
        <f>C679</f>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IF(EXACT(A680,C680),"X","")</f>
        <v/>
      </c>
      <c r="G680" s="3" t="str">
        <f>IF(A680&lt;&gt;C680,VLOOKUP(C680,$A$5:$D$9954,4,FALSE),"")</f>
        <v>Murkmire</v>
      </c>
      <c r="H680" s="17">
        <f>A680</f>
        <v>1079</v>
      </c>
      <c r="I680" s="17">
        <f>C680</f>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IF(EXACT(A681,C681),"X","")</f>
        <v/>
      </c>
      <c r="G681" s="3" t="str">
        <f>IF(A681&lt;&gt;C681,VLOOKUP(C681,$A$5:$D$9954,4,FALSE),"")</f>
        <v>Eastmarch</v>
      </c>
      <c r="H681" s="17">
        <f>A681</f>
        <v>1080</v>
      </c>
      <c r="I681" s="17">
        <f>C681</f>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IF(EXACT(A682,C682),"X","")</f>
        <v/>
      </c>
      <c r="G682" s="3" t="str">
        <f>IF(A682&lt;&gt;C682,VLOOKUP(C682,$A$5:$D$9954,4,FALSE),"")</f>
        <v>Gold Coast</v>
      </c>
      <c r="H682" s="17">
        <f>A682</f>
        <v>1081</v>
      </c>
      <c r="I682" s="17">
        <f>C682</f>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IF(EXACT(A683,C683),"X","")</f>
        <v/>
      </c>
      <c r="G683" s="3" t="str">
        <f>IF(A683&lt;&gt;C683,VLOOKUP(C683,$A$5:$D$9954,4,FALSE),"")</f>
        <v>Murkmire</v>
      </c>
      <c r="H683" s="17">
        <f>A683</f>
        <v>1082</v>
      </c>
      <c r="I683" s="17">
        <f>C683</f>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IF(EXACT(A684,C684),"X","")</f>
        <v/>
      </c>
      <c r="G684" s="3" t="str">
        <f>IF(A684&lt;&gt;C684,VLOOKUP(C684,$A$5:$D$9954,4,FALSE),"")</f>
        <v>Murkmire</v>
      </c>
      <c r="H684" s="17">
        <f>A684</f>
        <v>1083</v>
      </c>
      <c r="I684" s="17">
        <f>C684</f>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IF(EXACT(A685,C685),"X","")</f>
        <v/>
      </c>
      <c r="G685" s="3" t="str">
        <f>IF(A685&lt;&gt;C685,VLOOKUP(C685,$A$5:$D$9954,4,FALSE),"")</f>
        <v>Northern Elsweyr</v>
      </c>
      <c r="H685" s="17">
        <f>A685</f>
        <v>1085</v>
      </c>
      <c r="I685" s="17">
        <f>C685</f>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IF(EXACT(A686,C686),"X","")</f>
        <v>X</v>
      </c>
      <c r="G686" s="3" t="str">
        <f>IF(A686&lt;&gt;C686,VLOOKUP(C686,$A$5:$D$9954,4,FALSE),"")</f>
        <v/>
      </c>
      <c r="H686" s="17">
        <f>A686</f>
        <v>1086</v>
      </c>
      <c r="I686" s="17">
        <f>C686</f>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IF(EXACT(A687,C687),"X","")</f>
        <v/>
      </c>
      <c r="G687" s="3" t="str">
        <f>IF(A687&lt;&gt;C687,VLOOKUP(C687,$A$5:$D$9954,4,FALSE),"")</f>
        <v>Northern Elsweyr</v>
      </c>
      <c r="H687" s="17">
        <f>A687</f>
        <v>1088</v>
      </c>
      <c r="I687" s="17">
        <f>C687</f>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IF(EXACT(A688,C688),"X","")</f>
        <v/>
      </c>
      <c r="G688" s="3" t="str">
        <f>IF(A688&lt;&gt;C688,VLOOKUP(C688,$A$5:$D$9954,4,FALSE),"")</f>
        <v>Northern Elsweyr</v>
      </c>
      <c r="H688" s="17">
        <f>A688</f>
        <v>1089</v>
      </c>
      <c r="I688" s="17">
        <f>C688</f>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IF(EXACT(A689,C689),"X","")</f>
        <v/>
      </c>
      <c r="G689" s="3" t="str">
        <f>IF(A689&lt;&gt;C689,VLOOKUP(C689,$A$5:$D$9954,4,FALSE),"")</f>
        <v>Northern Elsweyr</v>
      </c>
      <c r="H689" s="17">
        <f>A689</f>
        <v>1090</v>
      </c>
      <c r="I689" s="17">
        <f>C689</f>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IF(EXACT(A690,C690),"X","")</f>
        <v/>
      </c>
      <c r="G690" s="3" t="str">
        <f>IF(A690&lt;&gt;C690,VLOOKUP(C690,$A$5:$D$9954,4,FALSE),"")</f>
        <v>Northern Elsweyr</v>
      </c>
      <c r="H690" s="17">
        <f>A690</f>
        <v>1091</v>
      </c>
      <c r="I690" s="17">
        <f>C690</f>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IF(EXACT(A691,C691),"X","")</f>
        <v/>
      </c>
      <c r="G691" s="3" t="str">
        <f>IF(A691&lt;&gt;C691,VLOOKUP(C691,$A$5:$D$9954,4,FALSE),"")</f>
        <v>Northern Elsweyr</v>
      </c>
      <c r="H691" s="17">
        <f>A691</f>
        <v>1092</v>
      </c>
      <c r="I691" s="17">
        <f>C691</f>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IF(EXACT(A692,C692),"X","")</f>
        <v/>
      </c>
      <c r="G692" s="3" t="str">
        <f>IF(A692&lt;&gt;C692,VLOOKUP(C692,$A$5:$D$9954,4,FALSE),"")</f>
        <v>Northern Elsweyr</v>
      </c>
      <c r="H692" s="17">
        <f>A692</f>
        <v>1094</v>
      </c>
      <c r="I692" s="17">
        <f>C692</f>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IF(EXACT(A693,C693),"X","")</f>
        <v/>
      </c>
      <c r="G693" s="3" t="str">
        <f>IF(A693&lt;&gt;C693,VLOOKUP(C693,$A$5:$D$9954,4,FALSE),"")</f>
        <v>Northern Elsweyr</v>
      </c>
      <c r="H693" s="17">
        <f>A693</f>
        <v>1095</v>
      </c>
      <c r="I693" s="17">
        <f>C693</f>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IF(EXACT(A694,C694),"X","")</f>
        <v/>
      </c>
      <c r="G694" s="3" t="str">
        <f>IF(A694&lt;&gt;C694,VLOOKUP(C694,$A$5:$D$9954,4,FALSE),"")</f>
        <v>Northern Elsweyr</v>
      </c>
      <c r="H694" s="17">
        <f>A694</f>
        <v>1096</v>
      </c>
      <c r="I694" s="17">
        <f>C694</f>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IF(EXACT(A695,C695),"X","")</f>
        <v/>
      </c>
      <c r="G695" s="3" t="str">
        <f>IF(A695&lt;&gt;C695,VLOOKUP(C695,$A$5:$D$9954,4,FALSE),"")</f>
        <v>Northern Elsweyr</v>
      </c>
      <c r="H695" s="17">
        <f>A695</f>
        <v>1097</v>
      </c>
      <c r="I695" s="17">
        <f>C695</f>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IF(EXACT(A696,C696),"X","")</f>
        <v/>
      </c>
      <c r="G696" s="3" t="str">
        <f>IF(A696&lt;&gt;C696,VLOOKUP(C696,$A$5:$D$9954,4,FALSE),"")</f>
        <v>Northern Elsweyr</v>
      </c>
      <c r="H696" s="17">
        <f>A696</f>
        <v>1098</v>
      </c>
      <c r="I696" s="17">
        <f>C696</f>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IF(EXACT(A697,C697),"X","")</f>
        <v/>
      </c>
      <c r="G697" s="3" t="str">
        <f>IF(A697&lt;&gt;C697,VLOOKUP(C697,$A$5:$D$9954,4,FALSE),"")</f>
        <v>Northern Elsweyr</v>
      </c>
      <c r="H697" s="17">
        <f>A697</f>
        <v>1099</v>
      </c>
      <c r="I697" s="17">
        <f>C697</f>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IF(EXACT(A698,C698),"X","")</f>
        <v/>
      </c>
      <c r="G698" s="3" t="str">
        <f>IF(A698&lt;&gt;C698,VLOOKUP(C698,$A$5:$D$9954,4,FALSE),"")</f>
        <v>Northern Elsweyr</v>
      </c>
      <c r="H698" s="17">
        <f>A698</f>
        <v>1101</v>
      </c>
      <c r="I698" s="17">
        <f>C698</f>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IF(EXACT(A699,C699),"X","")</f>
        <v/>
      </c>
      <c r="G699" s="3" t="str">
        <f>IF(A699&lt;&gt;C699,VLOOKUP(C699,$A$5:$D$9954,4,FALSE),"")</f>
        <v>Northern Elsweyr</v>
      </c>
      <c r="H699" s="17">
        <f>A699</f>
        <v>1102</v>
      </c>
      <c r="I699" s="17">
        <f>C699</f>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IF(EXACT(A700,C700),"X","")</f>
        <v/>
      </c>
      <c r="G700" s="3" t="str">
        <f>IF(A700&lt;&gt;C700,VLOOKUP(C700,$A$5:$D$9954,4,FALSE),"")</f>
        <v>Northern Elsweyr</v>
      </c>
      <c r="H700" s="17">
        <f>A700</f>
        <v>1103</v>
      </c>
      <c r="I700" s="17">
        <f>C700</f>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IF(EXACT(A701,C701),"X","")</f>
        <v/>
      </c>
      <c r="G701" s="3" t="str">
        <f>IF(A701&lt;&gt;C701,VLOOKUP(C701,$A$5:$D$9954,4,FALSE),"")</f>
        <v>Northern Elsweyr</v>
      </c>
      <c r="H701" s="17">
        <f>A701</f>
        <v>1105</v>
      </c>
      <c r="I701" s="17">
        <f>C701</f>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IF(EXACT(A702,C702),"X","")</f>
        <v/>
      </c>
      <c r="G702" s="3" t="str">
        <f>IF(A702&lt;&gt;C702,VLOOKUP(C702,$A$5:$D$9954,4,FALSE),"")</f>
        <v>Northern Elsweyr</v>
      </c>
      <c r="H702" s="17">
        <f>A702</f>
        <v>1106</v>
      </c>
      <c r="I702" s="17">
        <f>C702</f>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IF(EXACT(A703,C703),"X","")</f>
        <v>X</v>
      </c>
      <c r="G703" s="3" t="str">
        <f>IF(A703&lt;&gt;C703,VLOOKUP(C703,$A$5:$D$9954,4,FALSE),"")</f>
        <v/>
      </c>
      <c r="H703" s="17">
        <f>A703</f>
        <v>1107</v>
      </c>
      <c r="I703" s="17">
        <f>C703</f>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IF(EXACT(A704,C704),"X","")</f>
        <v>X</v>
      </c>
      <c r="G704" s="3" t="str">
        <f>IF(A704&lt;&gt;C704,VLOOKUP(C704,$A$5:$D$9954,4,FALSE),"")</f>
        <v/>
      </c>
      <c r="H704" s="17">
        <f>A704</f>
        <v>1108</v>
      </c>
      <c r="I704" s="17">
        <f>C704</f>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IF(EXACT(A705,C705),"X","")</f>
        <v>X</v>
      </c>
      <c r="G705" s="3" t="str">
        <f>IF(A705&lt;&gt;C705,VLOOKUP(C705,$A$5:$D$9954,4,FALSE),"")</f>
        <v/>
      </c>
      <c r="H705" s="17">
        <f>A705</f>
        <v>1109</v>
      </c>
      <c r="I705" s="17">
        <f>C705</f>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IF(EXACT(A706,C706),"X","")</f>
        <v/>
      </c>
      <c r="G706" s="3" t="str">
        <f>IF(A706&lt;&gt;C706,VLOOKUP(C706,$A$5:$D$9954,4,FALSE),"")</f>
        <v>Northern Elsweyr</v>
      </c>
      <c r="H706" s="17">
        <f>A706</f>
        <v>1110</v>
      </c>
      <c r="I706" s="17">
        <f>C706</f>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IF(EXACT(A707,C707),"X","")</f>
        <v/>
      </c>
      <c r="G707" s="3" t="str">
        <f>IF(A707&lt;&gt;C707,VLOOKUP(C707,$A$5:$D$9954,4,FALSE),"")</f>
        <v>Northern Elsweyr</v>
      </c>
      <c r="H707" s="17">
        <f>A707</f>
        <v>1111</v>
      </c>
      <c r="I707" s="17">
        <f>C707</f>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IF(EXACT(A708,C708),"X","")</f>
        <v/>
      </c>
      <c r="G708" s="3" t="str">
        <f>IF(A708&lt;&gt;C708,VLOOKUP(C708,$A$5:$D$9954,4,FALSE),"")</f>
        <v>Northern Elsweyr</v>
      </c>
      <c r="H708" s="17">
        <f>A708</f>
        <v>1112</v>
      </c>
      <c r="I708" s="17">
        <f>C708</f>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IF(EXACT(A709,C709),"X","")</f>
        <v/>
      </c>
      <c r="G709" s="3" t="str">
        <f>IF(A709&lt;&gt;C709,VLOOKUP(C709,$A$5:$D$9954,4,FALSE),"")</f>
        <v>Northern Elsweyr</v>
      </c>
      <c r="H709" s="17">
        <f>A709</f>
        <v>1113</v>
      </c>
      <c r="I709" s="17">
        <f>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IF(EXACT(A710,C710),"X","")</f>
        <v/>
      </c>
      <c r="G710" s="3" t="str">
        <f>IF(A710&lt;&gt;C710,VLOOKUP(C710,$A$5:$D$9954,4,FALSE),"")</f>
        <v>Northern Elsweyr</v>
      </c>
      <c r="H710" s="17">
        <f>A710</f>
        <v>1114</v>
      </c>
      <c r="I710" s="17">
        <f>C710</f>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IF(EXACT(A711,C711),"X","")</f>
        <v/>
      </c>
      <c r="G711" s="3" t="str">
        <f>IF(A711&lt;&gt;C711,VLOOKUP(C711,$A$5:$D$9954,4,FALSE),"")</f>
        <v>Northern Elsweyr</v>
      </c>
      <c r="H711" s="17">
        <f>A711</f>
        <v>1115</v>
      </c>
      <c r="I711" s="17">
        <f>C711</f>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IF(EXACT(A712,C712),"X","")</f>
        <v>X</v>
      </c>
      <c r="G712" s="3" t="str">
        <f>IF(A712&lt;&gt;C712,VLOOKUP(C712,$A$5:$D$9954,4,FALSE),"")</f>
        <v/>
      </c>
      <c r="H712" s="17">
        <f>A712</f>
        <v>1116</v>
      </c>
      <c r="I712" s="17">
        <f>C712</f>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IF(EXACT(A713,C713),"X","")</f>
        <v/>
      </c>
      <c r="G713" s="3" t="str">
        <f>IF(A713&lt;&gt;C713,VLOOKUP(C713,$A$5:$D$9954,4,FALSE),"")</f>
        <v>Northern Elsweyr</v>
      </c>
      <c r="H713" s="17">
        <f>A713</f>
        <v>1117</v>
      </c>
      <c r="I713" s="17">
        <f>C713</f>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IF(EXACT(A714,C714),"X","")</f>
        <v/>
      </c>
      <c r="G714" s="3" t="str">
        <f>IF(A714&lt;&gt;C714,VLOOKUP(C714,$A$5:$D$9954,4,FALSE),"")</f>
        <v>Northern Elsweyr</v>
      </c>
      <c r="H714" s="17">
        <f>A714</f>
        <v>1118</v>
      </c>
      <c r="I714" s="17">
        <f>C714</f>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IF(EXACT(A715,C715),"X","")</f>
        <v/>
      </c>
      <c r="G715" s="3" t="str">
        <f>IF(A715&lt;&gt;C715,VLOOKUP(C715,$A$5:$D$9954,4,FALSE),"")</f>
        <v>Northern Elsweyr</v>
      </c>
      <c r="H715" s="17">
        <f>A715</f>
        <v>1119</v>
      </c>
      <c r="I715" s="17">
        <f>C715</f>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IF(EXACT(A716,C716),"X","")</f>
        <v/>
      </c>
      <c r="G716" s="3" t="str">
        <f>IF(A716&lt;&gt;C716,VLOOKUP(C716,$A$5:$D$9954,4,FALSE),"")</f>
        <v>Northern Elsweyr</v>
      </c>
      <c r="H716" s="17">
        <f>A716</f>
        <v>1120</v>
      </c>
      <c r="I716" s="17">
        <f>C716</f>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IF(EXACT(A717,C717),"X","")</f>
        <v/>
      </c>
      <c r="G717" s="3" t="str">
        <f>IF(A717&lt;&gt;C717,VLOOKUP(C717,$A$5:$D$9954,4,FALSE),"")</f>
        <v>Northern Elsweyr</v>
      </c>
      <c r="H717" s="17">
        <f>A717</f>
        <v>1121</v>
      </c>
      <c r="I717" s="17">
        <f>C717</f>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IF(EXACT(A718,C718),"X","")</f>
        <v/>
      </c>
      <c r="G718" s="3" t="str">
        <f>IF(A718&lt;&gt;C718,VLOOKUP(C718,$A$5:$D$9954,4,FALSE),"")</f>
        <v>Northern Elsweyr</v>
      </c>
      <c r="H718" s="17">
        <f>A718</f>
        <v>1122</v>
      </c>
      <c r="I718" s="17">
        <f>C718</f>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IF(EXACT(A719,C719),"X","")</f>
        <v/>
      </c>
      <c r="G719" s="3" t="str">
        <f>IF(A719&lt;&gt;C719,VLOOKUP(C719,$A$5:$D$9954,4,FALSE),"")</f>
        <v>Grahtwood</v>
      </c>
      <c r="H719" s="17">
        <f>A719</f>
        <v>1123</v>
      </c>
      <c r="I719" s="17">
        <f>C719</f>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IF(EXACT(A720,C720),"X","")</f>
        <v/>
      </c>
      <c r="G720" s="3" t="str">
        <f>IF(A720&lt;&gt;C720,VLOOKUP(C720,$A$5:$D$9954,4,FALSE),"")</f>
        <v>Eastmarch</v>
      </c>
      <c r="H720" s="17">
        <f>A720</f>
        <v>1125</v>
      </c>
      <c r="I720" s="17">
        <f>C720</f>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IF(EXACT(A721,C721),"X","")</f>
        <v/>
      </c>
      <c r="G721" s="3" t="str">
        <f>IF(A721&lt;&gt;C721,VLOOKUP(C721,$A$5:$D$9954,4,FALSE),"")</f>
        <v>Craglorn</v>
      </c>
      <c r="H721" s="17">
        <f>A721</f>
        <v>1126</v>
      </c>
      <c r="I721" s="17">
        <f>C721</f>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IF(EXACT(A722,C722),"X","")</f>
        <v/>
      </c>
      <c r="G722" s="3" t="str">
        <f>IF(A722&lt;&gt;C722,VLOOKUP(C722,$A$5:$D$9954,4,FALSE),"")</f>
        <v>Northern Elsweyr</v>
      </c>
      <c r="H722" s="17">
        <f>A722</f>
        <v>1128</v>
      </c>
      <c r="I722" s="17">
        <f>C722</f>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IF(EXACT(A723,C723),"X","")</f>
        <v/>
      </c>
      <c r="G723" s="3" t="str">
        <f>IF(A723&lt;&gt;C723,VLOOKUP(C723,$A$5:$D$9954,4,FALSE),"")</f>
        <v>Northern Elsweyr</v>
      </c>
      <c r="H723" s="17">
        <f>A723</f>
        <v>1129</v>
      </c>
      <c r="I723" s="17">
        <f>C723</f>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IF(EXACT(A724,C724),"X","")</f>
        <v/>
      </c>
      <c r="G724" s="3" t="str">
        <f>IF(A724&lt;&gt;C724,VLOOKUP(C724,$A$5:$D$9954,4,FALSE),"")</f>
        <v>Northern Elsweyr</v>
      </c>
      <c r="H724" s="17">
        <f>A724</f>
        <v>1130</v>
      </c>
      <c r="I724" s="17">
        <f>C724</f>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IF(EXACT(A725,C725),"X","")</f>
        <v>X</v>
      </c>
      <c r="G725" s="3" t="str">
        <f>IF(A725&lt;&gt;C725,VLOOKUP(C725,$A$5:$D$9954,4,FALSE),"")</f>
        <v/>
      </c>
      <c r="H725" s="17">
        <f>A725</f>
        <v>1133</v>
      </c>
      <c r="I725" s="17">
        <f>C725</f>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IF(EXACT(A726,C726),"X","")</f>
        <v/>
      </c>
      <c r="G726" s="3" t="str">
        <f>IF(A726&lt;&gt;C726,VLOOKUP(C726,$A$5:$D$9954,4,FALSE),"")</f>
        <v>Southern Elsweyr</v>
      </c>
      <c r="H726" s="17">
        <f>A726</f>
        <v>1134</v>
      </c>
      <c r="I726" s="17">
        <f>C726</f>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IF(EXACT(A727,C727),"X","")</f>
        <v/>
      </c>
      <c r="G727" s="3" t="str">
        <f>IF(A727&lt;&gt;C727,VLOOKUP(C727,$A$5:$D$9954,4,FALSE),"")</f>
        <v>Southern Elsweyr</v>
      </c>
      <c r="H727" s="17">
        <f>A727</f>
        <v>1135</v>
      </c>
      <c r="I727" s="17">
        <f>C727</f>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IF(EXACT(A728,C728),"X","")</f>
        <v/>
      </c>
      <c r="G728" s="3" t="str">
        <f>IF(A728&lt;&gt;C728,VLOOKUP(C728,$A$5:$D$9954,4,FALSE),"")</f>
        <v>Southern Elsweyr</v>
      </c>
      <c r="H728" s="17">
        <f>A728</f>
        <v>1136</v>
      </c>
      <c r="I728" s="17">
        <f>C728</f>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IF(EXACT(A729,C729),"X","")</f>
        <v/>
      </c>
      <c r="G729" s="3" t="str">
        <f>IF(A729&lt;&gt;C729,VLOOKUP(C729,$A$5:$D$9954,4,FALSE),"")</f>
        <v>Southern Elsweyr</v>
      </c>
      <c r="H729" s="17">
        <f>A729</f>
        <v>1137</v>
      </c>
      <c r="I729" s="17">
        <f>C729</f>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IF(EXACT(A730,C730),"X","")</f>
        <v/>
      </c>
      <c r="G730" s="3" t="str">
        <f>IF(A730&lt;&gt;C730,VLOOKUP(C730,$A$5:$D$9954,4,FALSE),"")</f>
        <v>Southern Elsweyr</v>
      </c>
      <c r="H730" s="17">
        <f>A730</f>
        <v>1138</v>
      </c>
      <c r="I730" s="17">
        <f>C730</f>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IF(EXACT(A731,C731),"X","")</f>
        <v/>
      </c>
      <c r="G731" s="3" t="str">
        <f>IF(A731&lt;&gt;C731,VLOOKUP(C731,$A$5:$D$9954,4,FALSE),"")</f>
        <v>Southern Elsweyr</v>
      </c>
      <c r="H731" s="17">
        <f>A731</f>
        <v>1139</v>
      </c>
      <c r="I731" s="17">
        <f>C731</f>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IF(EXACT(A732,C732),"X","")</f>
        <v/>
      </c>
      <c r="G732" s="3" t="str">
        <f>IF(A732&lt;&gt;C732,VLOOKUP(C732,$A$5:$D$9954,4,FALSE),"")</f>
        <v>Alik'r Desert</v>
      </c>
      <c r="H732" s="17">
        <f>A732</f>
        <v>1140</v>
      </c>
      <c r="I732" s="17">
        <f>C732</f>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IF(EXACT(A733,C733),"X","")</f>
        <v/>
      </c>
      <c r="G733" s="3" t="str">
        <f>IF(A733&lt;&gt;C733,VLOOKUP(C733,$A$5:$D$9954,4,FALSE),"")</f>
        <v>Eastmarch</v>
      </c>
      <c r="H733" s="17">
        <f>A733</f>
        <v>1141</v>
      </c>
      <c r="I733" s="17">
        <f>C733</f>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IF(EXACT(A734,C734),"X","")</f>
        <v>X</v>
      </c>
      <c r="G734" s="3" t="str">
        <f>IF(A734&lt;&gt;C734,VLOOKUP(C734,$A$5:$D$9954,4,FALSE),"")</f>
        <v/>
      </c>
      <c r="H734" s="17">
        <f>A734</f>
        <v>1142</v>
      </c>
      <c r="I734" s="17">
        <f>C734</f>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IF(EXACT(A735,C735),"X","")</f>
        <v/>
      </c>
      <c r="G735" s="3" t="str">
        <f>IF(A735&lt;&gt;C735,VLOOKUP(C735,$A$5:$D$9954,4,FALSE),"")</f>
        <v>Stormhaven</v>
      </c>
      <c r="H735" s="17">
        <f>A735</f>
        <v>1143</v>
      </c>
      <c r="I735" s="17">
        <f>C735</f>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IF(EXACT(A736,C736),"X","")</f>
        <v>X</v>
      </c>
      <c r="G736" s="3" t="str">
        <f>IF(A736&lt;&gt;C736,VLOOKUP(C736,$A$5:$D$9954,4,FALSE),"")</f>
        <v/>
      </c>
      <c r="H736" s="17">
        <f>A736</f>
        <v>1144</v>
      </c>
      <c r="I736" s="17">
        <f>C736</f>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IF(EXACT(A737,C737),"X","")</f>
        <v/>
      </c>
      <c r="G737" s="3" t="str">
        <f>IF(A737&lt;&gt;C737,VLOOKUP(C737,$A$5:$D$9954,4,FALSE),"")</f>
        <v>Southern Elsweyr</v>
      </c>
      <c r="H737" s="17">
        <f>A737</f>
        <v>1145</v>
      </c>
      <c r="I737" s="17">
        <f>C737</f>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IF(EXACT(A738,C738),"X","")</f>
        <v/>
      </c>
      <c r="G738" s="3" t="str">
        <f>IF(A738&lt;&gt;C738,VLOOKUP(C738,$A$5:$D$9954,4,FALSE),"")</f>
        <v>Southern Elsweyr</v>
      </c>
      <c r="H738" s="17">
        <f>A738</f>
        <v>1146</v>
      </c>
      <c r="I738" s="17">
        <f>C738</f>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IF(EXACT(A739,C739),"X","")</f>
        <v/>
      </c>
      <c r="G739" s="3" t="str">
        <f>IF(A739&lt;&gt;C739,VLOOKUP(C739,$A$5:$D$9954,4,FALSE),"")</f>
        <v>Southern Elsweyr</v>
      </c>
      <c r="H739" s="17">
        <f>A739</f>
        <v>1147</v>
      </c>
      <c r="I739" s="17">
        <f>C739</f>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IF(EXACT(A740,C740),"X","")</f>
        <v/>
      </c>
      <c r="G740" s="3" t="str">
        <f>IF(A740&lt;&gt;C740,VLOOKUP(C740,$A$5:$D$9954,4,FALSE),"")</f>
        <v>Southern Elsweyr</v>
      </c>
      <c r="H740" s="17">
        <f>A740</f>
        <v>1148</v>
      </c>
      <c r="I740" s="17">
        <f>C740</f>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IF(EXACT(A741,C741),"X","")</f>
        <v/>
      </c>
      <c r="G741" s="3" t="str">
        <f>IF(A741&lt;&gt;C741,VLOOKUP(C741,$A$5:$D$9954,4,FALSE),"")</f>
        <v>Southern Elsweyr</v>
      </c>
      <c r="H741" s="17">
        <f>A741</f>
        <v>1149</v>
      </c>
      <c r="I741" s="17">
        <f>C741</f>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IF(EXACT(A742,C742),"X","")</f>
        <v/>
      </c>
      <c r="G742" s="3" t="str">
        <f>IF(A742&lt;&gt;C742,VLOOKUP(C742,$A$5:$D$9954,4,FALSE),"")</f>
        <v>Southern Elsweyr</v>
      </c>
      <c r="H742" s="17">
        <f>A742</f>
        <v>1150</v>
      </c>
      <c r="I742" s="17">
        <f>C742</f>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IF(EXACT(A743,C743),"X","")</f>
        <v/>
      </c>
      <c r="G743" s="3" t="str">
        <f>IF(A743&lt;&gt;C743,VLOOKUP(C743,$A$5:$D$9954,4,FALSE),"")</f>
        <v>Southern Elsweyr</v>
      </c>
      <c r="H743" s="17">
        <f>A743</f>
        <v>1151</v>
      </c>
      <c r="I743" s="17">
        <f>C743</f>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IF(EXACT(A744,C744),"X","")</f>
        <v/>
      </c>
      <c r="G744" s="3" t="str">
        <f>IF(A744&lt;&gt;C744,VLOOKUP(C744,$A$5:$D$9954,4,FALSE),"")</f>
        <v>Wrothgar</v>
      </c>
      <c r="H744" s="17">
        <f>A744</f>
        <v>1152</v>
      </c>
      <c r="I744" s="17">
        <f>C744</f>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IF(EXACT(A745,C745),"X","")</f>
        <v/>
      </c>
      <c r="G745" s="3" t="str">
        <f>IF(A745&lt;&gt;C745,VLOOKUP(C745,$A$5:$D$9954,4,FALSE),"")</f>
        <v>Bangkorai</v>
      </c>
      <c r="H745" s="17">
        <f>A745</f>
        <v>1153</v>
      </c>
      <c r="I745" s="17">
        <f>C745</f>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IF(EXACT(A746,C746),"X","")</f>
        <v/>
      </c>
      <c r="G746" s="3" t="str">
        <f>IF(A746&lt;&gt;C746,VLOOKUP(C746,$A$5:$D$9954,4,FALSE),"")</f>
        <v>Northern Elsweyr</v>
      </c>
      <c r="H746" s="17">
        <f>A746</f>
        <v>1154</v>
      </c>
      <c r="I746" s="17">
        <f>C746</f>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IF(EXACT(A747,C747),"X","")</f>
        <v/>
      </c>
      <c r="G747" s="3" t="str">
        <f>IF(A747&lt;&gt;C747,VLOOKUP(C747,$A$5:$D$9954,4,FALSE),"")</f>
        <v>Rivenspire</v>
      </c>
      <c r="H747" s="17">
        <f>A747</f>
        <v>1155</v>
      </c>
      <c r="I747" s="17">
        <f>C747</f>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IF(EXACT(A748,C748),"X","")</f>
        <v>X</v>
      </c>
      <c r="G748" s="3" t="str">
        <f>IF(A748&lt;&gt;C748,VLOOKUP(C748,$A$5:$D$9954,4,FALSE),"")</f>
        <v/>
      </c>
      <c r="H748" s="17">
        <f>A748</f>
        <v>1160</v>
      </c>
      <c r="I748" s="17">
        <f>C748</f>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IF(EXACT(A749,C749),"X","")</f>
        <v>X</v>
      </c>
      <c r="G749" s="3" t="str">
        <f>IF(A749&lt;&gt;C749,VLOOKUP(C749,$A$5:$D$9954,4,FALSE),"")</f>
        <v/>
      </c>
      <c r="H749" s="17">
        <f>A749</f>
        <v>1161</v>
      </c>
      <c r="I749" s="17">
        <f>C749</f>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IF(EXACT(A750,C750),"X","")</f>
        <v/>
      </c>
      <c r="G750" s="3" t="str">
        <f>IF(A750&lt;&gt;C750,VLOOKUP(C750,$A$5:$D$9954,4,FALSE),"")</f>
        <v>Blackreach: Greymoor Caverns</v>
      </c>
      <c r="H750" s="17">
        <f>A750</f>
        <v>1165</v>
      </c>
      <c r="I750" s="17">
        <f>C750</f>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IF(EXACT(A751,C751),"X","")</f>
        <v/>
      </c>
      <c r="G751" s="3" t="str">
        <f>IF(A751&lt;&gt;C751,VLOOKUP(C751,$A$5:$D$9954,4,FALSE),"")</f>
        <v>Western Skyrim</v>
      </c>
      <c r="H751" s="17">
        <f>A751</f>
        <v>1166</v>
      </c>
      <c r="I751" s="17">
        <f>C751</f>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IF(EXACT(A752,C752),"X","")</f>
        <v/>
      </c>
      <c r="G752" s="3" t="str">
        <f>IF(A752&lt;&gt;C752,VLOOKUP(C752,$A$5:$D$9954,4,FALSE),"")</f>
        <v>Western Skyrim</v>
      </c>
      <c r="H752" s="17">
        <f>A752</f>
        <v>1167</v>
      </c>
      <c r="I752" s="17">
        <f>C752</f>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IF(EXACT(A753,C753),"X","")</f>
        <v/>
      </c>
      <c r="G753" s="3" t="str">
        <f>IF(A753&lt;&gt;C753,VLOOKUP(C753,$A$5:$D$9954,4,FALSE),"")</f>
        <v>Western Skyrim</v>
      </c>
      <c r="H753" s="17">
        <f>A753</f>
        <v>1168</v>
      </c>
      <c r="I753" s="17">
        <f>C753</f>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IF(EXACT(A754,C754),"X","")</f>
        <v/>
      </c>
      <c r="G754" s="3" t="str">
        <f>IF(A754&lt;&gt;C754,VLOOKUP(C754,$A$5:$D$9954,4,FALSE),"")</f>
        <v>Western Skyrim</v>
      </c>
      <c r="H754" s="17">
        <f>A754</f>
        <v>1169</v>
      </c>
      <c r="I754" s="17">
        <f>C754</f>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IF(EXACT(A755,C755),"X","")</f>
        <v/>
      </c>
      <c r="G755" s="3" t="str">
        <f>IF(A755&lt;&gt;C755,VLOOKUP(C755,$A$5:$D$9954,4,FALSE),"")</f>
        <v>Western Skyrim</v>
      </c>
      <c r="H755" s="17">
        <f>A755</f>
        <v>1170</v>
      </c>
      <c r="I755" s="17">
        <f>C755</f>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IF(EXACT(A756,C756),"X","")</f>
        <v/>
      </c>
      <c r="G756" s="3" t="str">
        <f>IF(A756&lt;&gt;C756,VLOOKUP(C756,$A$5:$D$9954,4,FALSE),"")</f>
        <v>Blackreach: Greymoor Caverns</v>
      </c>
      <c r="H756" s="17">
        <f>A756</f>
        <v>1171</v>
      </c>
      <c r="I756" s="17">
        <f>C756</f>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IF(EXACT(A757,C757),"X","")</f>
        <v/>
      </c>
      <c r="G757" s="3" t="str">
        <f>IF(A757&lt;&gt;C757,VLOOKUP(C757,$A$5:$D$9954,4,FALSE),"")</f>
        <v>Blackreach: Greymoor Caverns</v>
      </c>
      <c r="H757" s="17">
        <f>A757</f>
        <v>1172</v>
      </c>
      <c r="I757" s="17">
        <f>C757</f>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IF(EXACT(A758,C758),"X","")</f>
        <v/>
      </c>
      <c r="G758" s="3" t="str">
        <f>IF(A758&lt;&gt;C758,VLOOKUP(C758,$A$5:$D$9954,4,FALSE),"")</f>
        <v>Blackreach: Greymoor Caverns</v>
      </c>
      <c r="H758" s="17">
        <f>A758</f>
        <v>1173</v>
      </c>
      <c r="I758" s="17">
        <f>C758</f>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IF(EXACT(A759,C759),"X","")</f>
        <v/>
      </c>
      <c r="G759" s="3" t="str">
        <f>IF(A759&lt;&gt;C759,VLOOKUP(C759,$A$5:$D$9954,4,FALSE),"")</f>
        <v>Western Skyrim</v>
      </c>
      <c r="H759" s="17">
        <f>A759</f>
        <v>1174</v>
      </c>
      <c r="I759" s="17">
        <f>C759</f>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IF(EXACT(A760,C760),"X","")</f>
        <v>X</v>
      </c>
      <c r="G760" s="3" t="str">
        <f>IF(A760&lt;&gt;C760,VLOOKUP(C760,$A$5:$D$9954,4,FALSE),"")</f>
        <v/>
      </c>
      <c r="H760" s="17">
        <f>A760</f>
        <v>1175</v>
      </c>
      <c r="I760" s="17">
        <f>C760</f>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IF(EXACT(A761,C761),"X","")</f>
        <v/>
      </c>
      <c r="G761" s="3" t="str">
        <f>IF(A761&lt;&gt;C761,VLOOKUP(C761,$A$5:$D$9954,4,FALSE),"")</f>
        <v>Western Skyrim</v>
      </c>
      <c r="H761" s="17">
        <f>A761</f>
        <v>1176</v>
      </c>
      <c r="I761" s="17">
        <f>C761</f>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IF(EXACT(A762,C762),"X","")</f>
        <v/>
      </c>
      <c r="G762" s="3" t="str">
        <f>IF(A762&lt;&gt;C762,VLOOKUP(C762,$A$5:$D$9954,4,FALSE),"")</f>
        <v>Western Skyrim</v>
      </c>
      <c r="H762" s="17">
        <f>A762</f>
        <v>1177</v>
      </c>
      <c r="I762" s="17">
        <f>C762</f>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IF(EXACT(A763,C763),"X","")</f>
        <v/>
      </c>
      <c r="G763" s="3" t="str">
        <f>IF(A763&lt;&gt;C763,VLOOKUP(C763,$A$5:$D$9954,4,FALSE),"")</f>
        <v>Western Skyrim</v>
      </c>
      <c r="H763" s="17">
        <f>A763</f>
        <v>1178</v>
      </c>
      <c r="I763" s="17">
        <f>C763</f>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IF(EXACT(A764,C764),"X","")</f>
        <v/>
      </c>
      <c r="G764" s="3" t="str">
        <f>IF(A764&lt;&gt;C764,VLOOKUP(C764,$A$5:$D$9954,4,FALSE),"")</f>
        <v>Western Skyrim</v>
      </c>
      <c r="H764" s="17">
        <f>A764</f>
        <v>1179</v>
      </c>
      <c r="I764" s="17">
        <f>C764</f>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IF(EXACT(A765,C765),"X","")</f>
        <v/>
      </c>
      <c r="G765" s="3" t="str">
        <f>IF(A765&lt;&gt;C765,VLOOKUP(C765,$A$5:$D$9954,4,FALSE),"")</f>
        <v>Grahtwood</v>
      </c>
      <c r="H765" s="17">
        <f>A765</f>
        <v>1180</v>
      </c>
      <c r="I765" s="17">
        <f>C765</f>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IF(EXACT(A766,C766),"X","")</f>
        <v/>
      </c>
      <c r="G766" s="3" t="str">
        <f>IF(A766&lt;&gt;C766,VLOOKUP(C766,$A$5:$D$9954,4,FALSE),"")</f>
        <v>Blackreach: Greymoor Caverns</v>
      </c>
      <c r="H766" s="17">
        <f>A766</f>
        <v>1181</v>
      </c>
      <c r="I766" s="17">
        <f>C766</f>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IF(EXACT(A767,C767),"X","")</f>
        <v/>
      </c>
      <c r="G767" s="3" t="str">
        <f>IF(A767&lt;&gt;C767,VLOOKUP(C767,$A$5:$D$9954,4,FALSE),"")</f>
        <v>Western Skyrim</v>
      </c>
      <c r="H767" s="17">
        <f>A767</f>
        <v>1182</v>
      </c>
      <c r="I767" s="17">
        <f>C767</f>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IF(EXACT(A768,C768),"X","")</f>
        <v/>
      </c>
      <c r="G768" s="3" t="str">
        <f>IF(A768&lt;&gt;C768,VLOOKUP(C768,$A$5:$D$9954,4,FALSE),"")</f>
        <v>Blackreach: Greymoor Caverns</v>
      </c>
      <c r="H768" s="17">
        <f>A768</f>
        <v>1183</v>
      </c>
      <c r="I768" s="17">
        <f>C768</f>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IF(EXACT(A769,C769),"X","")</f>
        <v/>
      </c>
      <c r="G769" s="3" t="str">
        <f>IF(A769&lt;&gt;C769,VLOOKUP(C769,$A$5:$D$9954,4,FALSE),"")</f>
        <v>Blackreach: Greymoor Caverns</v>
      </c>
      <c r="H769" s="17">
        <f>A769</f>
        <v>1184</v>
      </c>
      <c r="I769" s="17">
        <f>C769</f>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IF(EXACT(A770,C770),"X","")</f>
        <v/>
      </c>
      <c r="G770" s="3" t="str">
        <f>IF(A770&lt;&gt;C770,VLOOKUP(C770,$A$5:$D$9954,4,FALSE),"")</f>
        <v>Western Skyrim</v>
      </c>
      <c r="H770" s="17">
        <f>A770</f>
        <v>1185</v>
      </c>
      <c r="I770" s="17">
        <f>C770</f>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IF(EXACT(A771,C771),"X","")</f>
        <v/>
      </c>
      <c r="G771" s="3" t="str">
        <f>IF(A771&lt;&gt;C771,VLOOKUP(C771,$A$5:$D$9954,4,FALSE),"")</f>
        <v>Western Skyrim</v>
      </c>
      <c r="H771" s="17">
        <f>A771</f>
        <v>1186</v>
      </c>
      <c r="I771" s="17">
        <f>C771</f>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IF(EXACT(A772,C772),"X","")</f>
        <v/>
      </c>
      <c r="G772" s="3" t="str">
        <f>IF(A772&lt;&gt;C772,VLOOKUP(C772,$A$5:$D$9954,4,FALSE),"")</f>
        <v>Blackreach: Greymoor Caverns</v>
      </c>
      <c r="H772" s="17">
        <f>A772</f>
        <v>1187</v>
      </c>
      <c r="I772" s="17">
        <f>C772</f>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IF(EXACT(A773,C773),"X","")</f>
        <v/>
      </c>
      <c r="G773" s="3" t="str">
        <f>IF(A773&lt;&gt;C773,VLOOKUP(C773,$A$5:$D$9954,4,FALSE),"")</f>
        <v>Eastmarch</v>
      </c>
      <c r="H773" s="17">
        <f>A773</f>
        <v>1188</v>
      </c>
      <c r="I773" s="17">
        <f>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IF(EXACT(A774,C774),"X","")</f>
        <v/>
      </c>
      <c r="G774" s="3" t="str">
        <f>IF(A774&lt;&gt;C774,VLOOKUP(C774,$A$5:$D$9954,4,FALSE),"")</f>
        <v>Eastmarch</v>
      </c>
      <c r="H774" s="17">
        <f>A774</f>
        <v>1189</v>
      </c>
      <c r="I774" s="17">
        <f>C774</f>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IF(EXACT(A775,C775),"X","")</f>
        <v/>
      </c>
      <c r="G775" s="3" t="str">
        <f>IF(A775&lt;&gt;C775,VLOOKUP(C775,$A$5:$D$9954,4,FALSE),"")</f>
        <v>The Rift</v>
      </c>
      <c r="H775" s="17">
        <f>A775</f>
        <v>1190</v>
      </c>
      <c r="I775" s="17">
        <f>C775</f>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IF(EXACT(A776,C776),"X","")</f>
        <v/>
      </c>
      <c r="G776" s="3" t="str">
        <f>IF(A776&lt;&gt;C776,VLOOKUP(C776,$A$5:$D$9954,4,FALSE),"")</f>
        <v>Eastmarch</v>
      </c>
      <c r="H776" s="17">
        <f>A776</f>
        <v>1191</v>
      </c>
      <c r="I776" s="17">
        <f>C776</f>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IF(EXACT(A777,C777),"X","")</f>
        <v/>
      </c>
      <c r="G777" s="3" t="str">
        <f>IF(A777&lt;&gt;C777,VLOOKUP(C777,$A$5:$D$9954,4,FALSE),"")</f>
        <v>Southern Elsweyr</v>
      </c>
      <c r="H777" s="17">
        <f>A777</f>
        <v>1192</v>
      </c>
      <c r="I777" s="17">
        <f>C777</f>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IF(EXACT(A778,C778),"X","")</f>
        <v/>
      </c>
      <c r="G778" s="3" t="str">
        <f>IF(A778&lt;&gt;C778,VLOOKUP(C778,$A$5:$D$9954,4,FALSE),"")</f>
        <v>Southern Elsweyr</v>
      </c>
      <c r="H778" s="17">
        <f>A778</f>
        <v>1193</v>
      </c>
      <c r="I778" s="17">
        <f>C778</f>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IF(EXACT(A779,C779),"X","")</f>
        <v>X</v>
      </c>
      <c r="G779" s="3" t="str">
        <f>IF(A779&lt;&gt;C779,VLOOKUP(C779,$A$5:$D$9954,4,FALSE),"")</f>
        <v/>
      </c>
      <c r="H779" s="17">
        <f>A779</f>
        <v>1195</v>
      </c>
      <c r="I779" s="17">
        <f>C779</f>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IF(EXACT(A780,C780),"X","")</f>
        <v/>
      </c>
      <c r="G780" s="3" t="str">
        <f>IF(A780&lt;&gt;C780,VLOOKUP(C780,$A$5:$D$9954,4,FALSE),"")</f>
        <v>Western Skyrim</v>
      </c>
      <c r="H780" s="17">
        <f>A780</f>
        <v>1196</v>
      </c>
      <c r="I780" s="17">
        <f>C780</f>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IF(EXACT(A781,C781),"X","")</f>
        <v/>
      </c>
      <c r="G781" s="3" t="str">
        <f>IF(A781&lt;&gt;C781,VLOOKUP(C781,$A$5:$D$9954,4,FALSE),"")</f>
        <v>Blackreach: Greymoor Caverns</v>
      </c>
      <c r="H781" s="17">
        <f>A781</f>
        <v>1197</v>
      </c>
      <c r="I781" s="17">
        <f>C781</f>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IF(EXACT(A782,C782),"X","")</f>
        <v/>
      </c>
      <c r="G782" s="3" t="str">
        <f>IF(A782&lt;&gt;C782,VLOOKUP(C782,$A$5:$D$9954,4,FALSE),"")</f>
        <v>Wrothgar</v>
      </c>
      <c r="H782" s="17">
        <f>A782</f>
        <v>1199</v>
      </c>
      <c r="I782" s="17">
        <f>C782</f>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IF(EXACT(A783,C783),"X","")</f>
        <v>X</v>
      </c>
      <c r="G783" s="3" t="str">
        <f>IF(A783&lt;&gt;C783,VLOOKUP(C783,$A$5:$D$9954,4,FALSE),"")</f>
        <v/>
      </c>
      <c r="H783" s="17">
        <f>A783</f>
        <v>1200</v>
      </c>
      <c r="I783" s="17">
        <f>C783</f>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IF(EXACT(A784,C784),"X","")</f>
        <v/>
      </c>
      <c r="G784" s="3" t="str">
        <f>IF(A784&lt;&gt;C784,VLOOKUP(C784,$A$5:$D$9954,4,FALSE),"")</f>
        <v>Western Skyrim</v>
      </c>
      <c r="H784" s="17">
        <f>A784</f>
        <v>1201</v>
      </c>
      <c r="I784" s="17">
        <f>C784</f>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IF(EXACT(A785,C785),"X","")</f>
        <v>X</v>
      </c>
      <c r="G785" s="3" t="str">
        <f>IF(A785&lt;&gt;C785,VLOOKUP(C785,$A$5:$D$9954,4,FALSE),"")</f>
        <v/>
      </c>
      <c r="H785" s="17">
        <f>A785</f>
        <v>1204</v>
      </c>
      <c r="I785" s="17">
        <f>C785</f>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IF(EXACT(A786,C786),"X","")</f>
        <v/>
      </c>
      <c r="G786" s="3" t="str">
        <f>IF(A786&lt;&gt;C786,VLOOKUP(C786,$A$5:$D$9954,4,FALSE),"")</f>
        <v>Rivenspire</v>
      </c>
      <c r="H786" s="17">
        <f>A786</f>
        <v>1205</v>
      </c>
      <c r="I786" s="17">
        <f>C786</f>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IF(EXACT(A787,C787),"X","")</f>
        <v/>
      </c>
      <c r="G787" s="3" t="str">
        <f>IF(A787&lt;&gt;C787,VLOOKUP(C787,$A$5:$D$9954,4,FALSE),"")</f>
        <v>Rivenspire</v>
      </c>
      <c r="H787" s="17">
        <f>A787</f>
        <v>1206</v>
      </c>
      <c r="I787" s="17">
        <f>C787</f>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IF(EXACT(A788,C788),"X","")</f>
        <v>X</v>
      </c>
      <c r="G788" s="3" t="str">
        <f>IF(A788&lt;&gt;C788,VLOOKUP(C788,$A$5:$D$9954,4,FALSE),"")</f>
        <v/>
      </c>
      <c r="H788" s="17">
        <f>A788</f>
        <v>1207</v>
      </c>
      <c r="I788" s="17">
        <f>C788</f>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IF(EXACT(A789,C789),"X","")</f>
        <v>X</v>
      </c>
      <c r="G789" s="3" t="str">
        <f>IF(A789&lt;&gt;C789,VLOOKUP(C789,$A$5:$D$9954,4,FALSE),"")</f>
        <v/>
      </c>
      <c r="H789" s="17">
        <f>A789</f>
        <v>1208</v>
      </c>
      <c r="I789" s="17">
        <f>C789</f>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IF(EXACT(A790,C790),"X","")</f>
        <v/>
      </c>
      <c r="G790" s="3" t="str">
        <f>IF(A790&lt;&gt;C790,VLOOKUP(C790,$A$5:$D$9954,4,FALSE),"")</f>
        <v>The Reach</v>
      </c>
      <c r="H790" s="17">
        <f>A790</f>
        <v>1209</v>
      </c>
      <c r="I790" s="17">
        <f>C790</f>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IF(EXACT(A791,C791),"X","")</f>
        <v/>
      </c>
      <c r="G791" s="3" t="str">
        <f>IF(A791&lt;&gt;C791,VLOOKUP(C791,$A$5:$D$9954,4,FALSE),"")</f>
        <v>The Reach</v>
      </c>
      <c r="H791" s="17">
        <f>A791</f>
        <v>1210</v>
      </c>
      <c r="I791" s="17">
        <f>C791</f>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IF(EXACT(A792,C792),"X","")</f>
        <v/>
      </c>
      <c r="G792" s="3" t="str">
        <f>IF(A792&lt;&gt;C792,VLOOKUP(C792,$A$5:$D$9954,4,FALSE),"")</f>
        <v>The Reach</v>
      </c>
      <c r="H792" s="17">
        <f>A792</f>
        <v>1211</v>
      </c>
      <c r="I792" s="17">
        <f>C792</f>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IF(EXACT(A793,C793),"X","")</f>
        <v/>
      </c>
      <c r="G793" s="3" t="str">
        <f>IF(A793&lt;&gt;C793,VLOOKUP(C793,$A$5:$D$9954,4,FALSE),"")</f>
        <v>Blackreach: Arkthzand Cavern</v>
      </c>
      <c r="H793" s="17">
        <f>A793</f>
        <v>1212</v>
      </c>
      <c r="I793" s="17">
        <f>C793</f>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IF(EXACT(A794,C794),"X","")</f>
        <v/>
      </c>
      <c r="G794" s="3" t="str">
        <f>IF(A794&lt;&gt;C794,VLOOKUP(C794,$A$5:$D$9954,4,FALSE),"")</f>
        <v>The Reach</v>
      </c>
      <c r="H794" s="17">
        <f>A794</f>
        <v>1213</v>
      </c>
      <c r="I794" s="17">
        <f>C794</f>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IF(EXACT(A795,C795),"X","")</f>
        <v/>
      </c>
      <c r="G795" s="3" t="str">
        <f>IF(A795&lt;&gt;C795,VLOOKUP(C795,$A$5:$D$9954,4,FALSE),"")</f>
        <v>The Reach</v>
      </c>
      <c r="H795" s="17">
        <f>A795</f>
        <v>1214</v>
      </c>
      <c r="I795" s="17">
        <f>C795</f>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IF(EXACT(A796,C796),"X","")</f>
        <v/>
      </c>
      <c r="G796" s="3" t="str">
        <f>IF(A796&lt;&gt;C796,VLOOKUP(C796,$A$5:$D$9954,4,FALSE),"")</f>
        <v>The Reach</v>
      </c>
      <c r="H796" s="17">
        <f>A796</f>
        <v>1215</v>
      </c>
      <c r="I796" s="17">
        <f>C796</f>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IF(EXACT(A797,C797),"X","")</f>
        <v/>
      </c>
      <c r="G797" s="3" t="str">
        <f>IF(A797&lt;&gt;C797,VLOOKUP(C797,$A$5:$D$9954,4,FALSE),"")</f>
        <v>The Reach</v>
      </c>
      <c r="H797" s="17">
        <f>A797</f>
        <v>1216</v>
      </c>
      <c r="I797" s="17">
        <f>C797</f>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IF(EXACT(A798,C798),"X","")</f>
        <v/>
      </c>
      <c r="G798" s="3" t="str">
        <f>IF(A798&lt;&gt;C798,VLOOKUP(C798,$A$5:$D$9954,4,FALSE),"")</f>
        <v>Blackreach: Arkthzand Cavern</v>
      </c>
      <c r="H798" s="17">
        <f>A798</f>
        <v>1217</v>
      </c>
      <c r="I798" s="17">
        <f>C798</f>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IF(EXACT(A799,C799),"X","")</f>
        <v/>
      </c>
      <c r="G799" s="3" t="str">
        <f>IF(A799&lt;&gt;C799,VLOOKUP(C799,$A$5:$D$9954,4,FALSE),"")</f>
        <v>Western Skyrim</v>
      </c>
      <c r="H799" s="17">
        <f>A799</f>
        <v>1218</v>
      </c>
      <c r="I799" s="17">
        <f>C799</f>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IF(EXACT(A800,C800),"X","")</f>
        <v/>
      </c>
      <c r="G800" s="3" t="str">
        <f>IF(A800&lt;&gt;C800,VLOOKUP(C800,$A$5:$D$9954,4,FALSE),"")</f>
        <v>Western Skyrim</v>
      </c>
      <c r="H800" s="17">
        <f>A800</f>
        <v>1219</v>
      </c>
      <c r="I800" s="17">
        <f>C800</f>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IF(EXACT(A801,C801),"X","")</f>
        <v/>
      </c>
      <c r="G801" s="3" t="str">
        <f>IF(A801&lt;&gt;C801,VLOOKUP(C801,$A$5:$D$9954,4,FALSE),"")</f>
        <v>Blackreach: Greymoor Caverns</v>
      </c>
      <c r="H801" s="17">
        <f>A801</f>
        <v>1220</v>
      </c>
      <c r="I801" s="17">
        <f>C801</f>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IF(EXACT(A802,C802),"X","")</f>
        <v/>
      </c>
      <c r="G802" s="3" t="str">
        <f>IF(A802&lt;&gt;C802,VLOOKUP(C802,$A$5:$D$9954,4,FALSE),"")</f>
        <v>The Reach</v>
      </c>
      <c r="H802" s="17">
        <f>A802</f>
        <v>1221</v>
      </c>
      <c r="I802" s="17">
        <f>C802</f>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IF(EXACT(A803,C803),"X","")</f>
        <v/>
      </c>
      <c r="G803" s="3" t="str">
        <f>IF(A803&lt;&gt;C803,VLOOKUP(C803,$A$5:$D$9954,4,FALSE),"")</f>
        <v>Western Skyrim</v>
      </c>
      <c r="H803" s="17">
        <f>A803</f>
        <v>1222</v>
      </c>
      <c r="I803" s="17">
        <f>C803</f>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IF(EXACT(A804,C804),"X","")</f>
        <v/>
      </c>
      <c r="G804" s="3" t="str">
        <f>IF(A804&lt;&gt;C804,VLOOKUP(C804,$A$5:$D$9954,4,FALSE),"")</f>
        <v>The Reach</v>
      </c>
      <c r="H804" s="17">
        <f>A804</f>
        <v>1223</v>
      </c>
      <c r="I804" s="17">
        <f>C804</f>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IF(EXACT(A805,C805),"X","")</f>
        <v/>
      </c>
      <c r="G805" s="3" t="str">
        <f>IF(A805&lt;&gt;C805,VLOOKUP(C805,$A$5:$D$9954,4,FALSE),"")</f>
        <v>Blackreach: Arkthzand Cavern</v>
      </c>
      <c r="H805" s="17">
        <f>A805</f>
        <v>1224</v>
      </c>
      <c r="I805" s="17">
        <f>C805</f>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IF(EXACT(A806,C806),"X","")</f>
        <v/>
      </c>
      <c r="G806" s="3" t="str">
        <f>IF(A806&lt;&gt;C806,VLOOKUP(C806,$A$5:$D$9954,4,FALSE),"")</f>
        <v>The Reach</v>
      </c>
      <c r="H806" s="17">
        <f>A806</f>
        <v>1225</v>
      </c>
      <c r="I806" s="17">
        <f>C806</f>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IF(EXACT(A807,C807),"X","")</f>
        <v/>
      </c>
      <c r="G807" s="3" t="str">
        <f>IF(A807&lt;&gt;C807,VLOOKUP(C807,$A$5:$D$9954,4,FALSE),"")</f>
        <v>The Reach</v>
      </c>
      <c r="H807" s="17">
        <f>A807</f>
        <v>1226</v>
      </c>
      <c r="I807" s="17">
        <f>C807</f>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IF(EXACT(A808,C808),"X","")</f>
        <v/>
      </c>
      <c r="G808" s="3" t="str">
        <f>IF(A808&lt;&gt;C808,VLOOKUP(C808,$A$5:$D$9954,4,FALSE),"")</f>
        <v>The Reach</v>
      </c>
      <c r="H808" s="17">
        <f>A808</f>
        <v>1227</v>
      </c>
      <c r="I808" s="17">
        <f>C808</f>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IF(EXACT(A809,C809),"X","")</f>
        <v/>
      </c>
      <c r="G809" s="3" t="str">
        <f>IF(A809&lt;&gt;C809,VLOOKUP(C809,$A$5:$D$9954,4,FALSE),"")</f>
        <v>Gold Coast</v>
      </c>
      <c r="H809" s="17">
        <f>A809</f>
        <v>1228</v>
      </c>
      <c r="I809" s="17">
        <f>C809</f>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IF(EXACT(A810,C810),"X","")</f>
        <v/>
      </c>
      <c r="G810" s="3" t="str">
        <f>IF(A810&lt;&gt;C810,VLOOKUP(C810,$A$5:$D$9954,4,FALSE),"")</f>
        <v>Deshaan</v>
      </c>
      <c r="H810" s="17">
        <f>A810</f>
        <v>1229</v>
      </c>
      <c r="I810" s="17">
        <f>C810</f>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IF(EXACT(A811,C811),"X","")</f>
        <v/>
      </c>
      <c r="G811" s="3" t="str">
        <f>IF(A811&lt;&gt;C811,VLOOKUP(C811,$A$5:$D$9954,4,FALSE),"")</f>
        <v>Western Skyrim</v>
      </c>
      <c r="H811" s="17">
        <f>A811</f>
        <v>1233</v>
      </c>
      <c r="I811" s="17">
        <f>C811</f>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IF(EXACT(A812,C812),"X","")</f>
        <v/>
      </c>
      <c r="G812" s="3" t="str">
        <f>IF(A812&lt;&gt;C812,VLOOKUP(C812,$A$5:$D$9954,4,FALSE),"")</f>
        <v>Western Skyrim</v>
      </c>
      <c r="H812" s="17">
        <f>A812</f>
        <v>1234</v>
      </c>
      <c r="I812" s="17">
        <f>C812</f>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IF(EXACT(A813,C813),"X","")</f>
        <v/>
      </c>
      <c r="G813" s="3" t="str">
        <f>IF(A813&lt;&gt;C813,VLOOKUP(C813,$A$5:$D$9954,4,FALSE),"")</f>
        <v>Grahtwood</v>
      </c>
      <c r="H813" s="17">
        <f>A813</f>
        <v>1235</v>
      </c>
      <c r="I813" s="17">
        <f>C813</f>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IF(EXACT(A814,C814),"X","")</f>
        <v/>
      </c>
      <c r="G814" s="3" t="str">
        <f>IF(A814&lt;&gt;C814,VLOOKUP(C814,$A$5:$D$9954,4,FALSE),"")</f>
        <v>Grahtwood</v>
      </c>
      <c r="H814" s="17">
        <f>A814</f>
        <v>1236</v>
      </c>
      <c r="I814" s="17">
        <f>C814</f>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IF(EXACT(A815,C815),"X","")</f>
        <v/>
      </c>
      <c r="G815" s="3" t="str">
        <f>IF(A815&lt;&gt;C815,VLOOKUP(C815,$A$5:$D$9954,4,FALSE),"")</f>
        <v>Grahtwood</v>
      </c>
      <c r="H815" s="17">
        <f>A815</f>
        <v>1237</v>
      </c>
      <c r="I815" s="17">
        <f>C815</f>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IF(EXACT(A816,C816),"X","")</f>
        <v/>
      </c>
      <c r="G816" s="3" t="str">
        <f>IF(A816&lt;&gt;C816,VLOOKUP(C816,$A$5:$D$9954,4,FALSE),"")</f>
        <v>Blackwood</v>
      </c>
      <c r="H816" s="17">
        <f>A816</f>
        <v>1238</v>
      </c>
      <c r="I816" s="17">
        <f>C816</f>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IF(EXACT(A817,C817),"X","")</f>
        <v/>
      </c>
      <c r="G817" s="3" t="str">
        <f>IF(A817&lt;&gt;C817,VLOOKUP(C817,$A$5:$D$9954,4,FALSE),"")</f>
        <v>Blackwood</v>
      </c>
      <c r="H817" s="17">
        <f>A817</f>
        <v>1239</v>
      </c>
      <c r="I817" s="17">
        <f>C817</f>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IF(EXACT(A818,C818),"X","")</f>
        <v/>
      </c>
      <c r="G818" s="3" t="str">
        <f>IF(A818&lt;&gt;C818,VLOOKUP(C818,$A$5:$D$9954,4,FALSE),"")</f>
        <v>Blackwood</v>
      </c>
      <c r="H818" s="17">
        <f>A818</f>
        <v>1240</v>
      </c>
      <c r="I818" s="17">
        <f>C818</f>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IF(EXACT(A819,C819),"X","")</f>
        <v/>
      </c>
      <c r="G819" s="3" t="str">
        <f>IF(A819&lt;&gt;C819,VLOOKUP(C819,$A$5:$D$9954,4,FALSE),"")</f>
        <v>Blackwood</v>
      </c>
      <c r="H819" s="17">
        <f>A819</f>
        <v>1241</v>
      </c>
      <c r="I819" s="17">
        <f>C819</f>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IF(EXACT(A820,C820),"X","")</f>
        <v/>
      </c>
      <c r="G820" s="3" t="str">
        <f>IF(A820&lt;&gt;C820,VLOOKUP(C820,$A$5:$D$9954,4,FALSE),"")</f>
        <v>Blackwood</v>
      </c>
      <c r="H820" s="17">
        <f>A820</f>
        <v>1242</v>
      </c>
      <c r="I820" s="17">
        <f>C820</f>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IF(EXACT(A821,C821),"X","")</f>
        <v/>
      </c>
      <c r="G821" s="3" t="str">
        <f>IF(A821&lt;&gt;C821,VLOOKUP(C821,$A$5:$D$9954,4,FALSE),"")</f>
        <v>Blackwood</v>
      </c>
      <c r="H821" s="17">
        <f>A821</f>
        <v>1243</v>
      </c>
      <c r="I821" s="17">
        <f>C821</f>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IF(EXACT(A822,C822),"X","")</f>
        <v/>
      </c>
      <c r="G822" s="3" t="str">
        <f>IF(A822&lt;&gt;C822,VLOOKUP(C822,$A$5:$D$9954,4,FALSE),"")</f>
        <v>Blackwood</v>
      </c>
      <c r="H822" s="17">
        <f>A822</f>
        <v>1244</v>
      </c>
      <c r="I822" s="17">
        <f>C822</f>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IF(EXACT(A823,C823),"X","")</f>
        <v/>
      </c>
      <c r="G823" s="3" t="str">
        <f>IF(A823&lt;&gt;C823,VLOOKUP(C823,$A$5:$D$9954,4,FALSE),"")</f>
        <v>Blackwood</v>
      </c>
      <c r="H823" s="17">
        <f>A823</f>
        <v>1245</v>
      </c>
      <c r="I823" s="17">
        <f>C823</f>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IF(EXACT(A824,C824),"X","")</f>
        <v/>
      </c>
      <c r="G824" s="3" t="str">
        <f>IF(A824&lt;&gt;C824,VLOOKUP(C824,$A$5:$D$9954,4,FALSE),"")</f>
        <v>Blackwood</v>
      </c>
      <c r="H824" s="17">
        <f>A824</f>
        <v>1246</v>
      </c>
      <c r="I824" s="17">
        <f>C824</f>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IF(EXACT(A825,C825),"X","")</f>
        <v/>
      </c>
      <c r="G825" s="3" t="str">
        <f>IF(A825&lt;&gt;C825,VLOOKUP(C825,$A$5:$D$9954,4,FALSE),"")</f>
        <v>Blackwood</v>
      </c>
      <c r="H825" s="17">
        <f>A825</f>
        <v>1247</v>
      </c>
      <c r="I825" s="17">
        <f>C825</f>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IF(EXACT(A826,C826),"X","")</f>
        <v/>
      </c>
      <c r="G826" s="3" t="str">
        <f>IF(A826&lt;&gt;C826,VLOOKUP(C826,$A$5:$D$9954,4,FALSE),"")</f>
        <v>Blackwood</v>
      </c>
      <c r="H826" s="17">
        <f>A826</f>
        <v>1248</v>
      </c>
      <c r="I826" s="17">
        <f>C826</f>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IF(EXACT(A827,C827),"X","")</f>
        <v/>
      </c>
      <c r="G827" s="3" t="str">
        <f>IF(A827&lt;&gt;C827,VLOOKUP(C827,$A$5:$D$9954,4,FALSE),"")</f>
        <v>Blackwood</v>
      </c>
      <c r="H827" s="17">
        <f>A827</f>
        <v>1249</v>
      </c>
      <c r="I827" s="17">
        <f>C827</f>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IF(EXACT(A828,C828),"X","")</f>
        <v/>
      </c>
      <c r="G828" s="3" t="str">
        <f>IF(A828&lt;&gt;C828,VLOOKUP(C828,$A$5:$D$9954,4,FALSE),"")</f>
        <v>Blackwood</v>
      </c>
      <c r="H828" s="17">
        <f>A828</f>
        <v>1250</v>
      </c>
      <c r="I828" s="17">
        <f>C828</f>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IF(EXACT(A829,C829),"X","")</f>
        <v/>
      </c>
      <c r="G829" s="3" t="str">
        <f>IF(A829&lt;&gt;C829,VLOOKUP(C829,$A$5:$D$9954,4,FALSE),"")</f>
        <v>Blackwood</v>
      </c>
      <c r="H829" s="17">
        <f>A829</f>
        <v>1251</v>
      </c>
      <c r="I829" s="17">
        <f>C829</f>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IF(EXACT(A830,C830),"X","")</f>
        <v/>
      </c>
      <c r="G830" s="3" t="str">
        <f>IF(A830&lt;&gt;C830,VLOOKUP(C830,$A$5:$D$9954,4,FALSE),"")</f>
        <v>Blackwood</v>
      </c>
      <c r="H830" s="17">
        <f>A830</f>
        <v>1252</v>
      </c>
      <c r="I830" s="17">
        <f>C830</f>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IF(EXACT(A831,C831),"X","")</f>
        <v/>
      </c>
      <c r="G831" s="3" t="str">
        <f>IF(A831&lt;&gt;C831,VLOOKUP(C831,$A$5:$D$9954,4,FALSE),"")</f>
        <v>Blackwood</v>
      </c>
      <c r="H831" s="17">
        <f>A831</f>
        <v>1253</v>
      </c>
      <c r="I831" s="17">
        <f>C831</f>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IF(EXACT(A832,C832),"X","")</f>
        <v/>
      </c>
      <c r="G832" s="3" t="str">
        <f>IF(A832&lt;&gt;C832,VLOOKUP(C832,$A$5:$D$9954,4,FALSE),"")</f>
        <v>Blackwood</v>
      </c>
      <c r="H832" s="17">
        <f>A832</f>
        <v>1254</v>
      </c>
      <c r="I832" s="17">
        <f>C832</f>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IF(EXACT(A833,C833),"X","")</f>
        <v/>
      </c>
      <c r="G833" s="3" t="str">
        <f>IF(A833&lt;&gt;C833,VLOOKUP(C833,$A$5:$D$9954,4,FALSE),"")</f>
        <v>Blackwood</v>
      </c>
      <c r="H833" s="17">
        <f>A833</f>
        <v>1255</v>
      </c>
      <c r="I833" s="17">
        <f>C833</f>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IF(EXACT(A834,C834),"X","")</f>
        <v/>
      </c>
      <c r="G834" s="3" t="str">
        <f>IF(A834&lt;&gt;C834,VLOOKUP(C834,$A$5:$D$9954,4,FALSE),"")</f>
        <v>Blackwood</v>
      </c>
      <c r="H834" s="17">
        <f>A834</f>
        <v>1256</v>
      </c>
      <c r="I834" s="17">
        <f>C834</f>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IF(EXACT(A835,C835),"X","")</f>
        <v/>
      </c>
      <c r="G835" s="3" t="str">
        <f>IF(A835&lt;&gt;C835,VLOOKUP(C835,$A$5:$D$9954,4,FALSE),"")</f>
        <v>Blackwood</v>
      </c>
      <c r="H835" s="17">
        <f>A835</f>
        <v>1257</v>
      </c>
      <c r="I835" s="17">
        <f>C835</f>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IF(EXACT(A836,C836),"X","")</f>
        <v/>
      </c>
      <c r="G836" s="3" t="str">
        <f>IF(A836&lt;&gt;C836,VLOOKUP(C836,$A$5:$D$9954,4,FALSE),"")</f>
        <v>Blackwood</v>
      </c>
      <c r="H836" s="17">
        <f>A836</f>
        <v>1258</v>
      </c>
      <c r="I836" s="17">
        <f>C836</f>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41" t="s">
        <v>2444</v>
      </c>
      <c r="E837" s="3" t="str">
        <f t="array" ref="E837">IF(OR(EXACT(A837,'ESO Dungeon constants'!$D$3:$D$987)),"X","")</f>
        <v/>
      </c>
      <c r="F837" s="3" t="str">
        <f>IF(EXACT(A837,C837),"X","")</f>
        <v/>
      </c>
      <c r="G837" s="3" t="str">
        <f>IF(A837&lt;&gt;C837,VLOOKUP(C837,$A$5:$D$9954,4,FALSE),"")</f>
        <v>Blackwood</v>
      </c>
      <c r="H837" s="17">
        <f>A837</f>
        <v>1259</v>
      </c>
      <c r="I837" s="17">
        <f>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IF(EXACT(A838,C838),"X","")</f>
        <v/>
      </c>
      <c r="G838" s="3" t="str">
        <f>IF(A838&lt;&gt;C838,VLOOKUP(C838,$A$5:$D$9954,4,FALSE),"")</f>
        <v>Blackwood</v>
      </c>
      <c r="H838" s="17">
        <f>A838</f>
        <v>1260</v>
      </c>
      <c r="I838" s="17">
        <f>C838</f>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IF(EXACT(A839,C839),"X","")</f>
        <v>X</v>
      </c>
      <c r="G839" s="3" t="str">
        <f>IF(A839&lt;&gt;C839,VLOOKUP(C839,$A$5:$D$9954,4,FALSE),"")</f>
        <v/>
      </c>
      <c r="H839" s="17">
        <f>A839</f>
        <v>1261</v>
      </c>
      <c r="I839" s="17">
        <f>C839</f>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IF(EXACT(A840,C840),"X","")</f>
        <v/>
      </c>
      <c r="G840" s="3" t="str">
        <f>IF(A840&lt;&gt;C840,VLOOKUP(C840,$A$5:$D$9954,4,FALSE),"")</f>
        <v>Stormhaven</v>
      </c>
      <c r="H840" s="17">
        <f>A840</f>
        <v>1262</v>
      </c>
      <c r="I840" s="17">
        <f>C840</f>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IF(EXACT(A841,C841),"X","")</f>
        <v/>
      </c>
      <c r="G841" s="3" t="str">
        <f>IF(A841&lt;&gt;C841,VLOOKUP(C841,$A$5:$D$9954,4,FALSE),"")</f>
        <v>Blackwood</v>
      </c>
      <c r="H841" s="17">
        <f>A841</f>
        <v>1263</v>
      </c>
      <c r="I841" s="17">
        <f>C841</f>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IF(EXACT(A842,C842),"X","")</f>
        <v>X</v>
      </c>
      <c r="G842" s="3" t="str">
        <f>IF(A842&lt;&gt;C842,VLOOKUP(C842,$A$5:$D$9954,4,FALSE),"")</f>
        <v/>
      </c>
      <c r="H842" s="17">
        <f>A842</f>
        <v>1264</v>
      </c>
      <c r="I842" s="17">
        <f>C842</f>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IF(EXACT(A843,C843),"X","")</f>
        <v/>
      </c>
      <c r="G843" s="3" t="str">
        <f>IF(A843&lt;&gt;C843,VLOOKUP(C843,$A$5:$D$9954,4,FALSE),"")</f>
        <v>Western Skyrim</v>
      </c>
      <c r="H843" s="17">
        <f>A843</f>
        <v>1265</v>
      </c>
      <c r="I843" s="17">
        <f>C843</f>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IF(EXACT(A844,C844),"X","")</f>
        <v/>
      </c>
      <c r="G844" s="3" t="str">
        <f>IF(A844&lt;&gt;C844,VLOOKUP(C844,$A$5:$D$9954,4,FALSE),"")</f>
        <v>Blackwood</v>
      </c>
      <c r="H844" s="17">
        <f>A844</f>
        <v>1266</v>
      </c>
      <c r="I844" s="17">
        <f>C844</f>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IF(EXACT(A845,C845),"X","")</f>
        <v/>
      </c>
      <c r="G845" s="3" t="str">
        <f>IF(A845&lt;&gt;C845,VLOOKUP(C845,$A$5:$D$9954,4,FALSE),"")</f>
        <v>Glenumbra</v>
      </c>
      <c r="H845" s="17">
        <f>A845</f>
        <v>1267</v>
      </c>
      <c r="I845" s="17">
        <f>C845</f>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IF(EXACT(A846,C846),"X","")</f>
        <v/>
      </c>
      <c r="G846" s="3" t="str">
        <f>IF(A846&lt;&gt;C846,VLOOKUP(C846,$A$5:$D$9954,4,FALSE),"")</f>
        <v>Blackwood</v>
      </c>
      <c r="H846" s="17">
        <f>A846</f>
        <v>1268</v>
      </c>
      <c r="I846" s="17">
        <f>C846</f>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IF(EXACT(A847,C847),"X","")</f>
        <v/>
      </c>
      <c r="G847" s="3" t="str">
        <f>IF(A847&lt;&gt;C847,VLOOKUP(C847,$A$5:$D$9954,4,FALSE),"")</f>
        <v>Vvardenfell</v>
      </c>
      <c r="H847" s="17">
        <f>A847</f>
        <v>1270</v>
      </c>
      <c r="I847" s="17">
        <f>C847</f>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IF(EXACT(A848,C848),"X","")</f>
        <v/>
      </c>
      <c r="G848" s="3" t="str">
        <f>IF(A848&lt;&gt;C848,VLOOKUP(C848,$A$5:$D$9954,4,FALSE),"")</f>
        <v>Gold Coast</v>
      </c>
      <c r="H848" s="17">
        <f>A848</f>
        <v>1271</v>
      </c>
      <c r="I848" s="17">
        <f>C848</f>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3327</v>
      </c>
      <c r="E849" s="3" t="str">
        <f t="array" ref="E849">IF(OR(EXACT(A849,'ESO Dungeon constants'!$D$3:$D$987)),"X","")</f>
        <v/>
      </c>
      <c r="F849" s="3" t="str">
        <f>IF(EXACT(A849,C849),"X","")</f>
        <v/>
      </c>
      <c r="G849" s="3" t="str">
        <f>IF(A849&lt;&gt;C849,VLOOKUP(C849,$A$5:$D$9954,4,FALSE),"")</f>
        <v>Blackwood</v>
      </c>
      <c r="H849" s="17">
        <f>A849</f>
        <v>1272</v>
      </c>
      <c r="I849" s="17">
        <f>C849</f>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IF(EXACT(A850,C850),"X","")</f>
        <v/>
      </c>
      <c r="G850" s="3" t="str">
        <f>IF(A850&lt;&gt;C850,VLOOKUP(C850,$A$5:$D$9954,4,FALSE),"")</f>
        <v>Glenumbra</v>
      </c>
      <c r="H850" s="17">
        <f>A850</f>
        <v>1274</v>
      </c>
      <c r="I850" s="17">
        <f>C850</f>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IF(EXACT(A851,C851),"X","")</f>
        <v/>
      </c>
      <c r="G851" s="3" t="str">
        <f>IF(A851&lt;&gt;C851,VLOOKUP(C851,$A$5:$D$9954,4,FALSE),"")</f>
        <v>Blackwood</v>
      </c>
      <c r="H851" s="17">
        <f>A851</f>
        <v>1275</v>
      </c>
      <c r="I851" s="17">
        <f>C851</f>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IF(EXACT(A852,C852),"X","")</f>
        <v/>
      </c>
      <c r="G852" s="3" t="str">
        <f>IF(A852&lt;&gt;C852,VLOOKUP(C852,$A$5:$D$9954,4,FALSE),"")</f>
        <v>Blackwood</v>
      </c>
      <c r="H852" s="17">
        <f>A852</f>
        <v>1276</v>
      </c>
      <c r="I852" s="17">
        <f>C852</f>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IF(EXACT(A853,C853),"X","")</f>
        <v/>
      </c>
      <c r="G853" s="3" t="str">
        <f>IF(A853&lt;&gt;C853,VLOOKUP(C853,$A$5:$D$9954,4,FALSE),"")</f>
        <v>Blackwood</v>
      </c>
      <c r="H853" s="17">
        <f>A853</f>
        <v>1277</v>
      </c>
      <c r="I853" s="17">
        <f>C853</f>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IF(EXACT(A854,C854),"X","")</f>
        <v/>
      </c>
      <c r="G854" s="3" t="str">
        <f>IF(A854&lt;&gt;C854,VLOOKUP(C854,$A$5:$D$9954,4,FALSE),"")</f>
        <v>Greenshade</v>
      </c>
      <c r="H854" s="17">
        <f>A854</f>
        <v>1278</v>
      </c>
      <c r="I854" s="17">
        <f>C854</f>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IF(EXACT(A855,C855),"X","")</f>
        <v/>
      </c>
      <c r="G855" s="3" t="str">
        <f>IF(A855&lt;&gt;C855,VLOOKUP(C855,$A$5:$D$9954,4,FALSE),"")</f>
        <v>Greenshade</v>
      </c>
      <c r="H855" s="17">
        <f>A855</f>
        <v>1279</v>
      </c>
      <c r="I855" s="17">
        <f>C855</f>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IF(EXACT(A856,C856),"X","")</f>
        <v/>
      </c>
      <c r="G856" s="3" t="str">
        <f>IF(A856&lt;&gt;C856,VLOOKUP(C856,$A$5:$D$9954,4,FALSE),"")</f>
        <v>Greenshade</v>
      </c>
      <c r="H856" s="17">
        <f>A856</f>
        <v>1280</v>
      </c>
      <c r="I856" s="17">
        <f>C856</f>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IF(EXACT(A857,C857),"X","")</f>
        <v/>
      </c>
      <c r="G857" s="3" t="str">
        <f>IF(A857&lt;&gt;C857,VLOOKUP(C857,$A$5:$D$9954,4,FALSE),"")</f>
        <v>Greenshade</v>
      </c>
      <c r="H857" s="17">
        <f>A857</f>
        <v>1281</v>
      </c>
      <c r="I857" s="17">
        <f>C857</f>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IF(EXACT(A858,C858),"X","")</f>
        <v>X</v>
      </c>
      <c r="G858" s="3" t="str">
        <f>IF(A858&lt;&gt;C858,VLOOKUP(C858,$A$5:$D$9954,4,FALSE),"")</f>
        <v/>
      </c>
      <c r="H858" s="17">
        <f>A858</f>
        <v>1282</v>
      </c>
      <c r="I858" s="17">
        <f>C858</f>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IF(EXACT(A859,C859),"X","")</f>
        <v/>
      </c>
      <c r="G859" s="3" t="str">
        <f>IF(A859&lt;&gt;C859,VLOOKUP(C859,$A$5:$D$9954,4,FALSE),"")</f>
        <v>Fargrave</v>
      </c>
      <c r="H859" s="17">
        <f>A859</f>
        <v>1283</v>
      </c>
      <c r="I859" s="17">
        <f>C859</f>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IF(EXACT(A860,C860),"X","")</f>
        <v/>
      </c>
      <c r="G860" s="3" t="str">
        <f>IF(A860&lt;&gt;C860,VLOOKUP(C860,$A$5:$D$9954,4,FALSE),"")</f>
        <v>Fargrave</v>
      </c>
      <c r="H860" s="17">
        <f>A860</f>
        <v>1284</v>
      </c>
      <c r="I860" s="17">
        <f>C860</f>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IF(EXACT(A861,C861),"X","")</f>
        <v/>
      </c>
      <c r="G861" s="3" t="str">
        <f>IF(A861&lt;&gt;C861,VLOOKUP(C861,$A$5:$D$9954,4,FALSE),"")</f>
        <v>The Deadlands</v>
      </c>
      <c r="H861" s="17">
        <f>A861</f>
        <v>1285</v>
      </c>
      <c r="I861" s="17">
        <f>C861</f>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IF(EXACT(A862,C862),"X","")</f>
        <v>X</v>
      </c>
      <c r="G862" s="3" t="str">
        <f>IF(A862&lt;&gt;C862,VLOOKUP(C862,$A$5:$D$9954,4,FALSE),"")</f>
        <v/>
      </c>
      <c r="H862" s="17">
        <f>A862</f>
        <v>1286</v>
      </c>
      <c r="I862" s="17">
        <f>C862</f>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IF(EXACT(A863,C863),"X","")</f>
        <v/>
      </c>
      <c r="G863" s="3" t="str">
        <f>IF(A863&lt;&gt;C863,VLOOKUP(C863,$A$5:$D$9954,4,FALSE),"")</f>
        <v>The Deadlands</v>
      </c>
      <c r="H863" s="17">
        <f>A863</f>
        <v>1287</v>
      </c>
      <c r="I863" s="17">
        <f>C863</f>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IF(EXACT(A864,C864),"X","")</f>
        <v/>
      </c>
      <c r="G864" s="3" t="str">
        <f>IF(A864&lt;&gt;C864,VLOOKUP(C864,$A$5:$D$9954,4,FALSE),"")</f>
        <v>The Deadlands</v>
      </c>
      <c r="H864" s="17">
        <f>A864</f>
        <v>1288</v>
      </c>
      <c r="I864" s="17">
        <f>C864</f>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IF(EXACT(A865,C865),"X","")</f>
        <v/>
      </c>
      <c r="G865" s="3" t="str">
        <f>IF(A865&lt;&gt;C865,VLOOKUP(C865,$A$5:$D$9954,4,FALSE),"")</f>
        <v>The Deadlands</v>
      </c>
      <c r="H865" s="17">
        <f>A865</f>
        <v>1289</v>
      </c>
      <c r="I865" s="17">
        <f>C865</f>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IF(EXACT(A866,C866),"X","")</f>
        <v/>
      </c>
      <c r="G866" s="3" t="str">
        <f>IF(A866&lt;&gt;C866,VLOOKUP(C866,$A$5:$D$9954,4,FALSE),"")</f>
        <v>The Deadlands</v>
      </c>
      <c r="H866" s="17">
        <f>A866</f>
        <v>1290</v>
      </c>
      <c r="I866" s="17">
        <f>C866</f>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IF(EXACT(A867,C867),"X","")</f>
        <v/>
      </c>
      <c r="G867" s="3" t="str">
        <f>IF(A867&lt;&gt;C867,VLOOKUP(C867,$A$5:$D$9954,4,FALSE),"")</f>
        <v>The Deadlands</v>
      </c>
      <c r="H867" s="17">
        <f>A867</f>
        <v>1291</v>
      </c>
      <c r="I867" s="17">
        <f>C867</f>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IF(EXACT(A868,C868),"X","")</f>
        <v/>
      </c>
      <c r="G868" s="3" t="str">
        <f>IF(A868&lt;&gt;C868,VLOOKUP(C868,$A$5:$D$9954,4,FALSE),"")</f>
        <v>The Deadlands</v>
      </c>
      <c r="H868" s="17">
        <f>A868</f>
        <v>1292</v>
      </c>
      <c r="I868" s="17">
        <f>C868</f>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IF(EXACT(A869,C869),"X","")</f>
        <v/>
      </c>
      <c r="G869" s="3" t="str">
        <f>IF(A869&lt;&gt;C869,VLOOKUP(C869,$A$5:$D$9954,4,FALSE),"")</f>
        <v>Fargrave</v>
      </c>
      <c r="H869" s="17">
        <f>A869</f>
        <v>1293</v>
      </c>
      <c r="I869" s="17">
        <f>C869</f>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IF(EXACT(A870,C870),"X","")</f>
        <v/>
      </c>
      <c r="G870" s="3" t="str">
        <f>IF(A870&lt;&gt;C870,VLOOKUP(C870,$A$5:$D$9954,4,FALSE),"")</f>
        <v>The Deadlands</v>
      </c>
      <c r="H870" s="17">
        <f>A870</f>
        <v>1294</v>
      </c>
      <c r="I870" s="17">
        <f>C870</f>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IF(EXACT(A871,C871),"X","")</f>
        <v/>
      </c>
      <c r="G871" s="3" t="str">
        <f>IF(A871&lt;&gt;C871,VLOOKUP(C871,$A$5:$D$9954,4,FALSE),"")</f>
        <v>The Deadlands</v>
      </c>
      <c r="H871" s="17">
        <f>A871</f>
        <v>1295</v>
      </c>
      <c r="I871" s="17">
        <f>C871</f>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IF(EXACT(A872,C872),"X","")</f>
        <v/>
      </c>
      <c r="G872" s="3" t="str">
        <f>IF(A872&lt;&gt;C872,VLOOKUP(C872,$A$5:$D$9954,4,FALSE),"")</f>
        <v>The Deadlands</v>
      </c>
      <c r="H872" s="17">
        <f>A872</f>
        <v>1296</v>
      </c>
      <c r="I872" s="17">
        <f>C872</f>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IF(EXACT(A873,C873),"X","")</f>
        <v/>
      </c>
      <c r="G873" s="3" t="str">
        <f>IF(A873&lt;&gt;C873,VLOOKUP(C873,$A$5:$D$9954,4,FALSE),"")</f>
        <v>The Deadlands</v>
      </c>
      <c r="H873" s="17">
        <f>A873</f>
        <v>1297</v>
      </c>
      <c r="I873" s="17">
        <f>C873</f>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IF(EXACT(A874,C874),"X","")</f>
        <v/>
      </c>
      <c r="G874" s="3" t="str">
        <f>IF(A874&lt;&gt;C874,VLOOKUP(C874,$A$5:$D$9954,4,FALSE),"")</f>
        <v>The Deadlands</v>
      </c>
      <c r="H874" s="17">
        <f>A874</f>
        <v>1298</v>
      </c>
      <c r="I874" s="17">
        <f>C874</f>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IF(EXACT(A875,C875),"X","")</f>
        <v/>
      </c>
      <c r="G875" s="3" t="str">
        <f>IF(A875&lt;&gt;C875,VLOOKUP(C875,$A$5:$D$9954,4,FALSE),"")</f>
        <v>The Deadlands</v>
      </c>
      <c r="H875" s="17">
        <f>A875</f>
        <v>1300</v>
      </c>
      <c r="I875" s="17">
        <f>C875</f>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IF(EXACT(A876,C876),"X","")</f>
        <v/>
      </c>
      <c r="G876" s="3" t="str">
        <f>IF(A876&lt;&gt;C876,VLOOKUP(C876,$A$5:$D$9954,4,FALSE),"")</f>
        <v>Summerset</v>
      </c>
      <c r="H876" s="17">
        <f>A876</f>
        <v>1301</v>
      </c>
      <c r="I876" s="17">
        <f>C876</f>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IF(EXACT(A877,C877),"X","")</f>
        <v/>
      </c>
      <c r="G877" s="3" t="str">
        <f>IF(A877&lt;&gt;C877,VLOOKUP(C877,$A$5:$D$9954,4,FALSE),"")</f>
        <v>Rivenspire</v>
      </c>
      <c r="H877" s="17">
        <f>A877</f>
        <v>1302</v>
      </c>
      <c r="I877" s="17">
        <f>C877</f>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IF(EXACT(A878,C878),"X","")</f>
        <v/>
      </c>
      <c r="G878" s="3" t="str">
        <f>IF(A878&lt;&gt;C878,VLOOKUP(C878,$A$5:$D$9954,4,FALSE),"")</f>
        <v>Fargrave</v>
      </c>
      <c r="H878" s="17">
        <f>A878</f>
        <v>1304</v>
      </c>
      <c r="I878" s="17">
        <f>C878</f>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IF(EXACT(A879,C879),"X","")</f>
        <v/>
      </c>
      <c r="G879" s="3" t="str">
        <f>IF(A879&lt;&gt;C879,VLOOKUP(C879,$A$5:$D$9954,4,FALSE),"")</f>
        <v>Malabal Tor</v>
      </c>
      <c r="H879" s="17">
        <f>A879</f>
        <v>1306</v>
      </c>
      <c r="I879" s="17">
        <f>C879</f>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IF(EXACT(A880,C880),"X","")</f>
        <v/>
      </c>
      <c r="G880" s="3" t="str">
        <f>IF(A880&lt;&gt;C880,VLOOKUP(C880,$A$5:$D$9954,4,FALSE),"")</f>
        <v>Blackwood</v>
      </c>
      <c r="H880" s="17">
        <f>A880</f>
        <v>1307</v>
      </c>
      <c r="I880" s="17">
        <f>C880</f>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IF(EXACT(A881,C881),"X","")</f>
        <v/>
      </c>
      <c r="G881" s="3" t="str">
        <f>IF(A881&lt;&gt;C881,VLOOKUP(C881,$A$5:$D$9954,4,FALSE),"")</f>
        <v>The Deadlands</v>
      </c>
      <c r="H881" s="17">
        <f>A881</f>
        <v>1310</v>
      </c>
      <c r="I881" s="17">
        <f>C881</f>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IF(EXACT(A882,C882),"X","")</f>
        <v/>
      </c>
      <c r="G882" s="3" t="str">
        <f>IF(A882&lt;&gt;C882,VLOOKUP(C882,$A$5:$D$9954,4,FALSE),"")</f>
        <v>Vvardenfell</v>
      </c>
      <c r="H882" s="17">
        <f>A882</f>
        <v>1311</v>
      </c>
      <c r="I882" s="17">
        <f>C882</f>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IF(EXACT(A883,C883),"X","")</f>
        <v/>
      </c>
      <c r="G883" s="3" t="str">
        <f>IF(A883&lt;&gt;C883,VLOOKUP(C883,$A$5:$D$9954,4,FALSE),"")</f>
        <v>Vvardenfell</v>
      </c>
      <c r="H883" s="17">
        <f>A883</f>
        <v>1312</v>
      </c>
      <c r="I883" s="17">
        <f>C883</f>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3400</v>
      </c>
      <c r="E884" s="3" t="str">
        <f t="array" ref="E884">IF(OR(EXACT(A884,'ESO Dungeon constants'!$D$3:$D$987)),"X","")</f>
        <v/>
      </c>
      <c r="F884" s="3" t="str">
        <f>IF(EXACT(A884,C884),"X","")</f>
        <v/>
      </c>
      <c r="G884" s="3" t="str">
        <f>IF(A884&lt;&gt;C884,VLOOKUP(C884,$A$5:$D$9954,4,FALSE),"")</f>
        <v>High Isle</v>
      </c>
      <c r="H884" s="17">
        <f>A884</f>
        <v>1313</v>
      </c>
      <c r="I884" s="17">
        <f>C884</f>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IF(EXACT(A885,C885),"X","")</f>
        <v/>
      </c>
      <c r="G885" s="3" t="str">
        <f>IF(A885&lt;&gt;C885,VLOOKUP(C885,$A$5:$D$9954,4,FALSE),"")</f>
        <v>Glenumbra</v>
      </c>
      <c r="H885" s="17">
        <f>A885</f>
        <v>1314</v>
      </c>
      <c r="I885" s="17">
        <f>C885</f>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3399</v>
      </c>
      <c r="E886" s="3" t="str">
        <f t="array" ref="E886">IF(OR(EXACT(A886,'ESO Dungeon constants'!$D$3:$D$987)),"X","")</f>
        <v/>
      </c>
      <c r="F886" s="3" t="str">
        <f>IF(EXACT(A886,C886),"X","")</f>
        <v/>
      </c>
      <c r="G886" s="3" t="str">
        <f>IF(A886&lt;&gt;C886,VLOOKUP(C886,$A$5:$D$9954,4,FALSE),"")</f>
        <v>High Isle</v>
      </c>
      <c r="H886" s="17">
        <f>A886</f>
        <v>1315</v>
      </c>
      <c r="I886" s="17">
        <f>C886</f>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3382</v>
      </c>
      <c r="E887" s="3" t="str">
        <f t="array" ref="E887">IF(OR(EXACT(A887,'ESO Dungeon constants'!$D$3:$D$987)),"X","")</f>
        <v/>
      </c>
      <c r="F887" s="3" t="str">
        <f>IF(EXACT(A887,C887),"X","")</f>
        <v/>
      </c>
      <c r="G887" s="3" t="str">
        <f>IF(A887&lt;&gt;C887,VLOOKUP(C887,$A$5:$D$9954,4,FALSE),"")</f>
        <v>High Isle</v>
      </c>
      <c r="H887" s="17">
        <f>A887</f>
        <v>1316</v>
      </c>
      <c r="I887" s="17">
        <f>C887</f>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3375</v>
      </c>
      <c r="E888" s="3" t="str">
        <f t="array" ref="E888">IF(OR(EXACT(A888,'ESO Dungeon constants'!$D$3:$D$987)),"X","")</f>
        <v/>
      </c>
      <c r="F888" s="3" t="str">
        <f>IF(EXACT(A888,C888),"X","")</f>
        <v/>
      </c>
      <c r="G888" s="3" t="str">
        <f>IF(A888&lt;&gt;C888,VLOOKUP(C888,$A$5:$D$9954,4,FALSE),"")</f>
        <v>High Isle</v>
      </c>
      <c r="H888" s="17">
        <f>A888</f>
        <v>1317</v>
      </c>
      <c r="I888" s="17">
        <f>C888</f>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3358</v>
      </c>
      <c r="F889" s="3" t="str">
        <f>IF(EXACT(A889,C889),"X","")</f>
        <v>X</v>
      </c>
      <c r="G889" s="3" t="str">
        <f>IF(A889&lt;&gt;C889,VLOOKUP(C889,$A$5:$D$9954,4,FALSE),"")</f>
        <v/>
      </c>
      <c r="H889" s="17">
        <f>A889</f>
        <v>1318</v>
      </c>
      <c r="I889" s="17">
        <f>C889</f>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3383</v>
      </c>
      <c r="E890" s="3" t="str">
        <f t="array" ref="E890">IF(OR(EXACT(A890,'ESO Dungeon constants'!$D$3:$D$987)),"X","")</f>
        <v/>
      </c>
      <c r="F890" s="3" t="str">
        <f>IF(EXACT(A890,C890),"X","")</f>
        <v/>
      </c>
      <c r="G890" s="3" t="str">
        <f>IF(A890&lt;&gt;C890,VLOOKUP(C890,$A$5:$D$9954,4,FALSE),"")</f>
        <v>High Isle</v>
      </c>
      <c r="H890" s="17">
        <f>A890</f>
        <v>1319</v>
      </c>
      <c r="I890" s="17">
        <f>C890</f>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3398</v>
      </c>
      <c r="E891" s="3" t="str">
        <f t="array" ref="E891">IF(OR(EXACT(A891,'ESO Dungeon constants'!$D$3:$D$987)),"X","")</f>
        <v/>
      </c>
      <c r="F891" s="3" t="str">
        <f>IF(EXACT(A891,C891),"X","")</f>
        <v/>
      </c>
      <c r="G891" s="3" t="str">
        <f>IF(A891&lt;&gt;C891,VLOOKUP(C891,$A$5:$D$9954,4,FALSE),"")</f>
        <v>High Isle</v>
      </c>
      <c r="H891" s="17">
        <f>A891</f>
        <v>1320</v>
      </c>
      <c r="I891" s="17">
        <f>C891</f>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3384</v>
      </c>
      <c r="E892" s="3" t="str">
        <f t="array" ref="E892">IF(OR(EXACT(A892,'ESO Dungeon constants'!$D$3:$D$987)),"X","")</f>
        <v/>
      </c>
      <c r="F892" s="3" t="str">
        <f>IF(EXACT(A892,C892),"X","")</f>
        <v/>
      </c>
      <c r="G892" s="3" t="str">
        <f>IF(A892&lt;&gt;C892,VLOOKUP(C892,$A$5:$D$9954,4,FALSE),"")</f>
        <v>High Isle</v>
      </c>
      <c r="H892" s="17">
        <f>A892</f>
        <v>1321</v>
      </c>
      <c r="I892" s="17">
        <f>C892</f>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3385</v>
      </c>
      <c r="E893" s="3" t="str">
        <f t="array" ref="E893">IF(OR(EXACT(A893,'ESO Dungeon constants'!$D$3:$D$987)),"X","")</f>
        <v/>
      </c>
      <c r="F893" s="3" t="str">
        <f>IF(EXACT(A893,C893),"X","")</f>
        <v/>
      </c>
      <c r="G893" s="3" t="str">
        <f>IF(A893&lt;&gt;C893,VLOOKUP(C893,$A$5:$D$9954,4,FALSE),"")</f>
        <v>High Isle</v>
      </c>
      <c r="H893" s="17">
        <f>A893</f>
        <v>1322</v>
      </c>
      <c r="I893" s="17">
        <f>C893</f>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3386</v>
      </c>
      <c r="E894" s="3" t="str">
        <f t="array" ref="E894">IF(OR(EXACT(A894,'ESO Dungeon constants'!$D$3:$D$987)),"X","")</f>
        <v/>
      </c>
      <c r="F894" s="3" t="str">
        <f>IF(EXACT(A894,C894),"X","")</f>
        <v/>
      </c>
      <c r="G894" s="3" t="str">
        <f>IF(A894&lt;&gt;C894,VLOOKUP(C894,$A$5:$D$9954,4,FALSE),"")</f>
        <v>High Isle</v>
      </c>
      <c r="H894" s="17">
        <f>A894</f>
        <v>1324</v>
      </c>
      <c r="I894" s="17">
        <f>C894</f>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3387</v>
      </c>
      <c r="E895" s="3" t="str">
        <f t="array" ref="E895">IF(OR(EXACT(A895,'ESO Dungeon constants'!$D$3:$D$987)),"X","")</f>
        <v/>
      </c>
      <c r="F895" s="3" t="str">
        <f>IF(EXACT(A895,C895),"X","")</f>
        <v/>
      </c>
      <c r="G895" s="3" t="str">
        <f>IF(A895&lt;&gt;C895,VLOOKUP(C895,$A$5:$D$9954,4,FALSE),"")</f>
        <v>High Isle</v>
      </c>
      <c r="H895" s="17">
        <f>A895</f>
        <v>1326</v>
      </c>
      <c r="I895" s="17">
        <f>C895</f>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IF(EXACT(A896,C896),"X","")</f>
        <v/>
      </c>
      <c r="G896" s="3" t="str">
        <f>IF(A896&lt;&gt;C896,VLOOKUP(C896,$A$5:$D$9954,4,FALSE),"")</f>
        <v>High Isle</v>
      </c>
      <c r="H896" s="17">
        <f>A896</f>
        <v>1327</v>
      </c>
      <c r="I896" s="17">
        <f>C896</f>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3388</v>
      </c>
      <c r="E897" s="3" t="str">
        <f t="array" ref="E897">IF(OR(EXACT(A897,'ESO Dungeon constants'!$D$3:$D$987)),"X","")</f>
        <v/>
      </c>
      <c r="F897" s="3" t="str">
        <f>IF(EXACT(A897,C897),"X","")</f>
        <v/>
      </c>
      <c r="G897" s="3" t="str">
        <f>IF(A897&lt;&gt;C897,VLOOKUP(C897,$A$5:$D$9954,4,FALSE),"")</f>
        <v>High Isle</v>
      </c>
      <c r="H897" s="17">
        <f>A897</f>
        <v>1328</v>
      </c>
      <c r="I897" s="17">
        <f>C897</f>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3387</v>
      </c>
      <c r="E898" s="3" t="str">
        <f t="array" ref="E898">IF(OR(EXACT(A898,'ESO Dungeon constants'!$D$3:$D$987)),"X","")</f>
        <v/>
      </c>
      <c r="F898" s="3" t="str">
        <f>IF(EXACT(A898,C898),"X","")</f>
        <v/>
      </c>
      <c r="G898" s="3" t="str">
        <f>IF(A898&lt;&gt;C898,VLOOKUP(C898,$A$5:$D$9954,4,FALSE),"")</f>
        <v>High Isle</v>
      </c>
      <c r="H898" s="17">
        <f>A898</f>
        <v>1329</v>
      </c>
      <c r="I898" s="17">
        <f>C898</f>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3397</v>
      </c>
      <c r="E899" s="3" t="str">
        <f t="array" ref="E899">IF(OR(EXACT(A899,'ESO Dungeon constants'!$D$3:$D$987)),"X","")</f>
        <v/>
      </c>
      <c r="F899" s="3" t="str">
        <f>IF(EXACT(A899,C899),"X","")</f>
        <v/>
      </c>
      <c r="G899" s="3" t="str">
        <f>IF(A899&lt;&gt;C899,VLOOKUP(C899,$A$5:$D$9954,4,FALSE),"")</f>
        <v>High Isle</v>
      </c>
      <c r="H899" s="17">
        <f>A899</f>
        <v>1330</v>
      </c>
      <c r="I899" s="17">
        <f>C899</f>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3389</v>
      </c>
      <c r="E900" s="3" t="str">
        <f t="array" ref="E900">IF(OR(EXACT(A900,'ESO Dungeon constants'!$D$3:$D$987)),"X","")</f>
        <v/>
      </c>
      <c r="F900" s="3" t="str">
        <f>IF(EXACT(A900,C900),"X","")</f>
        <v/>
      </c>
      <c r="G900" s="3" t="str">
        <f>IF(A900&lt;&gt;C900,VLOOKUP(C900,$A$5:$D$9954,4,FALSE),"")</f>
        <v>High Isle</v>
      </c>
      <c r="H900" s="17">
        <f>A900</f>
        <v>1331</v>
      </c>
      <c r="I900" s="17">
        <f>C900</f>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3396</v>
      </c>
      <c r="E901" s="3" t="str">
        <f t="array" ref="E901">IF(OR(EXACT(A901,'ESO Dungeon constants'!$D$3:$D$987)),"X","")</f>
        <v/>
      </c>
      <c r="F901" s="3" t="str">
        <f>IF(EXACT(A901,C901),"X","")</f>
        <v/>
      </c>
      <c r="G901" s="3" t="str">
        <f>IF(A901&lt;&gt;C901,VLOOKUP(C901,$A$5:$D$9954,4,FALSE),"")</f>
        <v>High Isle</v>
      </c>
      <c r="H901" s="17">
        <f>A901</f>
        <v>1332</v>
      </c>
      <c r="I901" s="17">
        <f>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3395</v>
      </c>
      <c r="E902" s="3" t="str">
        <f t="array" ref="E902">IF(OR(EXACT(A902,'ESO Dungeon constants'!$D$3:$D$987)),"X","")</f>
        <v/>
      </c>
      <c r="F902" s="3" t="str">
        <f>IF(EXACT(A902,C902),"X","")</f>
        <v/>
      </c>
      <c r="G902" s="3" t="str">
        <f>IF(A902&lt;&gt;C902,VLOOKUP(C902,$A$5:$D$9954,4,FALSE),"")</f>
        <v>High Isle</v>
      </c>
      <c r="H902" s="17">
        <f>A902</f>
        <v>1333</v>
      </c>
      <c r="I902" s="17">
        <f>C902</f>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3394</v>
      </c>
      <c r="E903" s="3" t="str">
        <f t="array" ref="E903">IF(OR(EXACT(A903,'ESO Dungeon constants'!$D$3:$D$987)),"X","")</f>
        <v/>
      </c>
      <c r="F903" s="3" t="str">
        <f>IF(EXACT(A903,C903),"X","")</f>
        <v/>
      </c>
      <c r="G903" s="3" t="str">
        <f>IF(A903&lt;&gt;C903,VLOOKUP(C903,$A$5:$D$9954,4,FALSE),"")</f>
        <v>High Isle</v>
      </c>
      <c r="H903" s="17">
        <f>A903</f>
        <v>1334</v>
      </c>
      <c r="I903" s="17">
        <f>C903</f>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3393</v>
      </c>
      <c r="E904" s="3" t="str">
        <f t="array" ref="E904">IF(OR(EXACT(A904,'ESO Dungeon constants'!$D$3:$D$987)),"X","")</f>
        <v/>
      </c>
      <c r="F904" s="3" t="str">
        <f>IF(EXACT(A904,C904),"X","")</f>
        <v/>
      </c>
      <c r="G904" s="3" t="str">
        <f>IF(A904&lt;&gt;C904,VLOOKUP(C904,$A$5:$D$9954,4,FALSE),"")</f>
        <v>High Isle</v>
      </c>
      <c r="H904" s="17">
        <f>A904</f>
        <v>1335</v>
      </c>
      <c r="I904" s="17">
        <f>C904</f>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3392</v>
      </c>
      <c r="E905" s="3" t="str">
        <f t="array" ref="E905">IF(OR(EXACT(A905,'ESO Dungeon constants'!$D$3:$D$987)),"X","")</f>
        <v/>
      </c>
      <c r="F905" s="3" t="str">
        <f>IF(EXACT(A905,C905),"X","")</f>
        <v/>
      </c>
      <c r="G905" s="3" t="str">
        <f>IF(A905&lt;&gt;C905,VLOOKUP(C905,$A$5:$D$9954,4,FALSE),"")</f>
        <v>High Isle</v>
      </c>
      <c r="H905" s="17">
        <f>A905</f>
        <v>1336</v>
      </c>
      <c r="I905" s="17">
        <f>C905</f>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3391</v>
      </c>
      <c r="E906" s="3" t="str">
        <f t="array" ref="E906">IF(OR(EXACT(A906,'ESO Dungeon constants'!$D$3:$D$987)),"X","")</f>
        <v/>
      </c>
      <c r="F906" s="3" t="str">
        <f>IF(EXACT(A906,C906),"X","")</f>
        <v/>
      </c>
      <c r="G906" s="3" t="str">
        <f>IF(A906&lt;&gt;C906,VLOOKUP(C906,$A$5:$D$9954,4,FALSE),"")</f>
        <v>High Isle</v>
      </c>
      <c r="H906" s="17">
        <f>A906</f>
        <v>1337</v>
      </c>
      <c r="I906" s="17">
        <f>C906</f>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3390</v>
      </c>
      <c r="E907" s="3" t="str">
        <f t="array" ref="E907">IF(OR(EXACT(A907,'ESO Dungeon constants'!$D$3:$D$987)),"X","")</f>
        <v/>
      </c>
      <c r="F907" s="3" t="str">
        <f>IF(EXACT(A907,C907),"X","")</f>
        <v/>
      </c>
      <c r="G907" s="3" t="str">
        <f>IF(A907&lt;&gt;C907,VLOOKUP(C907,$A$5:$D$9954,4,FALSE),"")</f>
        <v>High Isle</v>
      </c>
      <c r="H907" s="17">
        <f>A907</f>
        <v>1338</v>
      </c>
      <c r="I907" s="17">
        <f>C907</f>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IF(EXACT(A908,C908),"X","")</f>
        <v/>
      </c>
      <c r="G908" s="3" t="str">
        <f>IF(A908&lt;&gt;C908,VLOOKUP(C908,$A$5:$D$9954,4,FALSE),"")</f>
        <v>Fargrave</v>
      </c>
      <c r="H908" s="17">
        <f>A908</f>
        <v>1342</v>
      </c>
      <c r="I908" s="17">
        <f>C908</f>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IF(EXACT(A909,C909),"X","")</f>
        <v/>
      </c>
      <c r="G909" s="3" t="str">
        <f>IF(A909&lt;&gt;C909,VLOOKUP(C909,$A$5:$D$9954,4,FALSE),"")</f>
        <v>The Deadlands</v>
      </c>
      <c r="H909" s="17">
        <f>A909</f>
        <v>1343</v>
      </c>
      <c r="I909" s="17">
        <f>C909</f>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3380</v>
      </c>
      <c r="E910" s="3" t="str">
        <f t="array" ref="E910">IF(OR(EXACT(A910,'ESO Dungeon constants'!$D$3:$D$987)),"X","")</f>
        <v>X</v>
      </c>
      <c r="F910" s="3" t="str">
        <f>IF(EXACT(A910,C910),"X","")</f>
        <v/>
      </c>
      <c r="G910" s="3" t="str">
        <f>IF(A910&lt;&gt;C910,VLOOKUP(C910,$A$5:$D$9954,4,FALSE),"")</f>
        <v>High Isle</v>
      </c>
      <c r="H910" s="17">
        <f>A910</f>
        <v>1344</v>
      </c>
      <c r="I910" s="17">
        <f>C910</f>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IF(EXACT(A911,C911),"X","")</f>
        <v/>
      </c>
      <c r="G911" s="3" t="str">
        <f>IF(A911&lt;&gt;C911,VLOOKUP(C911,$A$5:$D$9954,4,FALSE),"")</f>
        <v>Betnikh</v>
      </c>
      <c r="H911" s="17">
        <f>A911</f>
        <v>1345</v>
      </c>
      <c r="I911" s="17">
        <f>C911</f>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3509</v>
      </c>
      <c r="E912" s="3" t="str">
        <f t="array" ref="E912">IF(OR(EXACT(A912,'ESO Dungeon constants'!$D$3:$D$987)),"X","")</f>
        <v/>
      </c>
      <c r="F912" s="3" t="str">
        <f>IF(EXACT(A912,C912),"X","")</f>
        <v/>
      </c>
      <c r="G912" s="3" t="str">
        <f>IF(A912&lt;&gt;C912,VLOOKUP(C912,$A$5:$D$9954,4,FALSE),"")</f>
        <v>Galen</v>
      </c>
      <c r="H912" s="17">
        <f>A912</f>
        <v>1346</v>
      </c>
      <c r="I912" s="17">
        <f>C912</f>
        <v>1383</v>
      </c>
      <c r="J912">
        <v>28</v>
      </c>
      <c r="K912" s="3" t="str">
        <f>VLOOKUP(J912,'LibSets constants'!$A$4:$B$1012,2,FALSE)</f>
        <v>DLC_FIRESONG</v>
      </c>
      <c r="L912" s="3" t="str">
        <f>VLOOKUP(J912,'LibSets constants'!$A$4:$C$1012,3,FALSE)</f>
        <v>Firesong</v>
      </c>
    </row>
    <row r="913" spans="1:12" x14ac:dyDescent="0.25">
      <c r="A913" s="12">
        <v>1360</v>
      </c>
      <c r="B913" s="124" t="s">
        <v>3932</v>
      </c>
      <c r="C913" s="12">
        <v>1318</v>
      </c>
      <c r="D913" s="3" t="s">
        <v>3419</v>
      </c>
      <c r="E913" s="3" t="str">
        <f t="array" ref="E913">IF(OR(EXACT(A913,'ESO Dungeon constants'!$D$3:$D$987)),"X","")</f>
        <v>X</v>
      </c>
      <c r="F913" s="3" t="str">
        <f>IF(EXACT(A913,C913),"X","")</f>
        <v/>
      </c>
      <c r="G913" s="3" t="str">
        <f>IF(A913&lt;&gt;C913,VLOOKUP(C913,$A$5:$D$9954,4,FALSE),"")</f>
        <v>High Isle</v>
      </c>
      <c r="H913" s="17">
        <f>A913</f>
        <v>1360</v>
      </c>
      <c r="I913" s="17">
        <f>C913</f>
        <v>1318</v>
      </c>
      <c r="J913">
        <v>27</v>
      </c>
      <c r="K913" s="3" t="str">
        <f>VLOOKUP(J913,'LibSets constants'!$A$4:$B$1012,2,FALSE)</f>
        <v>DLC_LOST_DEPTHS</v>
      </c>
      <c r="L913" s="3" t="str">
        <f>VLOOKUP(J913,'LibSets constants'!$A$4:$C$1012,3,FALSE)</f>
        <v>Lost Depths</v>
      </c>
    </row>
    <row r="914" spans="1:12" x14ac:dyDescent="0.25">
      <c r="A914" s="12">
        <v>1361</v>
      </c>
      <c r="B914" s="124" t="s">
        <v>3932</v>
      </c>
      <c r="C914" s="12">
        <v>1318</v>
      </c>
      <c r="D914" s="3" t="s">
        <v>3420</v>
      </c>
      <c r="E914" s="3" t="str">
        <f t="array" ref="E914">IF(OR(EXACT(A914,'ESO Dungeon constants'!$D$3:$D$987)),"X","")</f>
        <v>X</v>
      </c>
      <c r="F914" s="3" t="str">
        <f>IF(EXACT(A914,C914),"X","")</f>
        <v/>
      </c>
      <c r="G914" s="3" t="str">
        <f>IF(A914&lt;&gt;C914,VLOOKUP(C914,$A$5:$D$9954,4,FALSE),"")</f>
        <v>High Isle</v>
      </c>
      <c r="H914" s="17">
        <f>A914</f>
        <v>1361</v>
      </c>
      <c r="I914" s="17">
        <f>C914</f>
        <v>1318</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3379</v>
      </c>
      <c r="E915" s="3" t="str">
        <f t="array" ref="E915">IF(OR(EXACT(A915,'ESO Dungeon constants'!$D$3:$D$987)),"X","")</f>
        <v/>
      </c>
      <c r="F915" s="3" t="str">
        <f>IF(EXACT(A915,C915),"X","")</f>
        <v/>
      </c>
      <c r="G915" s="3" t="str">
        <f>IF(A915&lt;&gt;C915,VLOOKUP(C915,$A$5:$D$9954,4,FALSE),"")</f>
        <v>High Isle</v>
      </c>
      <c r="H915" s="17">
        <f>A915</f>
        <v>1363</v>
      </c>
      <c r="I915" s="17">
        <f>C915</f>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3378</v>
      </c>
      <c r="E916" s="3" t="str">
        <f t="array" ref="E916">IF(OR(EXACT(A916,'ESO Dungeon constants'!$D$3:$D$987)),"X","")</f>
        <v/>
      </c>
      <c r="F916" s="3" t="str">
        <f>IF(EXACT(A916,C916),"X","")</f>
        <v/>
      </c>
      <c r="G916" s="3" t="str">
        <f>IF(A916&lt;&gt;C916,VLOOKUP(C916,$A$5:$D$9954,4,FALSE),"")</f>
        <v>High Isle</v>
      </c>
      <c r="H916" s="17">
        <f>A916</f>
        <v>1364</v>
      </c>
      <c r="I916" s="17">
        <f>C916</f>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3445</v>
      </c>
      <c r="E917" s="3" t="str">
        <f t="array" ref="E917">IF(OR(EXACT(A917,'ESO Dungeon constants'!$D$3:$D$987)),"X","")</f>
        <v/>
      </c>
      <c r="F917" s="3" t="str">
        <f>IF(EXACT(A917,C917),"X","")</f>
        <v/>
      </c>
      <c r="G917" s="3" t="str">
        <f>IF(A917&lt;&gt;C917,VLOOKUP(C917,$A$5:$D$9954,4,FALSE),"")</f>
        <v>Glenumbra</v>
      </c>
      <c r="H917" s="17">
        <f>A917</f>
        <v>1365</v>
      </c>
      <c r="I917" s="17">
        <f>C917</f>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3444</v>
      </c>
      <c r="E918" s="3" t="str">
        <f t="array" ref="E918">IF(OR(EXACT(A918,'ESO Dungeon constants'!$D$3:$D$987)),"X","")</f>
        <v/>
      </c>
      <c r="F918" s="3" t="str">
        <f>IF(EXACT(A918,C918),"X","")</f>
        <v/>
      </c>
      <c r="G918" s="3" t="str">
        <f>IF(A918&lt;&gt;C918,VLOOKUP(C918,$A$5:$D$9954,4,FALSE),"")</f>
        <v>Bangkorai</v>
      </c>
      <c r="H918" s="17">
        <f>A918</f>
        <v>1366</v>
      </c>
      <c r="I918" s="17">
        <f>C918</f>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3490</v>
      </c>
      <c r="E919" s="3" t="str">
        <f t="array" ref="E919">IF(OR(EXACT(A919,'ESO Dungeon constants'!$D$3:$D$987)),"X","")</f>
        <v/>
      </c>
      <c r="F919" s="3" t="str">
        <f>IF(EXACT(A919,C919),"X","")</f>
        <v/>
      </c>
      <c r="G919" s="3" t="str">
        <f>IF(A919&lt;&gt;C919,VLOOKUP(C919,$A$5:$D$9954,4,FALSE),"")</f>
        <v>Galen</v>
      </c>
      <c r="H919" s="17">
        <f>A919</f>
        <v>1367</v>
      </c>
      <c r="I919" s="17">
        <f>C919</f>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3491</v>
      </c>
      <c r="E920" s="3" t="str">
        <f t="array" ref="E920">IF(OR(EXACT(A920,'ESO Dungeon constants'!$D$3:$D$987)),"X","")</f>
        <v/>
      </c>
      <c r="F920" s="3" t="str">
        <f>IF(EXACT(A920,C920),"X","")</f>
        <v/>
      </c>
      <c r="G920" s="3" t="str">
        <f>IF(A920&lt;&gt;C920,VLOOKUP(C920,$A$5:$D$9954,4,FALSE),"")</f>
        <v>Galen</v>
      </c>
      <c r="H920" s="17">
        <f>A920</f>
        <v>1368</v>
      </c>
      <c r="I920" s="17">
        <f>C920</f>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3492</v>
      </c>
      <c r="E921" s="3" t="str">
        <f t="array" ref="E921">IF(OR(EXACT(A921,'ESO Dungeon constants'!$D$3:$D$987)),"X","")</f>
        <v/>
      </c>
      <c r="F921" s="3" t="str">
        <f>IF(EXACT(A921,C921),"X","")</f>
        <v/>
      </c>
      <c r="G921" s="3" t="str">
        <f>IF(A921&lt;&gt;C921,VLOOKUP(C921,$A$5:$D$9954,4,FALSE),"")</f>
        <v>Galen</v>
      </c>
      <c r="H921" s="17">
        <f>A921</f>
        <v>1369</v>
      </c>
      <c r="I921" s="17">
        <f>C921</f>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3508</v>
      </c>
      <c r="E922" s="3" t="str">
        <f t="array" ref="E922">IF(OR(EXACT(A922,'ESO Dungeon constants'!$D$3:$D$987)),"X","")</f>
        <v/>
      </c>
      <c r="F922" s="3" t="str">
        <f>IF(EXACT(A922,C922),"X","")</f>
        <v/>
      </c>
      <c r="G922" s="3" t="str">
        <f>IF(A922&lt;&gt;C922,VLOOKUP(C922,$A$5:$D$9954,4,FALSE),"")</f>
        <v>Galen</v>
      </c>
      <c r="H922" s="17">
        <f>A922</f>
        <v>1370</v>
      </c>
      <c r="I922" s="17">
        <f>C922</f>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3507</v>
      </c>
      <c r="E923" s="3" t="str">
        <f t="array" ref="E923">IF(OR(EXACT(A923,'ESO Dungeon constants'!$D$3:$D$987)),"X","")</f>
        <v/>
      </c>
      <c r="F923" s="3" t="str">
        <f>IF(EXACT(A923,C923),"X","")</f>
        <v/>
      </c>
      <c r="G923" s="3" t="str">
        <f>IF(A923&lt;&gt;C923,VLOOKUP(C923,$A$5:$D$9954,4,FALSE),"")</f>
        <v>Galen</v>
      </c>
      <c r="H923" s="17">
        <f>A923</f>
        <v>1371</v>
      </c>
      <c r="I923" s="17">
        <f>C923</f>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3493</v>
      </c>
      <c r="E924" s="3" t="str">
        <f t="array" ref="E924">IF(OR(EXACT(A924,'ESO Dungeon constants'!$D$3:$D$987)),"X","")</f>
        <v/>
      </c>
      <c r="F924" s="3" t="str">
        <f>IF(EXACT(A924,C924),"X","")</f>
        <v/>
      </c>
      <c r="G924" s="3" t="str">
        <f>IF(A924&lt;&gt;C924,VLOOKUP(C924,$A$5:$D$9954,4,FALSE),"")</f>
        <v>Galen</v>
      </c>
      <c r="H924" s="17">
        <f>A924</f>
        <v>1372</v>
      </c>
      <c r="I924" s="17">
        <f>C924</f>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3494</v>
      </c>
      <c r="E925" s="3" t="str">
        <f t="array" ref="E925">IF(OR(EXACT(A925,'ESO Dungeon constants'!$D$3:$D$987)),"X","")</f>
        <v/>
      </c>
      <c r="F925" s="3" t="str">
        <f>IF(EXACT(A925,C925),"X","")</f>
        <v/>
      </c>
      <c r="G925" s="3" t="str">
        <f>IF(A925&lt;&gt;C925,VLOOKUP(C925,$A$5:$D$9954,4,FALSE),"")</f>
        <v>Galen</v>
      </c>
      <c r="H925" s="17">
        <f>A925</f>
        <v>1373</v>
      </c>
      <c r="I925" s="17">
        <f>C925</f>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3495</v>
      </c>
      <c r="E926" s="3" t="str">
        <f t="array" ref="E926">IF(OR(EXACT(A926,'ESO Dungeon constants'!$D$3:$D$987)),"X","")</f>
        <v/>
      </c>
      <c r="F926" s="3" t="str">
        <f>IF(EXACT(A926,C926),"X","")</f>
        <v/>
      </c>
      <c r="G926" s="3" t="str">
        <f>IF(A926&lt;&gt;C926,VLOOKUP(C926,$A$5:$D$9954,4,FALSE),"")</f>
        <v>Galen</v>
      </c>
      <c r="H926" s="17">
        <f>A926</f>
        <v>1374</v>
      </c>
      <c r="I926" s="17">
        <f>C926</f>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3496</v>
      </c>
      <c r="E927" s="3" t="str">
        <f t="array" ref="E927">IF(OR(EXACT(A927,'ESO Dungeon constants'!$D$3:$D$987)),"X","")</f>
        <v/>
      </c>
      <c r="F927" s="3" t="str">
        <f>IF(EXACT(A927,C927),"X","")</f>
        <v/>
      </c>
      <c r="G927" s="3" t="str">
        <f>IF(A927&lt;&gt;C927,VLOOKUP(C927,$A$5:$D$9954,4,FALSE),"")</f>
        <v>Galen</v>
      </c>
      <c r="H927" s="17">
        <f>A927</f>
        <v>1375</v>
      </c>
      <c r="I927" s="17">
        <f>C927</f>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3497</v>
      </c>
      <c r="E928" s="3" t="str">
        <f t="array" ref="E928">IF(OR(EXACT(A928,'ESO Dungeon constants'!$D$3:$D$987)),"X","")</f>
        <v/>
      </c>
      <c r="F928" s="3" t="str">
        <f>IF(EXACT(A928,C928),"X","")</f>
        <v/>
      </c>
      <c r="G928" s="3" t="str">
        <f>IF(A928&lt;&gt;C928,VLOOKUP(C928,$A$5:$D$9954,4,FALSE),"")</f>
        <v>Galen</v>
      </c>
      <c r="H928" s="17">
        <f>A928</f>
        <v>1376</v>
      </c>
      <c r="I928" s="17">
        <f>C928</f>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3506</v>
      </c>
      <c r="E929" s="3" t="str">
        <f t="array" ref="E929">IF(OR(EXACT(A929,'ESO Dungeon constants'!$D$3:$D$987)),"X","")</f>
        <v/>
      </c>
      <c r="F929" s="3" t="str">
        <f>IF(EXACT(A929,C929),"X","")</f>
        <v/>
      </c>
      <c r="G929" s="3" t="str">
        <f>IF(A929&lt;&gt;C929,VLOOKUP(C929,$A$5:$D$9954,4,FALSE),"")</f>
        <v>Galen</v>
      </c>
      <c r="H929" s="17">
        <f>A929</f>
        <v>1377</v>
      </c>
      <c r="I929" s="17">
        <f>C929</f>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3505</v>
      </c>
      <c r="E930" s="3" t="str">
        <f t="array" ref="E930">IF(OR(EXACT(A930,'ESO Dungeon constants'!$D$3:$D$987)),"X","")</f>
        <v/>
      </c>
      <c r="F930" s="3" t="str">
        <f>IF(EXACT(A930,C930),"X","")</f>
        <v/>
      </c>
      <c r="G930" s="3" t="str">
        <f>IF(A930&lt;&gt;C930,VLOOKUP(C930,$A$5:$D$9954,4,FALSE),"")</f>
        <v>Galen</v>
      </c>
      <c r="H930" s="17">
        <f>A930</f>
        <v>1378</v>
      </c>
      <c r="I930" s="17">
        <f>C930</f>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3498</v>
      </c>
      <c r="E931" s="3" t="str">
        <f t="array" ref="E931">IF(OR(EXACT(A931,'ESO Dungeon constants'!$D$3:$D$987)),"X","")</f>
        <v/>
      </c>
      <c r="F931" s="3" t="str">
        <f>IF(EXACT(A931,C931),"X","")</f>
        <v/>
      </c>
      <c r="G931" s="3" t="str">
        <f>IF(A931&lt;&gt;C931,VLOOKUP(C931,$A$5:$D$9954,4,FALSE),"")</f>
        <v>Galen</v>
      </c>
      <c r="H931" s="17">
        <f>A931</f>
        <v>1379</v>
      </c>
      <c r="I931" s="17">
        <f>C931</f>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3499</v>
      </c>
      <c r="E932" s="3" t="str">
        <f t="array" ref="E932">IF(OR(EXACT(A932,'ESO Dungeon constants'!$D$3:$D$987)),"X","")</f>
        <v/>
      </c>
      <c r="F932" s="3" t="str">
        <f>IF(EXACT(A932,C932),"X","")</f>
        <v/>
      </c>
      <c r="G932" s="3" t="str">
        <f>IF(A932&lt;&gt;C932,VLOOKUP(C932,$A$5:$D$9954,4,FALSE),"")</f>
        <v>Galen</v>
      </c>
      <c r="H932" s="17">
        <f>A932</f>
        <v>1380</v>
      </c>
      <c r="I932" s="17">
        <f>C932</f>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3500</v>
      </c>
      <c r="E933" s="3" t="str">
        <f t="array" ref="E933">IF(OR(EXACT(A933,'ESO Dungeon constants'!$D$3:$D$987)),"X","")</f>
        <v/>
      </c>
      <c r="F933" s="3" t="str">
        <f>IF(EXACT(A933,C933),"X","")</f>
        <v/>
      </c>
      <c r="G933" s="3" t="str">
        <f>IF(A933&lt;&gt;C933,VLOOKUP(C933,$A$5:$D$9954,4,FALSE),"")</f>
        <v>Galen</v>
      </c>
      <c r="H933" s="17">
        <f>A933</f>
        <v>1381</v>
      </c>
      <c r="I933" s="17">
        <f>C933</f>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3501</v>
      </c>
      <c r="E934" s="3" t="str">
        <f t="array" ref="E934">IF(OR(EXACT(A934,'ESO Dungeon constants'!$D$3:$D$987)),"X","")</f>
        <v/>
      </c>
      <c r="F934" s="3" t="str">
        <f>IF(EXACT(A934,C934),"X","")</f>
        <v/>
      </c>
      <c r="G934" s="3" t="str">
        <f>IF(A934&lt;&gt;C934,VLOOKUP(C934,$A$5:$D$9954,4,FALSE),"")</f>
        <v>Galen</v>
      </c>
      <c r="H934" s="17">
        <f>A934</f>
        <v>1382</v>
      </c>
      <c r="I934" s="17">
        <f>C934</f>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3504</v>
      </c>
      <c r="E935" s="3" t="str">
        <f t="array" ref="E935">IF(OR(EXACT(A935,'ESO Dungeon constants'!$D$3:$D$987)),"X","")</f>
        <v/>
      </c>
      <c r="F935" s="3" t="str">
        <f>IF(EXACT(A935,C935),"X","")</f>
        <v>X</v>
      </c>
      <c r="G935" s="3" t="str">
        <f>IF(A935&lt;&gt;C935,VLOOKUP(C935,$A$5:$D$9954,4,FALSE),"")</f>
        <v/>
      </c>
      <c r="H935" s="17">
        <f>A935</f>
        <v>1383</v>
      </c>
      <c r="I935" s="17">
        <f>C935</f>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3503</v>
      </c>
      <c r="E936" s="3" t="str">
        <f t="array" ref="E936">IF(OR(EXACT(A936,'ESO Dungeon constants'!$D$3:$D$987)),"X","")</f>
        <v/>
      </c>
      <c r="F936" s="3" t="str">
        <f>IF(EXACT(A936,C936),"X","")</f>
        <v/>
      </c>
      <c r="G936" s="3" t="str">
        <f>IF(A936&lt;&gt;C936,VLOOKUP(C936,$A$5:$D$9954,4,FALSE),"")</f>
        <v>Galen</v>
      </c>
      <c r="H936" s="17">
        <f>A936</f>
        <v>1385</v>
      </c>
      <c r="I936" s="17">
        <f>C936</f>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3493</v>
      </c>
      <c r="E937" s="3" t="str">
        <f t="array" ref="E937">IF(OR(EXACT(A937,'ESO Dungeon constants'!$D$3:$D$987)),"X","")</f>
        <v/>
      </c>
      <c r="F937" s="3" t="str">
        <f>IF(EXACT(A937,C937),"X","")</f>
        <v/>
      </c>
      <c r="G937" s="3" t="str">
        <f>IF(A937&lt;&gt;C937,VLOOKUP(C937,$A$5:$D$9954,4,FALSE),"")</f>
        <v>Galen</v>
      </c>
      <c r="H937" s="17">
        <f>A937</f>
        <v>1386</v>
      </c>
      <c r="I937" s="17">
        <f>C937</f>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3502</v>
      </c>
      <c r="E938" s="3" t="str">
        <f t="array" ref="E938">IF(OR(EXACT(A938,'ESO Dungeon constants'!$D$3:$D$987)),"X","")</f>
        <v/>
      </c>
      <c r="F938" s="3" t="str">
        <f>IF(EXACT(A938,C938),"X","")</f>
        <v/>
      </c>
      <c r="G938" s="3" t="str">
        <f>IF(A938&lt;&gt;C938,VLOOKUP(C938,$A$5:$D$9954,4,FALSE),"")</f>
        <v>Galen</v>
      </c>
      <c r="H938" s="17">
        <f>A938</f>
        <v>1387</v>
      </c>
      <c r="I938" s="17">
        <f>C938</f>
        <v>1383</v>
      </c>
      <c r="J938">
        <v>28</v>
      </c>
      <c r="K938" s="3" t="str">
        <f>VLOOKUP(J938,'LibSets constants'!$A$4:$B$1012,2,FALSE)</f>
        <v>DLC_FIRESONG</v>
      </c>
      <c r="L938" s="3" t="str">
        <f>VLOOKUP(J938,'LibSets constants'!$A$4:$C$1012,3,FALSE)</f>
        <v>Firesong</v>
      </c>
    </row>
    <row r="939" spans="1:12" x14ac:dyDescent="0.25">
      <c r="A939" s="12">
        <v>1389</v>
      </c>
      <c r="B939" s="5">
        <v>932</v>
      </c>
      <c r="C939" s="5">
        <v>41</v>
      </c>
      <c r="D939" s="3" t="s">
        <v>3590</v>
      </c>
      <c r="E939" s="3" t="str">
        <f t="array" ref="E939">IF(OR(EXACT(A939,'ESO Dungeon constants'!$D$3:$D$987)),"X","")</f>
        <v>X</v>
      </c>
      <c r="F939" s="3" t="str">
        <f>IF(EXACT(A939,C939),"X","")</f>
        <v/>
      </c>
      <c r="G939" s="3" t="str">
        <f>IF(A939&lt;&gt;C939,VLOOKUP(C939,$A$5:$D$9954,4,FALSE),"")</f>
        <v>Stonefalls</v>
      </c>
      <c r="H939" s="17">
        <f>A939</f>
        <v>1389</v>
      </c>
      <c r="I939" s="17">
        <f>C939</f>
        <v>41</v>
      </c>
      <c r="J939">
        <v>29</v>
      </c>
      <c r="K939" s="3" t="str">
        <f>VLOOKUP(J939,'LibSets constants'!$A$4:$B$1012,2,FALSE)</f>
        <v>DLC_SCRIBES_OF_FATE</v>
      </c>
      <c r="L939" s="3" t="str">
        <f>VLOOKUP(J939,'LibSets constants'!$A$4:$C$1012,3,FALSE)</f>
        <v>Scribes of Fate</v>
      </c>
    </row>
    <row r="940" spans="1:12" x14ac:dyDescent="0.25">
      <c r="A940" s="12">
        <v>1390</v>
      </c>
      <c r="B940" s="5">
        <v>933</v>
      </c>
      <c r="C940" s="5">
        <v>103</v>
      </c>
      <c r="D940" s="3" t="s">
        <v>3619</v>
      </c>
      <c r="E940" s="3" t="str">
        <f t="array" ref="E940">IF(OR(EXACT(A940,'ESO Dungeon constants'!$D$3:$D$987)),"X","")</f>
        <v>X</v>
      </c>
      <c r="F940" s="3" t="str">
        <f>IF(EXACT(A940,C940),"X","")</f>
        <v/>
      </c>
      <c r="G940" s="3" t="str">
        <f>IF(A940&lt;&gt;C940,VLOOKUP(C940,$A$5:$D$9954,4,FALSE),"")</f>
        <v>The Rift</v>
      </c>
      <c r="H940" s="17">
        <f>A940</f>
        <v>1390</v>
      </c>
      <c r="I940" s="17">
        <f>C940</f>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3618</v>
      </c>
      <c r="E941" s="3" t="str">
        <f t="array" ref="E941">IF(OR(EXACT(A941,'ESO Dungeon constants'!$D$3:$D$987)),"X","")</f>
        <v/>
      </c>
      <c r="F941" s="3" t="str">
        <f>IF(EXACT(A941,C941),"X","")</f>
        <v/>
      </c>
      <c r="G941" s="3" t="str">
        <f>IF(A941&lt;&gt;C941,VLOOKUP(C941,$A$5:$D$9954,4,FALSE),"")</f>
        <v>Khenarthi's Roost</v>
      </c>
      <c r="H941" s="17">
        <f>A941</f>
        <v>1391</v>
      </c>
      <c r="I941" s="17">
        <f>C941</f>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3617</v>
      </c>
      <c r="E942" s="3" t="str">
        <f t="array" ref="E942">IF(OR(EXACT(A942,'ESO Dungeon constants'!$D$3:$D$987)),"X","")</f>
        <v/>
      </c>
      <c r="F942" s="3" t="str">
        <f>IF(EXACT(A942,C942),"X","")</f>
        <v/>
      </c>
      <c r="G942" s="3" t="str">
        <f>IF(A942&lt;&gt;C942,VLOOKUP(C942,$A$5:$D$9954,4,FALSE),"")</f>
        <v>Khenarthi's Roost</v>
      </c>
      <c r="H942" s="17">
        <f>A942</f>
        <v>1392</v>
      </c>
      <c r="I942" s="17">
        <f>C942</f>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s="40" t="s">
        <v>3749</v>
      </c>
      <c r="E943" s="3" t="str">
        <f t="array" ref="E943">IF(OR(EXACT(A943,'ESO Dungeon constants'!$D$3:$D$987)),"X","")</f>
        <v/>
      </c>
      <c r="F943" s="3" t="str">
        <f>IF(EXACT(A943,C943),"X","")</f>
        <v/>
      </c>
      <c r="G943" s="3" t="str">
        <f>IF(A943&lt;&gt;C943,VLOOKUP(C943,$A$5:$D$9954,4,FALSE),"")</f>
        <v>Telvanni Peninsula</v>
      </c>
      <c r="H943" s="17">
        <f>A943</f>
        <v>1393</v>
      </c>
      <c r="I943" s="17">
        <f>C943</f>
        <v>1414</v>
      </c>
      <c r="J943">
        <v>30</v>
      </c>
      <c r="K943" s="3" t="str">
        <f>VLOOKUP(J943,'LibSets constants'!$A$4:$B$1012,2,FALSE)</f>
        <v>DLC_NECROM</v>
      </c>
      <c r="L943" s="3" t="str">
        <f>VLOOKUP(J943,'LibSets constants'!$A$4:$C$1012,3,FALSE)</f>
        <v>Necrom</v>
      </c>
    </row>
    <row r="944" spans="1:12" x14ac:dyDescent="0.25">
      <c r="A944" s="102">
        <v>1394</v>
      </c>
      <c r="B944">
        <v>938</v>
      </c>
      <c r="C944">
        <v>1414</v>
      </c>
      <c r="D944" s="40" t="s">
        <v>3748</v>
      </c>
      <c r="E944" s="3" t="str">
        <f t="array" ref="E944">IF(OR(EXACT(A944,'ESO Dungeon constants'!$D$3:$D$987)),"X","")</f>
        <v/>
      </c>
      <c r="F944" s="3" t="str">
        <f>IF(EXACT(A944,C944),"X","")</f>
        <v/>
      </c>
      <c r="G944" s="3" t="str">
        <f>IF(A944&lt;&gt;C944,VLOOKUP(C944,$A$5:$D$9954,4,FALSE),"")</f>
        <v>Telvanni Peninsula</v>
      </c>
      <c r="H944" s="17">
        <f>A944</f>
        <v>1394</v>
      </c>
      <c r="I944" s="17">
        <f>C944</f>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3748</v>
      </c>
      <c r="E945" s="3" t="str">
        <f t="array" ref="E945">IF(OR(EXACT(A945,'ESO Dungeon constants'!$D$3:$D$987)),"X","")</f>
        <v/>
      </c>
      <c r="F945" s="3" t="str">
        <f>IF(EXACT(A945,C945),"X","")</f>
        <v/>
      </c>
      <c r="G945" s="3" t="str">
        <f>IF(A945&lt;&gt;C945,VLOOKUP(C945,$A$5:$D$9954,4,FALSE),"")</f>
        <v>Telvanni Peninsula</v>
      </c>
      <c r="H945" s="17">
        <f>A945</f>
        <v>1395</v>
      </c>
      <c r="I945" s="17">
        <f>C945</f>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3747</v>
      </c>
      <c r="E946" s="3" t="str">
        <f t="array" ref="E946">IF(OR(EXACT(A946,'ESO Dungeon constants'!$D$3:$D$987)),"X","")</f>
        <v/>
      </c>
      <c r="F946" s="3" t="str">
        <f>IF(EXACT(A946,C946),"X","")</f>
        <v/>
      </c>
      <c r="G946" s="3" t="str">
        <f>IF(A946&lt;&gt;C946,VLOOKUP(C946,$A$5:$D$9954,4,FALSE),"")</f>
        <v>Telvanni Peninsula</v>
      </c>
      <c r="H946" s="17">
        <f>A946</f>
        <v>1396</v>
      </c>
      <c r="I946" s="17">
        <f>C946</f>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3723</v>
      </c>
      <c r="E947" s="3" t="str">
        <f t="array" ref="E947">IF(OR(EXACT(A947,'ESO Dungeon constants'!$D$3:$D$987)),"X","")</f>
        <v/>
      </c>
      <c r="F947" s="3" t="str">
        <f>IF(EXACT(A947,C947),"X","")</f>
        <v/>
      </c>
      <c r="G947" s="3" t="str">
        <f>IF(A947&lt;&gt;C947,VLOOKUP(C947,$A$5:$D$9954,4,FALSE),"")</f>
        <v>Telvanni Peninsula</v>
      </c>
      <c r="H947" s="17">
        <f>A947</f>
        <v>1397</v>
      </c>
      <c r="I947" s="17">
        <f>C947</f>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3746</v>
      </c>
      <c r="E948" s="3" t="str">
        <f t="array" ref="E948">IF(OR(EXACT(A948,'ESO Dungeon constants'!$D$3:$D$987)),"X","")</f>
        <v/>
      </c>
      <c r="F948" s="3" t="str">
        <f>IF(EXACT(A948,C948),"X","")</f>
        <v/>
      </c>
      <c r="G948" s="3" t="str">
        <f>IF(A948&lt;&gt;C948,VLOOKUP(C948,$A$5:$D$9954,4,FALSE),"")</f>
        <v>Telvanni Peninsula</v>
      </c>
      <c r="H948" s="17">
        <f>A948</f>
        <v>1398</v>
      </c>
      <c r="I948" s="17">
        <f>C948</f>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3745</v>
      </c>
      <c r="E949" s="3" t="str">
        <f t="array" ref="E949">IF(OR(EXACT(A949,'ESO Dungeon constants'!$D$3:$D$987)),"X","")</f>
        <v/>
      </c>
      <c r="F949" s="3" t="str">
        <f>IF(EXACT(A949,C949),"X","")</f>
        <v/>
      </c>
      <c r="G949" s="3" t="str">
        <f>IF(A949&lt;&gt;C949,VLOOKUP(C949,$A$5:$D$9954,4,FALSE),"")</f>
        <v>Telvanni Peninsula</v>
      </c>
      <c r="H949" s="17">
        <f>A949</f>
        <v>1399</v>
      </c>
      <c r="I949" s="17">
        <f>C949</f>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3744</v>
      </c>
      <c r="E950" s="3" t="str">
        <f t="array" ref="E950">IF(OR(EXACT(A950,'ESO Dungeon constants'!$D$3:$D$987)),"X","")</f>
        <v/>
      </c>
      <c r="F950" s="3" t="str">
        <f>IF(EXACT(A950,C950),"X","")</f>
        <v/>
      </c>
      <c r="G950" s="3" t="str">
        <f>IF(A950&lt;&gt;C950,VLOOKUP(C950,$A$5:$D$9954,4,FALSE),"")</f>
        <v>Telvanni Peninsula</v>
      </c>
      <c r="H950" s="17">
        <f>A950</f>
        <v>1400</v>
      </c>
      <c r="I950" s="17">
        <f>C950</f>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3743</v>
      </c>
      <c r="E951" s="3" t="str">
        <f t="array" ref="E951">IF(OR(EXACT(A951,'ESO Dungeon constants'!$D$3:$D$987)),"X","")</f>
        <v/>
      </c>
      <c r="F951" s="3" t="str">
        <f>IF(EXACT(A951,C951),"X","")</f>
        <v/>
      </c>
      <c r="G951" s="3" t="str">
        <f>IF(A951&lt;&gt;C951,VLOOKUP(C951,$A$5:$D$9954,4,FALSE),"")</f>
        <v>Telvanni Peninsula</v>
      </c>
      <c r="H951" s="17">
        <f>A951</f>
        <v>1401</v>
      </c>
      <c r="I951" s="17">
        <f>C951</f>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3742</v>
      </c>
      <c r="E952" s="3" t="str">
        <f t="array" ref="E952">IF(OR(EXACT(A952,'ESO Dungeon constants'!$D$3:$D$987)),"X","")</f>
        <v/>
      </c>
      <c r="F952" s="3" t="str">
        <f>IF(EXACT(A952,C952),"X","")</f>
        <v/>
      </c>
      <c r="G952" s="3" t="str">
        <f>IF(A952&lt;&gt;C952,VLOOKUP(C952,$A$5:$D$9954,4,FALSE),"")</f>
        <v>Telvanni Peninsula</v>
      </c>
      <c r="H952" s="17">
        <f>A952</f>
        <v>1402</v>
      </c>
      <c r="I952" s="17">
        <f>C952</f>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3741</v>
      </c>
      <c r="E953" s="3" t="str">
        <f t="array" ref="E953">IF(OR(EXACT(A953,'ESO Dungeon constants'!$D$3:$D$987)),"X","")</f>
        <v/>
      </c>
      <c r="F953" s="3" t="str">
        <f>IF(EXACT(A953,C953),"X","")</f>
        <v/>
      </c>
      <c r="G953" s="3" t="str">
        <f>IF(A953&lt;&gt;C953,VLOOKUP(C953,$A$5:$D$9954,4,FALSE),"")</f>
        <v>Telvanni Peninsula</v>
      </c>
      <c r="H953" s="17">
        <f>A953</f>
        <v>1403</v>
      </c>
      <c r="I953" s="17">
        <f>C953</f>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3750</v>
      </c>
      <c r="E954" s="3" t="str">
        <f t="array" ref="E954">IF(OR(EXACT(A954,'ESO Dungeon constants'!$D$3:$D$987)),"X","")</f>
        <v/>
      </c>
      <c r="F954" s="3" t="str">
        <f>IF(EXACT(A954,C954),"X","")</f>
        <v/>
      </c>
      <c r="G954" s="3" t="str">
        <f>IF(A954&lt;&gt;C954,VLOOKUP(C954,$A$5:$D$9954,4,FALSE),"")</f>
        <v>Telvanni Peninsula</v>
      </c>
      <c r="H954" s="17">
        <f>A954</f>
        <v>1404</v>
      </c>
      <c r="I954" s="17">
        <f>C954</f>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3751</v>
      </c>
      <c r="E955" s="3" t="str">
        <f t="array" ref="E955">IF(OR(EXACT(A955,'ESO Dungeon constants'!$D$3:$D$987)),"X","")</f>
        <v/>
      </c>
      <c r="F955" s="3" t="str">
        <f>IF(EXACT(A955,C955),"X","")</f>
        <v/>
      </c>
      <c r="G955" s="3" t="str">
        <f>IF(A955&lt;&gt;C955,VLOOKUP(C955,$A$5:$D$9954,4,FALSE),"")</f>
        <v>Telvanni Peninsula</v>
      </c>
      <c r="H955" s="17">
        <f>A955</f>
        <v>1405</v>
      </c>
      <c r="I955" s="17">
        <f>C955</f>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3752</v>
      </c>
      <c r="E956" s="3" t="str">
        <f t="array" ref="E956">IF(OR(EXACT(A956,'ESO Dungeon constants'!$D$3:$D$987)),"X","")</f>
        <v/>
      </c>
      <c r="F956" s="3" t="str">
        <f>IF(EXACT(A956,C956),"X","")</f>
        <v/>
      </c>
      <c r="G956" s="3" t="str">
        <f>IF(A956&lt;&gt;C956,VLOOKUP(C956,$A$5:$D$9954,4,FALSE),"")</f>
        <v>Telvanni Peninsula</v>
      </c>
      <c r="H956" s="17">
        <f>A956</f>
        <v>1406</v>
      </c>
      <c r="I956" s="17">
        <f>C956</f>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3740</v>
      </c>
      <c r="E957" s="3" t="str">
        <f t="array" ref="E957">IF(OR(EXACT(A957,'ESO Dungeon constants'!$D$3:$D$987)),"X","")</f>
        <v/>
      </c>
      <c r="F957" s="3" t="str">
        <f>IF(EXACT(A957,C957),"X","")</f>
        <v/>
      </c>
      <c r="G957" s="3" t="str">
        <f>IF(A957&lt;&gt;C957,VLOOKUP(C957,$A$5:$D$9954,4,FALSE),"")</f>
        <v>Telvanni Peninsula</v>
      </c>
      <c r="H957" s="17">
        <f>A957</f>
        <v>1407</v>
      </c>
      <c r="I957" s="17">
        <f>C957</f>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3724</v>
      </c>
      <c r="E958" s="3" t="str">
        <f t="array" ref="E958">IF(OR(EXACT(A958,'ESO Dungeon constants'!$D$3:$D$987)),"X","")</f>
        <v/>
      </c>
      <c r="F958" s="3" t="str">
        <f>IF(EXACT(A958,C958),"X","")</f>
        <v/>
      </c>
      <c r="G958" s="3" t="str">
        <f>IF(A958&lt;&gt;C958,VLOOKUP(C958,$A$5:$D$9954,4,FALSE),"")</f>
        <v>Telvanni Peninsula</v>
      </c>
      <c r="H958" s="17">
        <f>A958</f>
        <v>1408</v>
      </c>
      <c r="I958" s="17">
        <f>C958</f>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3739</v>
      </c>
      <c r="E959" s="3" t="str">
        <f t="array" ref="E959">IF(OR(EXACT(A959,'ESO Dungeon constants'!$D$3:$D$987)),"X","")</f>
        <v/>
      </c>
      <c r="F959" s="3" t="str">
        <f>IF(EXACT(A959,C959),"X","")</f>
        <v/>
      </c>
      <c r="G959" s="3" t="str">
        <f>IF(A959&lt;&gt;C959,VLOOKUP(C959,$A$5:$D$9954,4,FALSE),"")</f>
        <v>Telvanni Peninsula</v>
      </c>
      <c r="H959" s="17">
        <f>A959</f>
        <v>1409</v>
      </c>
      <c r="I959" s="17">
        <f>C959</f>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3738</v>
      </c>
      <c r="E960" s="3" t="str">
        <f t="array" ref="E960">IF(OR(EXACT(A960,'ESO Dungeon constants'!$D$3:$D$987)),"X","")</f>
        <v/>
      </c>
      <c r="F960" s="3" t="str">
        <f>IF(EXACT(A960,C960),"X","")</f>
        <v/>
      </c>
      <c r="G960" s="3" t="str">
        <f>IF(A960&lt;&gt;C960,VLOOKUP(C960,$A$5:$D$9954,4,FALSE),"")</f>
        <v>Telvanni Peninsula</v>
      </c>
      <c r="H960" s="17">
        <f>A960</f>
        <v>1410</v>
      </c>
      <c r="I960" s="17">
        <f>C960</f>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3737</v>
      </c>
      <c r="E961" s="3" t="str">
        <f t="array" ref="E961">IF(OR(EXACT(A961,'ESO Dungeon constants'!$D$3:$D$987)),"X","")</f>
        <v/>
      </c>
      <c r="F961" s="3" t="str">
        <f>IF(EXACT(A961,C961),"X","")</f>
        <v/>
      </c>
      <c r="G961" s="3" t="str">
        <f>IF(A961&lt;&gt;C961,VLOOKUP(C961,$A$5:$D$9954,4,FALSE),"")</f>
        <v>Telvanni Peninsula</v>
      </c>
      <c r="H961" s="17">
        <f>A961</f>
        <v>1411</v>
      </c>
      <c r="I961" s="17">
        <f>C961</f>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3736</v>
      </c>
      <c r="E962" s="3" t="str">
        <f t="array" ref="E962">IF(OR(EXACT(A962,'ESO Dungeon constants'!$D$3:$D$987)),"X","")</f>
        <v/>
      </c>
      <c r="F962" s="3" t="str">
        <f>IF(EXACT(A962,C962),"X","")</f>
        <v/>
      </c>
      <c r="G962" s="3" t="str">
        <f>IF(A962&lt;&gt;C962,VLOOKUP(C962,$A$5:$D$9954,4,FALSE),"")</f>
        <v>Telvanni Peninsula</v>
      </c>
      <c r="H962" s="17">
        <f>A962</f>
        <v>1412</v>
      </c>
      <c r="I962" s="17">
        <f>C962</f>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3663</v>
      </c>
      <c r="E963" s="3" t="str">
        <f t="array" ref="E963">IF(OR(EXACT(A963,'ESO Dungeon constants'!$D$3:$D$987)),"X","")</f>
        <v/>
      </c>
      <c r="F963" s="3" t="str">
        <f>IF(EXACT(A963,C963),"X","")</f>
        <v/>
      </c>
      <c r="G963" s="3" t="str">
        <f>IF(A963&lt;&gt;C963,VLOOKUP(C963,$A$5:$D$9954,4,FALSE),"")</f>
        <v>Telvanni Peninsula</v>
      </c>
      <c r="H963" s="17">
        <f>A963</f>
        <v>1413</v>
      </c>
      <c r="I963" s="17">
        <f>C963</f>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3735</v>
      </c>
      <c r="E964" s="3" t="str">
        <f t="array" ref="E964">IF(OR(EXACT(A964,'ESO Dungeon constants'!$D$3:$D$987)),"X","")</f>
        <v/>
      </c>
      <c r="F964" s="3" t="str">
        <f>IF(EXACT(A964,C964),"X","")</f>
        <v>X</v>
      </c>
      <c r="G964" s="3" t="str">
        <f>IF(A964&lt;&gt;C964,VLOOKUP(C964,$A$5:$D$9954,4,FALSE),"")</f>
        <v/>
      </c>
      <c r="H964" s="17">
        <f>A964</f>
        <v>1414</v>
      </c>
      <c r="I964" s="17">
        <f>C964</f>
        <v>1414</v>
      </c>
      <c r="J964">
        <v>30</v>
      </c>
      <c r="K964" s="3" t="str">
        <f>VLOOKUP(J964,'LibSets constants'!$A$4:$B$1012,2,FALSE)</f>
        <v>DLC_NECROM</v>
      </c>
      <c r="L964" s="3" t="str">
        <f>VLOOKUP(J964,'LibSets constants'!$A$4:$C$1012,3,FALSE)</f>
        <v>Necrom</v>
      </c>
    </row>
    <row r="965" spans="1:12" x14ac:dyDescent="0.25">
      <c r="A965" s="102">
        <v>1415</v>
      </c>
      <c r="B965">
        <v>959</v>
      </c>
      <c r="C965">
        <v>1414</v>
      </c>
      <c r="D965" s="40" t="s">
        <v>3725</v>
      </c>
      <c r="E965" s="3" t="str">
        <f t="array" ref="E965">IF(OR(EXACT(A965,'ESO Dungeon constants'!$D$3:$D$987)),"X","")</f>
        <v/>
      </c>
      <c r="F965" s="3" t="str">
        <f>IF(EXACT(A965,C965),"X","")</f>
        <v/>
      </c>
      <c r="G965" s="3" t="str">
        <f>IF(A965&lt;&gt;C965,VLOOKUP(C965,$A$5:$D$9954,4,FALSE),"")</f>
        <v>Telvanni Peninsula</v>
      </c>
      <c r="H965" s="17">
        <f>A965</f>
        <v>1415</v>
      </c>
      <c r="I965" s="17">
        <f>C965</f>
        <v>1414</v>
      </c>
      <c r="J965">
        <v>30</v>
      </c>
      <c r="K965" s="3" t="str">
        <f>VLOOKUP(J965,'LibSets constants'!$A$4:$B$1012,2,FALSE)</f>
        <v>DLC_NECROM</v>
      </c>
      <c r="L965" s="3" t="str">
        <f>VLOOKUP(J965,'LibSets constants'!$A$4:$C$1012,3,FALSE)</f>
        <v>Necrom</v>
      </c>
    </row>
    <row r="966" spans="1:12" x14ac:dyDescent="0.25">
      <c r="A966" s="102">
        <v>1416</v>
      </c>
      <c r="B966">
        <v>960</v>
      </c>
      <c r="C966">
        <v>1413</v>
      </c>
      <c r="D966" s="40" t="s">
        <v>3734</v>
      </c>
      <c r="E966" s="3" t="str">
        <f t="array" ref="E966">IF(OR(EXACT(A966,'ESO Dungeon constants'!$D$3:$D$987)),"X","")</f>
        <v/>
      </c>
      <c r="F966" s="3" t="str">
        <f>IF(EXACT(A966,C966),"X","")</f>
        <v/>
      </c>
      <c r="G966" s="3" t="str">
        <f>IF(A966&lt;&gt;C966,VLOOKUP(C966,$A$5:$D$9954,4,FALSE),"")</f>
        <v>Apocrypha</v>
      </c>
      <c r="H966" s="17">
        <f>A966</f>
        <v>1416</v>
      </c>
      <c r="I966" s="17">
        <f>C966</f>
        <v>1413</v>
      </c>
      <c r="J966">
        <v>30</v>
      </c>
      <c r="K966" s="3" t="str">
        <f>VLOOKUP(J966,'LibSets constants'!$A$4:$B$1012,2,FALSE)</f>
        <v>DLC_NECROM</v>
      </c>
      <c r="L966" s="3" t="str">
        <f>VLOOKUP(J966,'LibSets constants'!$A$4:$C$1012,3,FALSE)</f>
        <v>Necrom</v>
      </c>
    </row>
    <row r="967" spans="1:12" x14ac:dyDescent="0.25">
      <c r="A967" s="102">
        <v>1417</v>
      </c>
      <c r="B967">
        <v>961</v>
      </c>
      <c r="C967">
        <v>1414</v>
      </c>
      <c r="D967" t="s">
        <v>3733</v>
      </c>
      <c r="E967" s="3" t="str">
        <f t="array" ref="E967">IF(OR(EXACT(A967,'ESO Dungeon constants'!$D$3:$D$987)),"X","")</f>
        <v/>
      </c>
      <c r="F967" s="3" t="str">
        <f>IF(EXACT(A967,C967),"X","")</f>
        <v/>
      </c>
      <c r="G967" s="3" t="str">
        <f>IF(A967&lt;&gt;C967,VLOOKUP(C967,$A$5:$D$9954,4,FALSE),"")</f>
        <v>Telvanni Peninsula</v>
      </c>
      <c r="H967" s="17">
        <f>A967</f>
        <v>1417</v>
      </c>
      <c r="I967" s="17">
        <f>C967</f>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3732</v>
      </c>
      <c r="E968" s="3" t="str">
        <f t="array" ref="E968">IF(OR(EXACT(A968,'ESO Dungeon constants'!$D$3:$D$987)),"X","")</f>
        <v/>
      </c>
      <c r="F968" s="3" t="str">
        <f>IF(EXACT(A968,C968),"X","")</f>
        <v/>
      </c>
      <c r="G968" s="3" t="str">
        <f>IF(A968&lt;&gt;C968,VLOOKUP(C968,$A$5:$D$9954,4,FALSE),"")</f>
        <v>Telvanni Peninsula</v>
      </c>
      <c r="H968" s="17">
        <f>A968</f>
        <v>1420</v>
      </c>
      <c r="I968" s="17">
        <f>C968</f>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3731</v>
      </c>
      <c r="E969" s="3" t="str">
        <f t="array" ref="E969">IF(OR(EXACT(A969,'ESO Dungeon constants'!$D$3:$D$987)),"X","")</f>
        <v/>
      </c>
      <c r="F969" s="3" t="str">
        <f>IF(EXACT(A969,C969),"X","")</f>
        <v/>
      </c>
      <c r="G969" s="3" t="str">
        <f>IF(A969&lt;&gt;C969,VLOOKUP(C969,$A$5:$D$9954,4,FALSE),"")</f>
        <v>Telvanni Peninsula</v>
      </c>
      <c r="H969" s="17">
        <f>A969</f>
        <v>1421</v>
      </c>
      <c r="I969" s="17">
        <f>C969</f>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3730</v>
      </c>
      <c r="E970" s="3" t="str">
        <f t="array" ref="E970">IF(OR(EXACT(A970,'ESO Dungeon constants'!$D$3:$D$987)),"X","")</f>
        <v/>
      </c>
      <c r="F970" s="3" t="str">
        <f>IF(EXACT(A970,C970),"X","")</f>
        <v/>
      </c>
      <c r="G970" s="3" t="str">
        <f>IF(A970&lt;&gt;C970,VLOOKUP(C970,$A$5:$D$9954,4,FALSE),"")</f>
        <v>Telvanni Peninsula</v>
      </c>
      <c r="H970" s="17">
        <f>A970</f>
        <v>1422</v>
      </c>
      <c r="I970" s="17">
        <f>C970</f>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3729</v>
      </c>
      <c r="E971" s="3" t="str">
        <f t="array" ref="E971">IF(OR(EXACT(A971,'ESO Dungeon constants'!$D$3:$D$987)),"X","")</f>
        <v/>
      </c>
      <c r="F971" s="3" t="str">
        <f>IF(EXACT(A971,C971),"X","")</f>
        <v/>
      </c>
      <c r="G971" s="3" t="str">
        <f>IF(A971&lt;&gt;C971,VLOOKUP(C971,$A$5:$D$9954,4,FALSE),"")</f>
        <v>Telvanni Peninsula</v>
      </c>
      <c r="H971" s="17">
        <f>A971</f>
        <v>1423</v>
      </c>
      <c r="I971" s="17">
        <f>C971</f>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3728</v>
      </c>
      <c r="E972" s="3" t="str">
        <f t="array" ref="E972">IF(OR(EXACT(A972,'ESO Dungeon constants'!$D$3:$D$987)),"X","")</f>
        <v/>
      </c>
      <c r="F972" s="3" t="str">
        <f>IF(EXACT(A972,C972),"X","")</f>
        <v/>
      </c>
      <c r="G972" s="3" t="str">
        <f>IF(A972&lt;&gt;C972,VLOOKUP(C972,$A$5:$D$9954,4,FALSE),"")</f>
        <v>Telvanni Peninsula</v>
      </c>
      <c r="H972" s="17">
        <f>A972</f>
        <v>1424</v>
      </c>
      <c r="I972" s="17">
        <f>C972</f>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3727</v>
      </c>
      <c r="E973" s="3" t="str">
        <f t="array" ref="E973">IF(OR(EXACT(A973,'ESO Dungeon constants'!$D$3:$D$987)),"X","")</f>
        <v/>
      </c>
      <c r="F973" s="3" t="str">
        <f>IF(EXACT(A973,C973),"X","")</f>
        <v/>
      </c>
      <c r="G973" s="3" t="str">
        <f>IF(A973&lt;&gt;C973,VLOOKUP(C973,$A$5:$D$9954,4,FALSE),"")</f>
        <v>Telvanni Peninsula</v>
      </c>
      <c r="H973" s="17">
        <f>A973</f>
        <v>1425</v>
      </c>
      <c r="I973" s="17">
        <f>C973</f>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3726</v>
      </c>
      <c r="E974" s="3" t="str">
        <f t="array" ref="E974">IF(OR(EXACT(A974,'ESO Dungeon constants'!$D$3:$D$987)),"X","")</f>
        <v>X</v>
      </c>
      <c r="F974" s="3" t="str">
        <f>IF(EXACT(A974,C974),"X","")</f>
        <v/>
      </c>
      <c r="G974" s="3" t="str">
        <f>IF(A974&lt;&gt;C974,VLOOKUP(C974,$A$5:$D$9954,4,FALSE),"")</f>
        <v>Telvanni Peninsula</v>
      </c>
      <c r="H974" s="17">
        <f>A974</f>
        <v>1427</v>
      </c>
      <c r="I974" s="17">
        <f>C974</f>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3605</v>
      </c>
      <c r="E975" s="3" t="str">
        <f t="array" ref="E975">IF(OR(EXACT(A975,'ESO Dungeon constants'!$D$3:$D$987)),"X","")</f>
        <v/>
      </c>
      <c r="F975" s="3" t="str">
        <f>IF(EXACT(A975,C975),"X","")</f>
        <v/>
      </c>
      <c r="G975" s="3" t="str">
        <f>IF(A975&lt;&gt;C975,VLOOKUP(C975,$A$5:$D$9954,4,FALSE),"")</f>
        <v>High Isle</v>
      </c>
      <c r="H975" s="17">
        <f>A975</f>
        <v>1432</v>
      </c>
      <c r="I975" s="17">
        <f>C975</f>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3720</v>
      </c>
      <c r="E976" s="3" t="str">
        <f t="array" ref="E976">IF(OR(EXACT(A976,'ESO Dungeon constants'!$D$3:$D$987)),"X","")</f>
        <v/>
      </c>
      <c r="F976" s="3" t="str">
        <f>IF(EXACT(A976,C976),"X","")</f>
        <v/>
      </c>
      <c r="G976" s="3" t="str">
        <f>IF(A976&lt;&gt;C976,VLOOKUP(C976,$A$5:$D$9954,4,FALSE),"")</f>
        <v>Telvanni Peninsula</v>
      </c>
      <c r="H976" s="17">
        <f>A976</f>
        <v>1433</v>
      </c>
      <c r="I976" s="17">
        <f>C976</f>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3721</v>
      </c>
      <c r="E977" s="3" t="str">
        <f t="array" ref="E977">IF(OR(EXACT(A977,'ESO Dungeon constants'!$D$3:$D$987)),"X","")</f>
        <v/>
      </c>
      <c r="F977" s="3" t="str">
        <f>IF(EXACT(A977,C977),"X","")</f>
        <v/>
      </c>
      <c r="G977" s="3" t="str">
        <f>IF(A977&lt;&gt;C977,VLOOKUP(C977,$A$5:$D$9954,4,FALSE),"")</f>
        <v>Telvanni Peninsula</v>
      </c>
      <c r="H977" s="17">
        <f>A977</f>
        <v>1434</v>
      </c>
      <c r="I977" s="17">
        <f>C977</f>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3719</v>
      </c>
      <c r="E978" s="3" t="str">
        <f t="array" ref="E978">IF(OR(EXACT(A978,'ESO Dungeon constants'!$D$3:$D$987)),"X","")</f>
        <v/>
      </c>
      <c r="F978" s="3" t="str">
        <f>IF(EXACT(A978,C978),"X","")</f>
        <v/>
      </c>
      <c r="G978" s="3" t="str">
        <f>IF(A978&lt;&gt;C978,VLOOKUP(C978,$A$5:$D$9954,4,FALSE),"")</f>
        <v>Galen</v>
      </c>
      <c r="H978" s="17">
        <f>A978</f>
        <v>1435</v>
      </c>
      <c r="I978" s="17">
        <f>C978</f>
        <v>1383</v>
      </c>
      <c r="J978">
        <v>30</v>
      </c>
      <c r="K978" s="3" t="str">
        <f>VLOOKUP(J978,'LibSets constants'!$A$4:$B$1012,2,FALSE)</f>
        <v>DLC_NECROM</v>
      </c>
      <c r="L978" s="3" t="str">
        <f>VLOOKUP(J978,'LibSets constants'!$A$4:$C$1012,3,FALSE)</f>
        <v>Necrom</v>
      </c>
    </row>
    <row r="979" spans="1:12" x14ac:dyDescent="0.25">
      <c r="A979" s="95">
        <v>1436</v>
      </c>
      <c r="B979">
        <v>973</v>
      </c>
      <c r="C979">
        <v>1413</v>
      </c>
      <c r="D979" t="s">
        <v>3790</v>
      </c>
      <c r="E979" s="3" t="s">
        <v>3868</v>
      </c>
      <c r="F979" s="3" t="str">
        <f>IF(EXACT(A979,C979),"X","")</f>
        <v/>
      </c>
      <c r="G979" s="3" t="str">
        <f>IF(A979&lt;&gt;C979,VLOOKUP(C979,$A$5:$D$9954,4,FALSE),"")</f>
        <v>Apocrypha</v>
      </c>
      <c r="H979" s="17">
        <f>A979</f>
        <v>1436</v>
      </c>
      <c r="I979" s="17">
        <f>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3815</v>
      </c>
      <c r="F980" s="3" t="str">
        <f>IF(EXACT(A980,C980),"X","")</f>
        <v/>
      </c>
      <c r="G980" s="3" t="str">
        <f>IF(A980&lt;&gt;C980,VLOOKUP(C980,$A$5:$D$9954,4,FALSE),"")</f>
        <v>The Brass Fortress</v>
      </c>
      <c r="H980" s="17">
        <f>A980</f>
        <v>1437</v>
      </c>
      <c r="I980" s="17">
        <f>C980</f>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3814</v>
      </c>
      <c r="F981" s="3" t="str">
        <f>IF(EXACT(A981,C981),"X","")</f>
        <v/>
      </c>
      <c r="G981" s="3" t="str">
        <f>IF(A981&lt;&gt;C981,VLOOKUP(C981,$A$5:$D$9954,4,FALSE),"")</f>
        <v>Telvanni Peninsula</v>
      </c>
      <c r="H981" s="17">
        <f>A981</f>
        <v>1468</v>
      </c>
      <c r="I981" s="17">
        <f>C981</f>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3816</v>
      </c>
      <c r="F982" s="3" t="str">
        <f>IF(EXACT(A982,C982),"X","")</f>
        <v/>
      </c>
      <c r="G982" s="3" t="str">
        <f>IF(A982&lt;&gt;C982,VLOOKUP(C982,$A$5:$D$9954,4,FALSE),"")</f>
        <v>Galen</v>
      </c>
      <c r="H982" s="17">
        <f>A982</f>
        <v>1472</v>
      </c>
      <c r="I982" s="17">
        <f>C982</f>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3817</v>
      </c>
      <c r="F983" s="3" t="str">
        <f>IF(EXACT(A983,C983),"X","")</f>
        <v/>
      </c>
      <c r="G983" s="3" t="str">
        <f>IF(A983&lt;&gt;C983,VLOOKUP(C983,$A$5:$D$9954,4,FALSE),"")</f>
        <v>Apocrypha</v>
      </c>
      <c r="H983" s="17">
        <f>A983</f>
        <v>1473</v>
      </c>
      <c r="I983" s="17">
        <f>C983</f>
        <v>1413</v>
      </c>
      <c r="J983">
        <v>32</v>
      </c>
      <c r="K983" s="3" t="str">
        <f>VLOOKUP(J983,'LibSets constants'!$A$4:$B$1012,2,FALSE)</f>
        <v>NO_DLC_SECRET_OF_THE_TELVANNI</v>
      </c>
      <c r="L983" s="3" t="str">
        <f>VLOOKUP(J983,'LibSets constants'!$A$4:$C$1012,3,FALSE)</f>
        <v>Secret of the Telvanni</v>
      </c>
    </row>
  </sheetData>
  <autoFilter ref="A2:L983" xr:uid="{00000000-0009-0000-0000-000005000000}">
    <sortState xmlns:xlrd2="http://schemas.microsoft.com/office/spreadsheetml/2017/richdata2" ref="A3:L983">
      <sortCondition ref="A2:A983"/>
    </sortState>
  </autoFilter>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5AE-75C2-45CC-8E86-2ECA7DDDD7AB}">
  <sheetPr>
    <tabColor rgb="FFFFC000"/>
  </sheetPr>
  <dimension ref="A1:K34"/>
  <sheetViews>
    <sheetView workbookViewId="0">
      <pane xSplit="5" ySplit="2" topLeftCell="H21" activePane="bottomRight" state="frozen"/>
      <selection pane="topRight" activeCell="F1" sqref="F1"/>
      <selection pane="bottomLeft" activeCell="A2" sqref="A2"/>
      <selection pane="bottomRight" activeCell="C34" sqref="C34"/>
    </sheetView>
  </sheetViews>
  <sheetFormatPr baseColWidth="10" defaultRowHeight="15" x14ac:dyDescent="0.25"/>
  <cols>
    <col min="1" max="1" width="18.42578125" bestFit="1" customWidth="1"/>
    <col min="2" max="2" width="21.85546875" bestFit="1" customWidth="1"/>
    <col min="3" max="3" width="24.85546875" bestFit="1" customWidth="1"/>
    <col min="4" max="4" width="25.85546875" bestFit="1" customWidth="1"/>
    <col min="5" max="5" width="28.140625" bestFit="1" customWidth="1"/>
    <col min="6" max="6" width="43.28515625" bestFit="1" customWidth="1"/>
    <col min="7" max="7" width="48.28515625" bestFit="1" customWidth="1"/>
    <col min="8" max="8" width="10.42578125" bestFit="1" customWidth="1"/>
    <col min="9" max="9" width="19.140625" bestFit="1" customWidth="1"/>
    <col min="10" max="10" width="20.85546875" bestFit="1" customWidth="1"/>
    <col min="11" max="11" width="48.28515625" bestFit="1" customWidth="1"/>
  </cols>
  <sheetData>
    <row r="1" spans="1:11" x14ac:dyDescent="0.25">
      <c r="A1" s="113" t="s">
        <v>3908</v>
      </c>
      <c r="B1" s="113"/>
      <c r="C1" s="113"/>
      <c r="D1" s="113"/>
      <c r="E1" s="113"/>
    </row>
    <row r="2" spans="1:11" s="1" customFormat="1" x14ac:dyDescent="0.25">
      <c r="A2" s="1" t="s">
        <v>94</v>
      </c>
      <c r="B2" s="1" t="s">
        <v>101</v>
      </c>
      <c r="C2" s="1" t="s">
        <v>98</v>
      </c>
      <c r="D2" s="1" t="s">
        <v>99</v>
      </c>
      <c r="E2" s="1" t="s">
        <v>727</v>
      </c>
      <c r="F2" s="1" t="s">
        <v>1374</v>
      </c>
      <c r="G2" s="1" t="s">
        <v>1373</v>
      </c>
      <c r="H2" s="1" t="s">
        <v>1419</v>
      </c>
      <c r="I2" s="1" t="s">
        <v>1508</v>
      </c>
      <c r="J2" s="1" t="s">
        <v>1420</v>
      </c>
      <c r="K2" s="106" t="s">
        <v>3909</v>
      </c>
    </row>
    <row r="3" spans="1:11" x14ac:dyDescent="0.25">
      <c r="A3">
        <v>308</v>
      </c>
      <c r="B3">
        <v>120</v>
      </c>
      <c r="C3">
        <v>104</v>
      </c>
      <c r="D3" t="s">
        <v>207</v>
      </c>
      <c r="E3" t="s">
        <v>112</v>
      </c>
      <c r="F3">
        <v>308</v>
      </c>
      <c r="G3">
        <v>104</v>
      </c>
      <c r="H3">
        <v>0</v>
      </c>
      <c r="I3" t="s">
        <v>1441</v>
      </c>
      <c r="J3" t="s">
        <v>84</v>
      </c>
      <c r="K3" s="21" t="str">
        <f>"["&amp;A3&amp;"]={parentZoneId="&amp;C3&amp;", DLCID="&amp;I3&amp;"},   --"&amp;D3</f>
        <v>[308]={parentZoneId=104, DLCID=DLC_BASE_GAME},   --Lost City of the Na-Totambu</v>
      </c>
    </row>
    <row r="4" spans="1:11" x14ac:dyDescent="0.25">
      <c r="A4">
        <v>486</v>
      </c>
      <c r="B4">
        <v>267</v>
      </c>
      <c r="C4">
        <v>381</v>
      </c>
      <c r="D4" t="s">
        <v>352</v>
      </c>
      <c r="E4" t="s">
        <v>264</v>
      </c>
      <c r="F4">
        <v>486</v>
      </c>
      <c r="G4">
        <v>381</v>
      </c>
      <c r="H4">
        <v>0</v>
      </c>
      <c r="I4" t="s">
        <v>1441</v>
      </c>
      <c r="J4" t="s">
        <v>84</v>
      </c>
      <c r="K4" s="21" t="str">
        <f t="shared" ref="K4:K34" si="0">"["&amp;A4&amp;"]={parentZoneId="&amp;C4&amp;", DLCID="&amp;I4&amp;"},   --"&amp;D4</f>
        <v>[486]={parentZoneId=381, DLCID=DLC_BASE_GAME},   --Toothmaul Gully</v>
      </c>
    </row>
    <row r="5" spans="1:11" x14ac:dyDescent="0.25">
      <c r="A5">
        <v>169</v>
      </c>
      <c r="B5">
        <v>35</v>
      </c>
      <c r="C5">
        <v>92</v>
      </c>
      <c r="D5" t="s">
        <v>124</v>
      </c>
      <c r="E5" t="s">
        <v>109</v>
      </c>
      <c r="F5">
        <v>169</v>
      </c>
      <c r="G5">
        <v>92</v>
      </c>
      <c r="H5">
        <v>0</v>
      </c>
      <c r="I5" t="s">
        <v>1441</v>
      </c>
      <c r="J5" t="s">
        <v>84</v>
      </c>
      <c r="K5" s="21" t="str">
        <f t="shared" si="0"/>
        <v>[169]={parentZoneId=92, DLCID=DLC_BASE_GAME},   --Razak's Wheel</v>
      </c>
    </row>
    <row r="6" spans="1:11" x14ac:dyDescent="0.25">
      <c r="A6">
        <v>557</v>
      </c>
      <c r="B6">
        <v>323</v>
      </c>
      <c r="C6">
        <v>347</v>
      </c>
      <c r="D6" t="s">
        <v>404</v>
      </c>
      <c r="E6" t="s">
        <v>241</v>
      </c>
      <c r="F6">
        <v>557</v>
      </c>
      <c r="G6">
        <v>347</v>
      </c>
      <c r="H6">
        <v>0</v>
      </c>
      <c r="I6" t="s">
        <v>1441</v>
      </c>
      <c r="J6" t="s">
        <v>84</v>
      </c>
      <c r="K6" s="21" t="str">
        <f t="shared" si="0"/>
        <v>[557]={parentZoneId=347, DLCID=DLC_BASE_GAME},   --Village of the Lost</v>
      </c>
    </row>
    <row r="7" spans="1:11" x14ac:dyDescent="0.25">
      <c r="A7">
        <v>306</v>
      </c>
      <c r="B7">
        <v>119</v>
      </c>
      <c r="C7">
        <v>57</v>
      </c>
      <c r="D7" t="s">
        <v>206</v>
      </c>
      <c r="E7" t="s">
        <v>107</v>
      </c>
      <c r="F7">
        <v>306</v>
      </c>
      <c r="G7">
        <v>57</v>
      </c>
      <c r="H7">
        <v>0</v>
      </c>
      <c r="I7" t="s">
        <v>1441</v>
      </c>
      <c r="J7" t="s">
        <v>84</v>
      </c>
      <c r="K7" s="21" t="str">
        <f t="shared" si="0"/>
        <v>[306]={parentZoneId=57, DLCID=DLC_BASE_GAME},   --Forgotten Crypts</v>
      </c>
    </row>
    <row r="8" spans="1:11" x14ac:dyDescent="0.25">
      <c r="A8">
        <v>339</v>
      </c>
      <c r="B8">
        <v>151</v>
      </c>
      <c r="C8">
        <v>101</v>
      </c>
      <c r="D8" t="s">
        <v>238</v>
      </c>
      <c r="E8" t="s">
        <v>110</v>
      </c>
      <c r="F8">
        <v>339</v>
      </c>
      <c r="G8">
        <v>101</v>
      </c>
      <c r="H8">
        <v>0</v>
      </c>
      <c r="I8" t="s">
        <v>1441</v>
      </c>
      <c r="J8" t="s">
        <v>84</v>
      </c>
      <c r="K8" s="21" t="str">
        <f t="shared" si="0"/>
        <v>[339]={parentZoneId=101, DLCID=DLC_BASE_GAME},   --Hall of the Dead</v>
      </c>
    </row>
    <row r="9" spans="1:11" x14ac:dyDescent="0.25">
      <c r="A9">
        <v>284</v>
      </c>
      <c r="B9">
        <v>112</v>
      </c>
      <c r="C9">
        <v>3</v>
      </c>
      <c r="D9" t="s">
        <v>199</v>
      </c>
      <c r="E9" t="s">
        <v>103</v>
      </c>
      <c r="F9">
        <v>284</v>
      </c>
      <c r="G9">
        <v>3</v>
      </c>
      <c r="H9">
        <v>0</v>
      </c>
      <c r="I9" t="s">
        <v>1441</v>
      </c>
      <c r="J9" t="s">
        <v>84</v>
      </c>
      <c r="K9" s="21" t="str">
        <f t="shared" si="0"/>
        <v>[284]={parentZoneId=3, DLCID=DLC_BASE_GAME},   --Bad Man's Hallows</v>
      </c>
    </row>
    <row r="10" spans="1:11" x14ac:dyDescent="0.25">
      <c r="A10">
        <v>124</v>
      </c>
      <c r="B10">
        <v>20</v>
      </c>
      <c r="C10">
        <v>383</v>
      </c>
      <c r="D10" t="s">
        <v>115</v>
      </c>
      <c r="E10" t="s">
        <v>266</v>
      </c>
      <c r="F10">
        <v>124</v>
      </c>
      <c r="G10">
        <v>383</v>
      </c>
      <c r="H10">
        <v>0</v>
      </c>
      <c r="I10" t="s">
        <v>1441</v>
      </c>
      <c r="J10" t="s">
        <v>84</v>
      </c>
      <c r="K10" s="21" t="str">
        <f t="shared" si="0"/>
        <v>[124]={parentZoneId=383, DLCID=DLC_BASE_GAME},   --Root Sunder Ruins</v>
      </c>
    </row>
    <row r="11" spans="1:11" x14ac:dyDescent="0.25">
      <c r="A11">
        <v>137</v>
      </c>
      <c r="B11">
        <v>25</v>
      </c>
      <c r="C11">
        <v>108</v>
      </c>
      <c r="D11" t="s">
        <v>117</v>
      </c>
      <c r="E11" t="s">
        <v>113</v>
      </c>
      <c r="F11">
        <v>137</v>
      </c>
      <c r="G11">
        <v>108</v>
      </c>
      <c r="H11">
        <v>0</v>
      </c>
      <c r="I11" t="s">
        <v>1441</v>
      </c>
      <c r="J11" t="s">
        <v>84</v>
      </c>
      <c r="K11" s="21" t="str">
        <f t="shared" si="0"/>
        <v>[137]={parentZoneId=108, DLCID=DLC_BASE_GAME},   --Rulanyil's Fall</v>
      </c>
    </row>
    <row r="12" spans="1:11" x14ac:dyDescent="0.25">
      <c r="A12">
        <v>138</v>
      </c>
      <c r="B12">
        <v>26</v>
      </c>
      <c r="C12">
        <v>58</v>
      </c>
      <c r="D12" t="s">
        <v>118</v>
      </c>
      <c r="E12" t="s">
        <v>108</v>
      </c>
      <c r="F12">
        <v>138</v>
      </c>
      <c r="G12">
        <v>58</v>
      </c>
      <c r="H12">
        <v>0</v>
      </c>
      <c r="I12" t="s">
        <v>1441</v>
      </c>
      <c r="J12" t="s">
        <v>84</v>
      </c>
      <c r="K12" s="21" t="str">
        <f t="shared" si="0"/>
        <v>[138]={parentZoneId=58, DLCID=DLC_BASE_GAME},   --Crimson Cove</v>
      </c>
    </row>
    <row r="13" spans="1:11" x14ac:dyDescent="0.25">
      <c r="A13">
        <v>487</v>
      </c>
      <c r="B13">
        <v>268</v>
      </c>
      <c r="C13">
        <v>382</v>
      </c>
      <c r="D13" t="s">
        <v>353</v>
      </c>
      <c r="E13" t="s">
        <v>265</v>
      </c>
      <c r="F13">
        <v>487</v>
      </c>
      <c r="G13">
        <v>382</v>
      </c>
      <c r="H13">
        <v>0</v>
      </c>
      <c r="I13" t="s">
        <v>1441</v>
      </c>
      <c r="J13" t="s">
        <v>84</v>
      </c>
      <c r="K13" s="21" t="str">
        <f t="shared" si="0"/>
        <v>[487]={parentZoneId=382, DLCID=DLC_BASE_GAME},   --The Vile Manse</v>
      </c>
    </row>
    <row r="14" spans="1:11" x14ac:dyDescent="0.25">
      <c r="A14">
        <v>162</v>
      </c>
      <c r="B14">
        <v>32</v>
      </c>
      <c r="C14">
        <v>20</v>
      </c>
      <c r="D14" t="s">
        <v>121</v>
      </c>
      <c r="E14" t="s">
        <v>105</v>
      </c>
      <c r="F14">
        <v>162</v>
      </c>
      <c r="G14">
        <v>20</v>
      </c>
      <c r="H14">
        <v>0</v>
      </c>
      <c r="I14" t="s">
        <v>1441</v>
      </c>
      <c r="J14" t="s">
        <v>84</v>
      </c>
      <c r="K14" s="21" t="str">
        <f t="shared" si="0"/>
        <v>[162]={parentZoneId=20, DLCID=DLC_BASE_GAME},   --Obsidian Scar</v>
      </c>
    </row>
    <row r="15" spans="1:11" x14ac:dyDescent="0.25">
      <c r="A15">
        <v>134</v>
      </c>
      <c r="B15">
        <v>24</v>
      </c>
      <c r="C15">
        <v>117</v>
      </c>
      <c r="D15" t="s">
        <v>116</v>
      </c>
      <c r="E15" t="s">
        <v>114</v>
      </c>
      <c r="F15">
        <v>134</v>
      </c>
      <c r="G15">
        <v>117</v>
      </c>
      <c r="H15">
        <v>0</v>
      </c>
      <c r="I15" t="s">
        <v>1441</v>
      </c>
      <c r="J15" t="s">
        <v>84</v>
      </c>
      <c r="K15" s="21" t="str">
        <f t="shared" si="0"/>
        <v>[134]={parentZoneId=117, DLCID=DLC_BASE_GAME},   --Sanguine's Demesne</v>
      </c>
    </row>
    <row r="16" spans="1:11" x14ac:dyDescent="0.25">
      <c r="A16">
        <v>216</v>
      </c>
      <c r="B16">
        <v>56</v>
      </c>
      <c r="C16">
        <v>41</v>
      </c>
      <c r="D16" t="s">
        <v>144</v>
      </c>
      <c r="E16" t="s">
        <v>106</v>
      </c>
      <c r="F16">
        <v>216</v>
      </c>
      <c r="G16">
        <v>41</v>
      </c>
      <c r="H16">
        <v>0</v>
      </c>
      <c r="I16" t="s">
        <v>1441</v>
      </c>
      <c r="J16" t="s">
        <v>84</v>
      </c>
      <c r="K16" s="21" t="str">
        <f t="shared" si="0"/>
        <v>[216]={parentZoneId=41, DLCID=DLC_BASE_GAME},   --Crow's Wood</v>
      </c>
    </row>
    <row r="17" spans="1:11" x14ac:dyDescent="0.25">
      <c r="A17">
        <v>142</v>
      </c>
      <c r="B17">
        <v>27</v>
      </c>
      <c r="C17">
        <v>19</v>
      </c>
      <c r="D17" t="s">
        <v>119</v>
      </c>
      <c r="E17" t="s">
        <v>104</v>
      </c>
      <c r="F17">
        <v>142</v>
      </c>
      <c r="G17">
        <v>19</v>
      </c>
      <c r="H17">
        <v>0</v>
      </c>
      <c r="I17" t="s">
        <v>1441</v>
      </c>
      <c r="J17" t="s">
        <v>84</v>
      </c>
      <c r="K17" s="21" t="str">
        <f t="shared" si="0"/>
        <v>[142]={parentZoneId=19, DLCID=DLC_BASE_GAME},   --Bonesnap Ruins</v>
      </c>
    </row>
    <row r="18" spans="1:11" x14ac:dyDescent="0.25">
      <c r="A18">
        <v>341</v>
      </c>
      <c r="B18">
        <v>152</v>
      </c>
      <c r="C18">
        <v>103</v>
      </c>
      <c r="D18" t="s">
        <v>239</v>
      </c>
      <c r="E18" t="s">
        <v>111</v>
      </c>
      <c r="F18">
        <v>341</v>
      </c>
      <c r="G18">
        <v>103</v>
      </c>
      <c r="H18">
        <v>0</v>
      </c>
      <c r="I18" t="s">
        <v>1441</v>
      </c>
      <c r="J18" t="s">
        <v>84</v>
      </c>
      <c r="K18" s="21" t="str">
        <f t="shared" si="0"/>
        <v>[341]={parentZoneId=103, DLCID=DLC_BASE_GAME},   --The Lion's Den</v>
      </c>
    </row>
    <row r="19" spans="1:11" x14ac:dyDescent="0.25">
      <c r="A19">
        <v>706</v>
      </c>
      <c r="B19">
        <v>396</v>
      </c>
      <c r="C19">
        <v>684</v>
      </c>
      <c r="D19" t="s">
        <v>468</v>
      </c>
      <c r="E19" t="s">
        <v>452</v>
      </c>
      <c r="F19">
        <v>706</v>
      </c>
      <c r="G19">
        <v>684</v>
      </c>
      <c r="H19">
        <v>2</v>
      </c>
      <c r="I19" t="s">
        <v>1443</v>
      </c>
      <c r="J19" t="s">
        <v>728</v>
      </c>
      <c r="K19" s="21" t="str">
        <f t="shared" si="0"/>
        <v>[706]={parentZoneId=684, DLCID=DLC_ORSINIUM},   --Old Orsinium</v>
      </c>
    </row>
    <row r="20" spans="1:11" x14ac:dyDescent="0.25">
      <c r="A20">
        <v>705</v>
      </c>
      <c r="B20">
        <v>395</v>
      </c>
      <c r="C20">
        <v>684</v>
      </c>
      <c r="D20" t="s">
        <v>467</v>
      </c>
      <c r="E20" t="s">
        <v>452</v>
      </c>
      <c r="F20">
        <v>705</v>
      </c>
      <c r="G20">
        <v>684</v>
      </c>
      <c r="H20">
        <v>2</v>
      </c>
      <c r="I20" t="s">
        <v>1443</v>
      </c>
      <c r="J20" t="s">
        <v>728</v>
      </c>
      <c r="K20" s="21" t="str">
        <f t="shared" si="0"/>
        <v>[705]={parentZoneId=684, DLCID=DLC_ORSINIUM},   --Rkindaleft</v>
      </c>
    </row>
    <row r="21" spans="1:11" x14ac:dyDescent="0.25">
      <c r="A21">
        <v>919</v>
      </c>
      <c r="B21">
        <v>530</v>
      </c>
      <c r="C21">
        <v>849</v>
      </c>
      <c r="D21" t="s">
        <v>593</v>
      </c>
      <c r="E21" t="s">
        <v>532</v>
      </c>
      <c r="F21">
        <v>919</v>
      </c>
      <c r="G21">
        <v>849</v>
      </c>
      <c r="H21">
        <v>6</v>
      </c>
      <c r="I21" t="s">
        <v>1447</v>
      </c>
      <c r="J21" t="s">
        <v>729</v>
      </c>
      <c r="K21" s="21" t="str">
        <f t="shared" si="0"/>
        <v>[919]={parentZoneId=849, DLCID=DLC_MORROWIND},   --Forgotten Wastes</v>
      </c>
    </row>
    <row r="22" spans="1:11" x14ac:dyDescent="0.25">
      <c r="A22">
        <v>918</v>
      </c>
      <c r="B22">
        <v>529</v>
      </c>
      <c r="C22">
        <v>849</v>
      </c>
      <c r="D22" t="s">
        <v>592</v>
      </c>
      <c r="E22" t="s">
        <v>532</v>
      </c>
      <c r="F22">
        <v>918</v>
      </c>
      <c r="G22">
        <v>849</v>
      </c>
      <c r="H22">
        <v>6</v>
      </c>
      <c r="I22" t="s">
        <v>1447</v>
      </c>
      <c r="J22" t="s">
        <v>729</v>
      </c>
      <c r="K22" s="21" t="str">
        <f t="shared" si="0"/>
        <v>[918]={parentZoneId=849, DLCID=DLC_MORROWIND},   --Nchuleftingth</v>
      </c>
    </row>
    <row r="23" spans="1:11" x14ac:dyDescent="0.25">
      <c r="A23">
        <v>1020</v>
      </c>
      <c r="B23">
        <v>625</v>
      </c>
      <c r="C23">
        <v>1011</v>
      </c>
      <c r="D23" t="s">
        <v>674</v>
      </c>
      <c r="E23" t="s">
        <v>79</v>
      </c>
      <c r="F23">
        <v>1020</v>
      </c>
      <c r="G23">
        <v>1011</v>
      </c>
      <c r="H23">
        <v>10</v>
      </c>
      <c r="I23" t="s">
        <v>1451</v>
      </c>
      <c r="J23" t="s">
        <v>79</v>
      </c>
      <c r="K23" s="21" t="str">
        <f t="shared" si="0"/>
        <v>[1020]={parentZoneId=1011, DLCID=DLC_SUMMERSET},   --Karnwasten</v>
      </c>
    </row>
    <row r="24" spans="1:11" x14ac:dyDescent="0.25">
      <c r="A24">
        <v>1021</v>
      </c>
      <c r="B24">
        <v>626</v>
      </c>
      <c r="C24">
        <v>1011</v>
      </c>
      <c r="D24" t="s">
        <v>675</v>
      </c>
      <c r="E24" t="s">
        <v>79</v>
      </c>
      <c r="F24">
        <v>1021</v>
      </c>
      <c r="G24">
        <v>1011</v>
      </c>
      <c r="H24">
        <v>10</v>
      </c>
      <c r="I24" t="s">
        <v>1451</v>
      </c>
      <c r="J24" t="s">
        <v>79</v>
      </c>
      <c r="K24" s="21" t="str">
        <f t="shared" si="0"/>
        <v>[1021]={parentZoneId=1011, DLCID=DLC_SUMMERSET},   --Sunhold</v>
      </c>
    </row>
    <row r="25" spans="1:11" x14ac:dyDescent="0.25">
      <c r="A25">
        <v>1090</v>
      </c>
      <c r="B25">
        <v>684</v>
      </c>
      <c r="C25">
        <v>1086</v>
      </c>
      <c r="D25" t="s">
        <v>1390</v>
      </c>
      <c r="E25" t="s">
        <v>1388</v>
      </c>
      <c r="F25">
        <v>1090</v>
      </c>
      <c r="G25">
        <v>1086</v>
      </c>
      <c r="H25">
        <v>14</v>
      </c>
      <c r="I25" t="s">
        <v>1455</v>
      </c>
      <c r="J25" t="s">
        <v>730</v>
      </c>
      <c r="K25" s="21" t="str">
        <f t="shared" si="0"/>
        <v>[1090]={parentZoneId=1086, DLCID=DLC_ELSWEYR},   --Orcrest</v>
      </c>
    </row>
    <row r="26" spans="1:11" x14ac:dyDescent="0.25">
      <c r="A26">
        <v>1089</v>
      </c>
      <c r="B26">
        <v>683</v>
      </c>
      <c r="C26">
        <v>1086</v>
      </c>
      <c r="D26" t="s">
        <v>1389</v>
      </c>
      <c r="E26" t="s">
        <v>1388</v>
      </c>
      <c r="F26">
        <v>1089</v>
      </c>
      <c r="G26">
        <v>1086</v>
      </c>
      <c r="H26">
        <v>14</v>
      </c>
      <c r="I26" t="s">
        <v>1455</v>
      </c>
      <c r="J26" t="s">
        <v>730</v>
      </c>
      <c r="K26" s="21" t="str">
        <f t="shared" si="0"/>
        <v>[1089]={parentZoneId=1086, DLCID=DLC_ELSWEYR},   --Rimmen Necropolis</v>
      </c>
    </row>
    <row r="27" spans="1:11" x14ac:dyDescent="0.25">
      <c r="A27">
        <v>1187</v>
      </c>
      <c r="B27">
        <v>767</v>
      </c>
      <c r="C27">
        <v>1161</v>
      </c>
      <c r="D27" t="s">
        <v>1702</v>
      </c>
      <c r="E27" t="s">
        <v>1716</v>
      </c>
      <c r="F27">
        <v>1187</v>
      </c>
      <c r="G27">
        <v>1161</v>
      </c>
      <c r="H27">
        <v>18</v>
      </c>
      <c r="I27" t="s">
        <v>1608</v>
      </c>
      <c r="J27" t="s">
        <v>1609</v>
      </c>
      <c r="K27" s="21" t="str">
        <f t="shared" si="0"/>
        <v>[1187]={parentZoneId=1161, DLCID=DLC_GREYMOOR},   --Nchuthnkarst</v>
      </c>
    </row>
    <row r="28" spans="1:11" x14ac:dyDescent="0.25">
      <c r="A28">
        <v>1186</v>
      </c>
      <c r="B28">
        <v>766</v>
      </c>
      <c r="C28">
        <v>1160</v>
      </c>
      <c r="D28" t="s">
        <v>1709</v>
      </c>
      <c r="E28" t="s">
        <v>1686</v>
      </c>
      <c r="F28">
        <v>1186</v>
      </c>
      <c r="G28">
        <v>1160</v>
      </c>
      <c r="H28">
        <v>18</v>
      </c>
      <c r="I28" t="s">
        <v>1608</v>
      </c>
      <c r="J28" t="s">
        <v>1609</v>
      </c>
      <c r="K28" s="21" t="str">
        <f t="shared" si="0"/>
        <v>[1186]={parentZoneId=1160, DLCID=DLC_GREYMOOR},   --Labyrinthian</v>
      </c>
    </row>
    <row r="29" spans="1:11" x14ac:dyDescent="0.25">
      <c r="A29">
        <v>1260</v>
      </c>
      <c r="B29">
        <v>833</v>
      </c>
      <c r="C29">
        <v>1261</v>
      </c>
      <c r="D29" t="s">
        <v>2445</v>
      </c>
      <c r="E29" t="s">
        <v>2389</v>
      </c>
      <c r="F29">
        <v>1260</v>
      </c>
      <c r="G29">
        <v>1261</v>
      </c>
      <c r="H29">
        <v>22</v>
      </c>
      <c r="I29" t="s">
        <v>2388</v>
      </c>
      <c r="J29" t="s">
        <v>2389</v>
      </c>
      <c r="K29" s="21" t="str">
        <f t="shared" si="0"/>
        <v>[1260]={parentZoneId=1261, DLCID=DLC_BLACKWOOD},   --The Silent Halls</v>
      </c>
    </row>
    <row r="30" spans="1:11" x14ac:dyDescent="0.25">
      <c r="A30">
        <v>1259</v>
      </c>
      <c r="B30">
        <v>832</v>
      </c>
      <c r="C30">
        <v>1261</v>
      </c>
      <c r="D30" t="s">
        <v>2444</v>
      </c>
      <c r="E30" t="s">
        <v>2389</v>
      </c>
      <c r="F30">
        <v>1259</v>
      </c>
      <c r="G30">
        <v>1261</v>
      </c>
      <c r="H30">
        <v>22</v>
      </c>
      <c r="I30" t="s">
        <v>2388</v>
      </c>
      <c r="J30" t="s">
        <v>2389</v>
      </c>
      <c r="K30" s="21" t="str">
        <f t="shared" si="0"/>
        <v>[1259]={parentZoneId=1261, DLCID=DLC_BLACKWOOD},   --Zenithar's Abbey</v>
      </c>
    </row>
    <row r="31" spans="1:11" x14ac:dyDescent="0.25">
      <c r="A31">
        <v>1338</v>
      </c>
      <c r="B31">
        <v>901</v>
      </c>
      <c r="C31">
        <v>1318</v>
      </c>
      <c r="D31" t="s">
        <v>3390</v>
      </c>
      <c r="E31" t="s">
        <v>3358</v>
      </c>
      <c r="F31">
        <v>1338</v>
      </c>
      <c r="G31">
        <v>1318</v>
      </c>
      <c r="H31">
        <v>26</v>
      </c>
      <c r="I31" t="s">
        <v>3359</v>
      </c>
      <c r="J31" t="s">
        <v>3358</v>
      </c>
      <c r="K31" s="21" t="str">
        <f t="shared" si="0"/>
        <v>[1338]={parentZoneId=1318, DLCID=DLC_HIGH_ISLE},   --Ghost Haven Bay</v>
      </c>
    </row>
    <row r="32" spans="1:11" x14ac:dyDescent="0.25">
      <c r="A32">
        <v>1337</v>
      </c>
      <c r="B32">
        <v>900</v>
      </c>
      <c r="C32">
        <v>1318</v>
      </c>
      <c r="D32" t="s">
        <v>3391</v>
      </c>
      <c r="E32" t="s">
        <v>3358</v>
      </c>
      <c r="F32">
        <v>1337</v>
      </c>
      <c r="G32">
        <v>1318</v>
      </c>
      <c r="H32">
        <v>26</v>
      </c>
      <c r="I32" t="s">
        <v>3359</v>
      </c>
      <c r="J32" t="s">
        <v>3358</v>
      </c>
      <c r="K32" s="21" t="str">
        <f t="shared" si="0"/>
        <v>[1337]={parentZoneId=1318, DLCID=DLC_HIGH_ISLE},   --Spire of the Crimson Coin</v>
      </c>
    </row>
    <row r="33" spans="1:11" x14ac:dyDescent="0.25">
      <c r="A33">
        <v>1416</v>
      </c>
      <c r="B33">
        <v>960</v>
      </c>
      <c r="C33">
        <v>1413</v>
      </c>
      <c r="D33" t="s">
        <v>3734</v>
      </c>
      <c r="E33" t="s">
        <v>3663</v>
      </c>
      <c r="F33">
        <v>1416</v>
      </c>
      <c r="G33">
        <v>1413</v>
      </c>
      <c r="H33">
        <v>30</v>
      </c>
      <c r="I33" t="s">
        <v>3683</v>
      </c>
      <c r="J33" t="s">
        <v>3684</v>
      </c>
      <c r="K33" s="21" t="str">
        <f t="shared" si="0"/>
        <v>[1416]={parentZoneId=1413, DLCID=DLC_NECROM},   --The Underweave</v>
      </c>
    </row>
    <row r="34" spans="1:11" x14ac:dyDescent="0.25">
      <c r="A34">
        <v>1415</v>
      </c>
      <c r="B34">
        <v>959</v>
      </c>
      <c r="C34">
        <v>1414</v>
      </c>
      <c r="D34" t="s">
        <v>3725</v>
      </c>
      <c r="E34" t="s">
        <v>3735</v>
      </c>
      <c r="F34">
        <v>1415</v>
      </c>
      <c r="G34">
        <v>1414</v>
      </c>
      <c r="H34">
        <v>30</v>
      </c>
      <c r="I34" t="s">
        <v>3683</v>
      </c>
      <c r="J34" t="s">
        <v>3684</v>
      </c>
      <c r="K34" s="21" t="str">
        <f t="shared" si="0"/>
        <v>[1415]={parentZoneId=1414, DLCID=DLC_NECROM},   --Gorne</v>
      </c>
    </row>
  </sheetData>
  <autoFilter ref="A2:J2" xr:uid="{DC33C5AE-75C2-45CC-8E86-2ECA7DDDD7AB}">
    <sortState xmlns:xlrd2="http://schemas.microsoft.com/office/spreadsheetml/2017/richdata2" ref="A3:J34">
      <sortCondition ref="H2"/>
    </sortState>
  </autoFilter>
  <mergeCells count="1">
    <mergeCell ref="A1:E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3819</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3446</v>
      </c>
      <c r="D44">
        <v>1282</v>
      </c>
      <c r="E44" s="3" t="str">
        <f>VLOOKUP(D44,'ESO zone constants'!$A$5:$D$10001,4,FALSE)</f>
        <v>Fargrave</v>
      </c>
      <c r="F44" s="3">
        <f>VLOOKUP(D44,'ESO zone constants'!$A$5:$B$10001,2,FALSE)</f>
        <v>853</v>
      </c>
      <c r="G44"/>
    </row>
    <row r="45" spans="1:7" x14ac:dyDescent="0.25">
      <c r="A45">
        <v>2114</v>
      </c>
      <c r="B45">
        <v>46</v>
      </c>
      <c r="C45" t="s">
        <v>3381</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3510</v>
      </c>
      <c r="D47">
        <v>1383</v>
      </c>
      <c r="E47" s="3" t="str">
        <f>VLOOKUP(D47,'ESO zone constants'!$A$5:$D$10001,4,FALSE)</f>
        <v>Galen</v>
      </c>
      <c r="F47" s="3">
        <f>VLOOKUP(D47,'ESO zone constants'!$A$5:$B$10001,2,FALSE)</f>
        <v>929</v>
      </c>
    </row>
    <row r="48" spans="1:7" x14ac:dyDescent="0.25">
      <c r="A48" s="5">
        <v>2274</v>
      </c>
      <c r="B48" s="5">
        <v>49</v>
      </c>
      <c r="C48" s="5" t="s">
        <v>3735</v>
      </c>
      <c r="D48" s="5">
        <v>1414</v>
      </c>
      <c r="E48" s="3" t="s">
        <v>3735</v>
      </c>
      <c r="F48" s="3">
        <f>VLOOKUP(D48,'ESO zone constants'!$A$5:$B$10001,2,FALSE)</f>
        <v>958</v>
      </c>
    </row>
    <row r="49" spans="1:6" x14ac:dyDescent="0.25">
      <c r="A49" s="5">
        <v>2275</v>
      </c>
      <c r="B49" s="5">
        <v>50</v>
      </c>
      <c r="C49" s="5" t="s">
        <v>3663</v>
      </c>
      <c r="D49" s="5">
        <v>1413</v>
      </c>
      <c r="E49" s="3" t="s">
        <v>3663</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5" t="s">
        <v>3819</v>
      </c>
      <c r="J1" s="30"/>
      <c r="K1" s="3"/>
      <c r="L1" s="3"/>
      <c r="M1" s="3"/>
      <c r="N1" s="3"/>
    </row>
    <row r="2" spans="1:14" x14ac:dyDescent="0.25">
      <c r="A2" s="55" t="s">
        <v>1717</v>
      </c>
      <c r="B2" s="1" t="s">
        <v>1718</v>
      </c>
      <c r="C2" s="1" t="s">
        <v>1719</v>
      </c>
      <c r="D2" s="1" t="s">
        <v>1720</v>
      </c>
      <c r="E2" s="1" t="s">
        <v>1722</v>
      </c>
      <c r="F2" s="1" t="s">
        <v>1721</v>
      </c>
      <c r="G2" s="1" t="s">
        <v>1723</v>
      </c>
      <c r="H2" s="1" t="s">
        <v>1724</v>
      </c>
      <c r="I2" s="1" t="s">
        <v>3223</v>
      </c>
      <c r="J2" s="30" t="s">
        <v>2407</v>
      </c>
      <c r="K2" s="3" t="s">
        <v>1717</v>
      </c>
      <c r="L2" s="3" t="s">
        <v>1372</v>
      </c>
      <c r="M2" s="3" t="s">
        <v>1369</v>
      </c>
      <c r="N2" s="3" t="s">
        <v>99</v>
      </c>
    </row>
    <row r="3" spans="1:14" x14ac:dyDescent="0.25">
      <c r="A3" s="95">
        <v>1</v>
      </c>
      <c r="B3">
        <v>2</v>
      </c>
      <c r="C3">
        <v>1</v>
      </c>
      <c r="D3" t="s">
        <v>103</v>
      </c>
      <c r="E3">
        <v>2</v>
      </c>
      <c r="F3">
        <v>3</v>
      </c>
      <c r="G3" t="s">
        <v>103</v>
      </c>
      <c r="H3">
        <v>1</v>
      </c>
      <c r="I3" t="s">
        <v>2786</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2787</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2788</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2789</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3823</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2790</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2791</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2792</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2793</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2794</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2795</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2796</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2797</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3824</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3825</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3826</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3827</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3828</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3829</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2798</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2799</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3830</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3831</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2800</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2801</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2802</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2803</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2804</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3216</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2805</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3832</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2806</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2807</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2808</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2809</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2810</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2811</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2812</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2813</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2814</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2815</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3217</v>
      </c>
      <c r="E44">
        <v>17</v>
      </c>
      <c r="F44">
        <v>104</v>
      </c>
      <c r="G44" t="s">
        <v>2307</v>
      </c>
      <c r="H44">
        <v>1</v>
      </c>
      <c r="I44" t="s">
        <v>2816</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3217</v>
      </c>
      <c r="E45">
        <v>17</v>
      </c>
      <c r="F45">
        <v>104</v>
      </c>
      <c r="G45" t="s">
        <v>2307</v>
      </c>
      <c r="H45">
        <v>1</v>
      </c>
      <c r="I45" t="s">
        <v>2817</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3217</v>
      </c>
      <c r="E46">
        <v>17</v>
      </c>
      <c r="F46">
        <v>104</v>
      </c>
      <c r="G46" t="s">
        <v>2307</v>
      </c>
      <c r="H46">
        <v>1</v>
      </c>
      <c r="I46" t="s">
        <v>2818</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3217</v>
      </c>
      <c r="E47">
        <v>17</v>
      </c>
      <c r="F47">
        <v>104</v>
      </c>
      <c r="G47" t="s">
        <v>2307</v>
      </c>
      <c r="H47">
        <v>1</v>
      </c>
      <c r="I47" t="s">
        <v>2819</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3217</v>
      </c>
      <c r="E48">
        <v>17</v>
      </c>
      <c r="F48">
        <v>104</v>
      </c>
      <c r="G48" t="s">
        <v>2307</v>
      </c>
      <c r="H48">
        <v>1</v>
      </c>
      <c r="I48" t="s">
        <v>2820</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2821</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2822</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2823</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2824</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2825</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2826</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2827</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2828</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3833</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3217</v>
      </c>
      <c r="E58">
        <v>17</v>
      </c>
      <c r="F58">
        <v>104</v>
      </c>
      <c r="G58" t="s">
        <v>2307</v>
      </c>
      <c r="H58">
        <v>1</v>
      </c>
      <c r="I58" t="s">
        <v>2829</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3217</v>
      </c>
      <c r="E59">
        <v>17</v>
      </c>
      <c r="F59">
        <v>104</v>
      </c>
      <c r="G59" t="s">
        <v>2307</v>
      </c>
      <c r="H59">
        <v>1</v>
      </c>
      <c r="I59" t="s">
        <v>2830</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3217</v>
      </c>
      <c r="E60">
        <v>17</v>
      </c>
      <c r="F60">
        <v>104</v>
      </c>
      <c r="G60" t="s">
        <v>2307</v>
      </c>
      <c r="H60">
        <v>1</v>
      </c>
      <c r="I60" t="s">
        <v>2831</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3217</v>
      </c>
      <c r="E61">
        <v>17</v>
      </c>
      <c r="F61">
        <v>104</v>
      </c>
      <c r="G61" t="s">
        <v>2307</v>
      </c>
      <c r="H61">
        <v>1</v>
      </c>
      <c r="I61" t="s">
        <v>2832</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3217</v>
      </c>
      <c r="E62">
        <v>17</v>
      </c>
      <c r="F62">
        <v>104</v>
      </c>
      <c r="G62" t="s">
        <v>2307</v>
      </c>
      <c r="H62">
        <v>1</v>
      </c>
      <c r="I62" t="s">
        <v>2833</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2834</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2835</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2836</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2837</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2838</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2839</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2840</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2841</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2842</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2843</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2844</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2845</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2846</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2847</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2848</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2849</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2850</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2851</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2852</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2853</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2854</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2855</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2856</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2857</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3287</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3284</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3289</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3290</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3291</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3286</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3293</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3294</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3295</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3280</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3281</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2858</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2859</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2860</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3218</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2861</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2862</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2863</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2864</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3834</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2865</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2866</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2867</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2868</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2869</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2870</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2871</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2872</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2873</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2874</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2875</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2876</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2877</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2878</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2879</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2880</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2881</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2882</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2883</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2884</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2885</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2886</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2887</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2888</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2889</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2890</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2891</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2892</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2893</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2894</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3217</v>
      </c>
      <c r="E137">
        <v>17</v>
      </c>
      <c r="F137">
        <v>104</v>
      </c>
      <c r="G137" t="s">
        <v>2307</v>
      </c>
      <c r="H137">
        <v>1</v>
      </c>
      <c r="I137" t="s">
        <v>2895</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2896</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2897</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2898</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2899</v>
      </c>
      <c r="E141">
        <v>307</v>
      </c>
      <c r="F141">
        <v>537</v>
      </c>
      <c r="G141" t="s">
        <v>2899</v>
      </c>
      <c r="H141">
        <v>1</v>
      </c>
      <c r="I141" t="s">
        <v>2900</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2899</v>
      </c>
      <c r="E142">
        <v>307</v>
      </c>
      <c r="F142">
        <v>537</v>
      </c>
      <c r="G142" t="s">
        <v>2899</v>
      </c>
      <c r="H142">
        <v>1</v>
      </c>
      <c r="I142" t="s">
        <v>2901</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2902</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2903</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2904</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2905</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2906</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2907</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2908</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2909</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2910</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2911</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2912</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2913</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3217</v>
      </c>
      <c r="E155">
        <v>17</v>
      </c>
      <c r="F155">
        <v>104</v>
      </c>
      <c r="G155" t="s">
        <v>2307</v>
      </c>
      <c r="H155">
        <v>1</v>
      </c>
      <c r="I155" t="s">
        <v>2914</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2915</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2916</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2917</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2918</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2919</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2920</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3219</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3220</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2921</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2922</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2923</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2924</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2925</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2926</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2927</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2928</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3835</v>
      </c>
      <c r="E172">
        <v>110</v>
      </c>
      <c r="F172">
        <v>280</v>
      </c>
      <c r="G172" t="s">
        <v>3835</v>
      </c>
      <c r="H172">
        <v>1</v>
      </c>
      <c r="I172" t="s">
        <v>3836</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2929</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2930</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2931</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2932</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2933</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2934</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2935</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2936</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2937</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2938</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2939</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2940</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2941</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2942</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2943</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2944</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3837</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2945</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2946</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2947</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2948</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2949</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3283</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3217</v>
      </c>
      <c r="E196">
        <v>17</v>
      </c>
      <c r="F196">
        <v>104</v>
      </c>
      <c r="G196" t="s">
        <v>2307</v>
      </c>
      <c r="H196">
        <v>6</v>
      </c>
      <c r="I196" t="s">
        <v>2950</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2951</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2952</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2953</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2954</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2955</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2956</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2957</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2958</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2959</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2960</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2961</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2962</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2963</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2963</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2963</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2964</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2965</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2966</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3838</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3839</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3840</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3841</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3842</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3843</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3844</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3845</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3846</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3847</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3848</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3849</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3850</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3851</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2967</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2968</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2969</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2970</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2971</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2972</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2973</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2974</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2975</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2976</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2977</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2978</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2979</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2979</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2980</v>
      </c>
      <c r="H243">
        <v>1</v>
      </c>
      <c r="I243" t="s">
        <v>2981</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2980</v>
      </c>
      <c r="H244">
        <v>1</v>
      </c>
      <c r="I244" t="s">
        <v>2982</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2980</v>
      </c>
      <c r="H245">
        <v>1</v>
      </c>
      <c r="I245" t="s">
        <v>2983</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2980</v>
      </c>
      <c r="H246">
        <v>1</v>
      </c>
      <c r="I246" t="s">
        <v>2984</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2985</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2986</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2987</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2988</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2989</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2990</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2991</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3852</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2992</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2993</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2994</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2995</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2996</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2997</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3853</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2998</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2999</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3221</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3000</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3001</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3002</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3003</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3004</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3005</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3006</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3007</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3008</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3009</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3217</v>
      </c>
      <c r="E275">
        <v>17</v>
      </c>
      <c r="F275">
        <v>104</v>
      </c>
      <c r="G275" t="s">
        <v>2307</v>
      </c>
      <c r="H275">
        <v>7</v>
      </c>
      <c r="I275" t="s">
        <v>3010</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3011</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3012</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3013</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3014</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3015</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3016</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3017</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3018</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3019</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3020</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3222</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3021</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3022</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2899</v>
      </c>
      <c r="E289">
        <v>307</v>
      </c>
      <c r="F289">
        <v>537</v>
      </c>
      <c r="G289" t="s">
        <v>2899</v>
      </c>
      <c r="H289">
        <v>7</v>
      </c>
      <c r="I289" t="s">
        <v>3023</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3024</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3854</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3025</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3026</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3027</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3028</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3029</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3030</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3031</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3288</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3032</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3217</v>
      </c>
      <c r="E302">
        <v>17</v>
      </c>
      <c r="F302">
        <v>104</v>
      </c>
      <c r="G302" t="s">
        <v>2307</v>
      </c>
      <c r="H302">
        <v>7</v>
      </c>
      <c r="I302" t="s">
        <v>3033</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3034</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3035</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3036</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3855</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3037</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3038</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3039</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3040</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3041</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3042</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3856</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3857</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3043</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3044</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3045</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3046</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3858</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3047</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3048</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3049</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3050</v>
      </c>
      <c r="H325">
        <v>1</v>
      </c>
      <c r="I325" t="s">
        <v>3051</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3050</v>
      </c>
      <c r="H326">
        <v>1</v>
      </c>
      <c r="I326" t="s">
        <v>3052</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3050</v>
      </c>
      <c r="H327">
        <v>1</v>
      </c>
      <c r="I327" t="s">
        <v>3053</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3050</v>
      </c>
      <c r="H328">
        <v>1</v>
      </c>
      <c r="I328" t="s">
        <v>3054</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3055</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3056</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2980</v>
      </c>
      <c r="H331">
        <v>7</v>
      </c>
      <c r="I331" t="s">
        <v>3057</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3058</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3859</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3050</v>
      </c>
      <c r="H334">
        <v>3</v>
      </c>
      <c r="I334" t="s">
        <v>3059</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3050</v>
      </c>
      <c r="H335">
        <v>7</v>
      </c>
      <c r="I335" t="s">
        <v>3060</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3061</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3062</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3063</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3064</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3065</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3066</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3067</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3068</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3069</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3070</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3071</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3072</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3073</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3074</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2980</v>
      </c>
      <c r="H350">
        <v>7</v>
      </c>
      <c r="I350" t="s">
        <v>3075</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3860</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3076</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3077</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3078</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3079</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3080</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3081</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3082</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3083</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3084</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3085</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3086</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3087</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3088</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3089</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3090</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3091</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3292</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3092</v>
      </c>
      <c r="E369">
        <v>682</v>
      </c>
      <c r="F369">
        <v>1086</v>
      </c>
      <c r="G369" t="s">
        <v>3092</v>
      </c>
      <c r="H369">
        <v>1</v>
      </c>
      <c r="I369" t="s">
        <v>3093</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3092</v>
      </c>
      <c r="E370">
        <v>682</v>
      </c>
      <c r="F370">
        <v>1086</v>
      </c>
      <c r="G370" t="s">
        <v>3092</v>
      </c>
      <c r="H370">
        <v>1</v>
      </c>
      <c r="I370" t="s">
        <v>3094</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3092</v>
      </c>
      <c r="E371">
        <v>682</v>
      </c>
      <c r="F371">
        <v>1086</v>
      </c>
      <c r="G371" t="s">
        <v>3092</v>
      </c>
      <c r="H371">
        <v>1</v>
      </c>
      <c r="I371" t="s">
        <v>3095</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3092</v>
      </c>
      <c r="E372">
        <v>682</v>
      </c>
      <c r="F372">
        <v>1086</v>
      </c>
      <c r="G372" t="s">
        <v>3092</v>
      </c>
      <c r="H372">
        <v>1</v>
      </c>
      <c r="I372" t="s">
        <v>3096</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3092</v>
      </c>
      <c r="E373">
        <v>682</v>
      </c>
      <c r="F373">
        <v>1086</v>
      </c>
      <c r="G373" t="s">
        <v>3092</v>
      </c>
      <c r="H373">
        <v>1</v>
      </c>
      <c r="I373" t="s">
        <v>3097</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3092</v>
      </c>
      <c r="E374">
        <v>682</v>
      </c>
      <c r="F374">
        <v>1086</v>
      </c>
      <c r="G374" t="s">
        <v>3092</v>
      </c>
      <c r="H374">
        <v>1</v>
      </c>
      <c r="I374" t="s">
        <v>3098</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3099</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3285</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2980</v>
      </c>
      <c r="H377">
        <v>6</v>
      </c>
      <c r="I377" t="s">
        <v>3100</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3092</v>
      </c>
      <c r="E378">
        <v>682</v>
      </c>
      <c r="F378">
        <v>1086</v>
      </c>
      <c r="G378" t="s">
        <v>3092</v>
      </c>
      <c r="H378">
        <v>6</v>
      </c>
      <c r="I378" t="s">
        <v>3101</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3282</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3861</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3092</v>
      </c>
      <c r="E381">
        <v>682</v>
      </c>
      <c r="F381">
        <v>1086</v>
      </c>
      <c r="G381" t="s">
        <v>3092</v>
      </c>
      <c r="H381">
        <v>7</v>
      </c>
      <c r="I381" t="s">
        <v>3102</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3092</v>
      </c>
      <c r="E382">
        <v>682</v>
      </c>
      <c r="F382">
        <v>1086</v>
      </c>
      <c r="G382" t="s">
        <v>3092</v>
      </c>
      <c r="H382">
        <v>1</v>
      </c>
      <c r="I382" t="s">
        <v>3103</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3104</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3092</v>
      </c>
      <c r="E384">
        <v>682</v>
      </c>
      <c r="F384">
        <v>1086</v>
      </c>
      <c r="G384" t="s">
        <v>3092</v>
      </c>
      <c r="H384">
        <v>3</v>
      </c>
      <c r="I384" t="s">
        <v>3105</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3092</v>
      </c>
      <c r="E385">
        <v>682</v>
      </c>
      <c r="F385">
        <v>1086</v>
      </c>
      <c r="G385" t="s">
        <v>3092</v>
      </c>
      <c r="H385">
        <v>7</v>
      </c>
      <c r="I385" t="s">
        <v>3106</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3092</v>
      </c>
      <c r="E386">
        <v>682</v>
      </c>
      <c r="F386">
        <v>1086</v>
      </c>
      <c r="G386" t="s">
        <v>3092</v>
      </c>
      <c r="H386">
        <v>7</v>
      </c>
      <c r="I386" t="s">
        <v>3107</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3108</v>
      </c>
      <c r="E387">
        <v>721</v>
      </c>
      <c r="F387">
        <v>1133</v>
      </c>
      <c r="G387" t="s">
        <v>3108</v>
      </c>
      <c r="H387">
        <v>1</v>
      </c>
      <c r="I387" t="s">
        <v>3109</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3108</v>
      </c>
      <c r="E388">
        <v>721</v>
      </c>
      <c r="F388">
        <v>1133</v>
      </c>
      <c r="G388" t="s">
        <v>3108</v>
      </c>
      <c r="H388">
        <v>1</v>
      </c>
      <c r="I388" t="s">
        <v>3110</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3108</v>
      </c>
      <c r="E389">
        <v>721</v>
      </c>
      <c r="F389">
        <v>1133</v>
      </c>
      <c r="G389" t="s">
        <v>3108</v>
      </c>
      <c r="H389">
        <v>1</v>
      </c>
      <c r="I389" t="s">
        <v>3111</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3108</v>
      </c>
      <c r="E390">
        <v>721</v>
      </c>
      <c r="F390">
        <v>1133</v>
      </c>
      <c r="G390" t="s">
        <v>3108</v>
      </c>
      <c r="H390">
        <v>1</v>
      </c>
      <c r="I390" t="s">
        <v>3112</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3108</v>
      </c>
      <c r="E391">
        <v>721</v>
      </c>
      <c r="F391">
        <v>1133</v>
      </c>
      <c r="G391" t="s">
        <v>3108</v>
      </c>
      <c r="H391">
        <v>1</v>
      </c>
      <c r="I391" t="s">
        <v>3113</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3108</v>
      </c>
      <c r="E392">
        <v>721</v>
      </c>
      <c r="F392">
        <v>1133</v>
      </c>
      <c r="G392" t="s">
        <v>3108</v>
      </c>
      <c r="H392">
        <v>1</v>
      </c>
      <c r="I392" t="s">
        <v>3760</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3114</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3092</v>
      </c>
      <c r="E394">
        <v>682</v>
      </c>
      <c r="F394">
        <v>1086</v>
      </c>
      <c r="G394" t="s">
        <v>3092</v>
      </c>
      <c r="H394">
        <v>7</v>
      </c>
      <c r="I394" t="s">
        <v>3115</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3116</v>
      </c>
      <c r="E395">
        <v>4294967296</v>
      </c>
      <c r="F395">
        <v>0</v>
      </c>
      <c r="H395">
        <v>1</v>
      </c>
      <c r="I395" t="s">
        <v>3117</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3116</v>
      </c>
      <c r="E396">
        <v>4294967296</v>
      </c>
      <c r="F396">
        <v>0</v>
      </c>
      <c r="H396">
        <v>1</v>
      </c>
      <c r="I396" t="s">
        <v>3118</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3116</v>
      </c>
      <c r="E397">
        <v>4294967296</v>
      </c>
      <c r="F397">
        <v>0</v>
      </c>
      <c r="H397">
        <v>1</v>
      </c>
      <c r="I397" t="s">
        <v>3119</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3116</v>
      </c>
      <c r="E398">
        <v>4294967296</v>
      </c>
      <c r="F398">
        <v>0</v>
      </c>
      <c r="H398">
        <v>1</v>
      </c>
      <c r="I398" t="s">
        <v>3120</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3121</v>
      </c>
      <c r="E399">
        <v>744</v>
      </c>
      <c r="F399">
        <v>1160</v>
      </c>
      <c r="G399" t="s">
        <v>3121</v>
      </c>
      <c r="H399">
        <v>1</v>
      </c>
      <c r="I399" t="s">
        <v>3122</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3121</v>
      </c>
      <c r="E400">
        <v>744</v>
      </c>
      <c r="F400">
        <v>1160</v>
      </c>
      <c r="G400" t="s">
        <v>3121</v>
      </c>
      <c r="H400">
        <v>1</v>
      </c>
      <c r="I400" t="s">
        <v>3123</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3121</v>
      </c>
      <c r="E401">
        <v>744</v>
      </c>
      <c r="F401">
        <v>1160</v>
      </c>
      <c r="G401" t="s">
        <v>3121</v>
      </c>
      <c r="H401">
        <v>1</v>
      </c>
      <c r="I401" t="s">
        <v>3124</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3121</v>
      </c>
      <c r="E402">
        <v>744</v>
      </c>
      <c r="F402">
        <v>1160</v>
      </c>
      <c r="G402" t="s">
        <v>3121</v>
      </c>
      <c r="H402">
        <v>1</v>
      </c>
      <c r="I402" t="s">
        <v>3125</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3121</v>
      </c>
      <c r="E403">
        <v>744</v>
      </c>
      <c r="F403">
        <v>1160</v>
      </c>
      <c r="G403" t="s">
        <v>3121</v>
      </c>
      <c r="H403">
        <v>1</v>
      </c>
      <c r="I403" t="s">
        <v>3126</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3121</v>
      </c>
      <c r="E404">
        <v>744</v>
      </c>
      <c r="F404">
        <v>1160</v>
      </c>
      <c r="G404" t="s">
        <v>3121</v>
      </c>
      <c r="H404">
        <v>1</v>
      </c>
      <c r="I404" t="s">
        <v>3127</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3121</v>
      </c>
      <c r="E405">
        <v>744</v>
      </c>
      <c r="F405">
        <v>1160</v>
      </c>
      <c r="G405" t="s">
        <v>3121</v>
      </c>
      <c r="H405">
        <v>1</v>
      </c>
      <c r="I405" t="s">
        <v>3128</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3108</v>
      </c>
      <c r="E406">
        <v>721</v>
      </c>
      <c r="F406">
        <v>1133</v>
      </c>
      <c r="G406" t="s">
        <v>3108</v>
      </c>
      <c r="H406">
        <v>7</v>
      </c>
      <c r="I406" t="s">
        <v>3129</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3108</v>
      </c>
      <c r="E407">
        <v>721</v>
      </c>
      <c r="F407">
        <v>1133</v>
      </c>
      <c r="G407" t="s">
        <v>3108</v>
      </c>
      <c r="H407">
        <v>7</v>
      </c>
      <c r="I407" t="s">
        <v>3130</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3131</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3132</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3121</v>
      </c>
      <c r="E410">
        <v>744</v>
      </c>
      <c r="F410">
        <v>1160</v>
      </c>
      <c r="G410" t="s">
        <v>3121</v>
      </c>
      <c r="H410">
        <v>1</v>
      </c>
      <c r="I410" t="s">
        <v>3133</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3134</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3135</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3121</v>
      </c>
      <c r="E413">
        <v>744</v>
      </c>
      <c r="F413">
        <v>1160</v>
      </c>
      <c r="G413" t="s">
        <v>3121</v>
      </c>
      <c r="H413">
        <v>1</v>
      </c>
      <c r="I413" t="s">
        <v>3136</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3116</v>
      </c>
      <c r="E414">
        <v>4294967296</v>
      </c>
      <c r="F414">
        <v>0</v>
      </c>
      <c r="H414">
        <v>1</v>
      </c>
      <c r="I414" t="s">
        <v>3137</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3116</v>
      </c>
      <c r="E415">
        <v>4294967296</v>
      </c>
      <c r="F415">
        <v>0</v>
      </c>
      <c r="H415">
        <v>1</v>
      </c>
      <c r="I415" t="s">
        <v>3138</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3116</v>
      </c>
      <c r="E416">
        <v>4294967296</v>
      </c>
      <c r="F416">
        <v>0</v>
      </c>
      <c r="H416">
        <v>1</v>
      </c>
      <c r="I416" t="s">
        <v>3139</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3116</v>
      </c>
      <c r="E417">
        <v>4294967296</v>
      </c>
      <c r="F417">
        <v>0</v>
      </c>
      <c r="H417">
        <v>1</v>
      </c>
      <c r="I417" t="s">
        <v>3140</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3121</v>
      </c>
      <c r="E418">
        <v>744</v>
      </c>
      <c r="F418">
        <v>1160</v>
      </c>
      <c r="G418" t="s">
        <v>3121</v>
      </c>
      <c r="H418">
        <v>3</v>
      </c>
      <c r="I418" t="s">
        <v>3141</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3116</v>
      </c>
      <c r="E419">
        <v>4294967296</v>
      </c>
      <c r="F419">
        <v>0</v>
      </c>
      <c r="H419">
        <v>6</v>
      </c>
      <c r="I419" t="s">
        <v>3142</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3121</v>
      </c>
      <c r="E420">
        <v>744</v>
      </c>
      <c r="F420">
        <v>1160</v>
      </c>
      <c r="G420" t="s">
        <v>3121</v>
      </c>
      <c r="H420">
        <v>6</v>
      </c>
      <c r="I420" t="s">
        <v>3143</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2980</v>
      </c>
      <c r="H421">
        <v>6</v>
      </c>
      <c r="I421" t="s">
        <v>3144</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3121</v>
      </c>
      <c r="E422">
        <v>744</v>
      </c>
      <c r="F422">
        <v>1160</v>
      </c>
      <c r="G422" t="s">
        <v>3121</v>
      </c>
      <c r="H422">
        <v>7</v>
      </c>
      <c r="I422" t="s">
        <v>3145</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3121</v>
      </c>
      <c r="E423">
        <v>744</v>
      </c>
      <c r="F423">
        <v>1160</v>
      </c>
      <c r="G423" t="s">
        <v>3121</v>
      </c>
      <c r="H423">
        <v>7</v>
      </c>
      <c r="I423" t="s">
        <v>3146</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3116</v>
      </c>
      <c r="E424">
        <v>4294967296</v>
      </c>
      <c r="F424">
        <v>0</v>
      </c>
      <c r="H424">
        <v>7</v>
      </c>
      <c r="I424" t="s">
        <v>3147</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3148</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3149</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3150</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3151</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3152</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3116</v>
      </c>
      <c r="E430">
        <v>4294967296</v>
      </c>
      <c r="F430">
        <v>0</v>
      </c>
      <c r="H430">
        <v>1</v>
      </c>
      <c r="I430" t="s">
        <v>3153</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3154</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3116</v>
      </c>
      <c r="E432">
        <v>4294967296</v>
      </c>
      <c r="F432">
        <v>0</v>
      </c>
      <c r="H432">
        <v>1</v>
      </c>
      <c r="I432" t="s">
        <v>3155</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3156</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3121</v>
      </c>
      <c r="E434">
        <v>744</v>
      </c>
      <c r="F434">
        <v>1160</v>
      </c>
      <c r="G434" t="s">
        <v>3121</v>
      </c>
      <c r="H434">
        <v>1</v>
      </c>
      <c r="I434" t="s">
        <v>3157</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3121</v>
      </c>
      <c r="E435">
        <v>744</v>
      </c>
      <c r="F435">
        <v>1160</v>
      </c>
      <c r="G435" t="s">
        <v>3121</v>
      </c>
      <c r="H435">
        <v>1</v>
      </c>
      <c r="I435" t="s">
        <v>3158</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3121</v>
      </c>
      <c r="E436">
        <v>744</v>
      </c>
      <c r="F436">
        <v>1160</v>
      </c>
      <c r="G436" t="s">
        <v>3121</v>
      </c>
      <c r="H436">
        <v>7</v>
      </c>
      <c r="I436" t="s">
        <v>3159</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3121</v>
      </c>
      <c r="E437">
        <v>744</v>
      </c>
      <c r="F437">
        <v>1160</v>
      </c>
      <c r="G437" t="s">
        <v>3121</v>
      </c>
      <c r="H437">
        <v>7</v>
      </c>
      <c r="I437" t="s">
        <v>3160</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3161</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3121</v>
      </c>
      <c r="E439">
        <v>744</v>
      </c>
      <c r="F439">
        <v>1160</v>
      </c>
      <c r="G439" t="s">
        <v>3121</v>
      </c>
      <c r="H439">
        <v>7</v>
      </c>
      <c r="I439" t="s">
        <v>3162</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3163</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3164</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3165</v>
      </c>
      <c r="E442">
        <v>835</v>
      </c>
      <c r="F442">
        <v>1261</v>
      </c>
      <c r="G442" t="s">
        <v>3165</v>
      </c>
      <c r="H442">
        <v>1</v>
      </c>
      <c r="I442" t="s">
        <v>3166</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3165</v>
      </c>
      <c r="E443">
        <v>835</v>
      </c>
      <c r="F443">
        <v>1261</v>
      </c>
      <c r="G443" t="s">
        <v>3165</v>
      </c>
      <c r="H443">
        <v>1</v>
      </c>
      <c r="I443" t="s">
        <v>3167</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3165</v>
      </c>
      <c r="E444">
        <v>835</v>
      </c>
      <c r="F444">
        <v>1261</v>
      </c>
      <c r="G444" t="s">
        <v>3165</v>
      </c>
      <c r="H444">
        <v>1</v>
      </c>
      <c r="I444" t="s">
        <v>3168</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3165</v>
      </c>
      <c r="E445">
        <v>835</v>
      </c>
      <c r="F445">
        <v>1261</v>
      </c>
      <c r="G445" t="s">
        <v>3165</v>
      </c>
      <c r="H445">
        <v>1</v>
      </c>
      <c r="I445" t="s">
        <v>3169</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3165</v>
      </c>
      <c r="E446">
        <v>835</v>
      </c>
      <c r="F446">
        <v>1261</v>
      </c>
      <c r="G446" t="s">
        <v>3165</v>
      </c>
      <c r="H446">
        <v>1</v>
      </c>
      <c r="I446" t="s">
        <v>3170</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3165</v>
      </c>
      <c r="E447">
        <v>835</v>
      </c>
      <c r="F447">
        <v>1261</v>
      </c>
      <c r="G447" t="s">
        <v>3165</v>
      </c>
      <c r="H447">
        <v>1</v>
      </c>
      <c r="I447" t="s">
        <v>3171</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3165</v>
      </c>
      <c r="E448">
        <v>835</v>
      </c>
      <c r="F448">
        <v>1261</v>
      </c>
      <c r="G448" t="s">
        <v>3165</v>
      </c>
      <c r="H448">
        <v>1</v>
      </c>
      <c r="I448" t="s">
        <v>3172</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3173</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2980</v>
      </c>
      <c r="H450">
        <v>7</v>
      </c>
      <c r="I450" t="s">
        <v>3174</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3165</v>
      </c>
      <c r="E451">
        <v>835</v>
      </c>
      <c r="F451">
        <v>1261</v>
      </c>
      <c r="G451" t="s">
        <v>3165</v>
      </c>
      <c r="H451">
        <v>1</v>
      </c>
      <c r="I451" t="s">
        <v>3175</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3165</v>
      </c>
      <c r="E452">
        <v>835</v>
      </c>
      <c r="F452">
        <v>1261</v>
      </c>
      <c r="G452" t="s">
        <v>3165</v>
      </c>
      <c r="H452">
        <v>3</v>
      </c>
      <c r="I452" t="s">
        <v>3176</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3165</v>
      </c>
      <c r="E453">
        <v>835</v>
      </c>
      <c r="F453">
        <v>1261</v>
      </c>
      <c r="G453" t="s">
        <v>3165</v>
      </c>
      <c r="H453">
        <v>6</v>
      </c>
      <c r="I453" t="s">
        <v>3177</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3178</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3165</v>
      </c>
      <c r="E455">
        <v>835</v>
      </c>
      <c r="F455">
        <v>1261</v>
      </c>
      <c r="G455" t="s">
        <v>3165</v>
      </c>
      <c r="H455">
        <v>7</v>
      </c>
      <c r="I455" t="s">
        <v>3179</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3165</v>
      </c>
      <c r="E456">
        <v>835</v>
      </c>
      <c r="F456">
        <v>1261</v>
      </c>
      <c r="G456" t="s">
        <v>3165</v>
      </c>
      <c r="H456">
        <v>7</v>
      </c>
      <c r="I456" t="s">
        <v>3180</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3165</v>
      </c>
      <c r="E457">
        <v>835</v>
      </c>
      <c r="F457">
        <v>1261</v>
      </c>
      <c r="G457" t="s">
        <v>3165</v>
      </c>
      <c r="H457">
        <v>7</v>
      </c>
      <c r="I457" t="s">
        <v>3181</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3182</v>
      </c>
      <c r="E458">
        <v>858</v>
      </c>
      <c r="F458">
        <v>1286</v>
      </c>
      <c r="G458" t="s">
        <v>3182</v>
      </c>
      <c r="H458">
        <v>1</v>
      </c>
      <c r="I458" t="s">
        <v>3183</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3182</v>
      </c>
      <c r="E459">
        <v>858</v>
      </c>
      <c r="F459">
        <v>1286</v>
      </c>
      <c r="G459" t="s">
        <v>3182</v>
      </c>
      <c r="H459">
        <v>1</v>
      </c>
      <c r="I459" t="s">
        <v>3184</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3182</v>
      </c>
      <c r="E460">
        <v>858</v>
      </c>
      <c r="F460">
        <v>1286</v>
      </c>
      <c r="G460" t="s">
        <v>3182</v>
      </c>
      <c r="H460">
        <v>1</v>
      </c>
      <c r="I460" t="s">
        <v>3185</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3182</v>
      </c>
      <c r="E461">
        <v>858</v>
      </c>
      <c r="F461">
        <v>1286</v>
      </c>
      <c r="G461" t="s">
        <v>3182</v>
      </c>
      <c r="H461">
        <v>1</v>
      </c>
      <c r="I461" t="s">
        <v>3186</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3182</v>
      </c>
      <c r="E462">
        <v>858</v>
      </c>
      <c r="F462">
        <v>1286</v>
      </c>
      <c r="G462" t="s">
        <v>3182</v>
      </c>
      <c r="H462">
        <v>1</v>
      </c>
      <c r="I462" t="s">
        <v>3187</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3165</v>
      </c>
      <c r="E463">
        <v>835</v>
      </c>
      <c r="F463">
        <v>1261</v>
      </c>
      <c r="G463" t="s">
        <v>3165</v>
      </c>
      <c r="H463">
        <v>1</v>
      </c>
      <c r="I463" t="s">
        <v>3188</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3165</v>
      </c>
      <c r="E464">
        <v>835</v>
      </c>
      <c r="F464">
        <v>1261</v>
      </c>
      <c r="G464" t="s">
        <v>3165</v>
      </c>
      <c r="H464">
        <v>1</v>
      </c>
      <c r="I464" t="s">
        <v>3189</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3165</v>
      </c>
      <c r="E465">
        <v>835</v>
      </c>
      <c r="F465">
        <v>1261</v>
      </c>
      <c r="G465" t="s">
        <v>3165</v>
      </c>
      <c r="H465">
        <v>1</v>
      </c>
      <c r="I465" t="s">
        <v>3190</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3165</v>
      </c>
      <c r="E466">
        <v>835</v>
      </c>
      <c r="F466">
        <v>1261</v>
      </c>
      <c r="G466" t="s">
        <v>3165</v>
      </c>
      <c r="H466">
        <v>1</v>
      </c>
      <c r="I466" t="s">
        <v>3191</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3192</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3165</v>
      </c>
      <c r="E468">
        <v>835</v>
      </c>
      <c r="F468">
        <v>1261</v>
      </c>
      <c r="G468" t="s">
        <v>3165</v>
      </c>
      <c r="H468">
        <v>7</v>
      </c>
      <c r="I468" t="s">
        <v>3193</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3449</v>
      </c>
      <c r="E470">
        <v>884</v>
      </c>
      <c r="F470">
        <v>1318</v>
      </c>
      <c r="G470" t="s">
        <v>3338</v>
      </c>
      <c r="H470">
        <v>3</v>
      </c>
      <c r="I470" t="s">
        <v>3344</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3194</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3182</v>
      </c>
      <c r="E472">
        <v>858</v>
      </c>
      <c r="F472">
        <v>1286</v>
      </c>
      <c r="G472" t="s">
        <v>3182</v>
      </c>
      <c r="H472">
        <v>1</v>
      </c>
      <c r="I472" t="s">
        <v>3195</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3182</v>
      </c>
      <c r="E473">
        <v>858</v>
      </c>
      <c r="F473">
        <v>1286</v>
      </c>
      <c r="G473" t="s">
        <v>3182</v>
      </c>
      <c r="H473">
        <v>1</v>
      </c>
      <c r="I473" t="s">
        <v>3196</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3182</v>
      </c>
      <c r="E475">
        <v>858</v>
      </c>
      <c r="F475">
        <v>1286</v>
      </c>
      <c r="G475" t="s">
        <v>3182</v>
      </c>
      <c r="H475">
        <v>1</v>
      </c>
      <c r="I475" t="s">
        <v>3197</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3182</v>
      </c>
      <c r="E477">
        <v>858</v>
      </c>
      <c r="F477">
        <v>1286</v>
      </c>
      <c r="G477" t="s">
        <v>3182</v>
      </c>
      <c r="H477">
        <v>7</v>
      </c>
      <c r="I477" t="s">
        <v>3198</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3199</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3200</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3201</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3449</v>
      </c>
      <c r="E481">
        <v>884</v>
      </c>
      <c r="F481">
        <v>1318</v>
      </c>
      <c r="G481" t="s">
        <v>3338</v>
      </c>
      <c r="H481">
        <v>1</v>
      </c>
      <c r="I481" t="s">
        <v>3347</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3449</v>
      </c>
      <c r="E482">
        <v>884</v>
      </c>
      <c r="F482">
        <v>1318</v>
      </c>
      <c r="G482" t="s">
        <v>3338</v>
      </c>
      <c r="H482">
        <v>1</v>
      </c>
      <c r="I482" t="s">
        <v>3348</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3449</v>
      </c>
      <c r="E483">
        <v>884</v>
      </c>
      <c r="F483">
        <v>1318</v>
      </c>
      <c r="G483" t="s">
        <v>3338</v>
      </c>
      <c r="H483">
        <v>1</v>
      </c>
      <c r="I483" t="s">
        <v>3349</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3449</v>
      </c>
      <c r="E484">
        <v>884</v>
      </c>
      <c r="F484">
        <v>1318</v>
      </c>
      <c r="G484" t="s">
        <v>3338</v>
      </c>
      <c r="H484">
        <v>1</v>
      </c>
      <c r="I484" t="s">
        <v>3350</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3449</v>
      </c>
      <c r="E485">
        <v>884</v>
      </c>
      <c r="F485">
        <v>1318</v>
      </c>
      <c r="G485" t="s">
        <v>3338</v>
      </c>
      <c r="H485">
        <v>1</v>
      </c>
      <c r="I485" t="s">
        <v>3351</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3449</v>
      </c>
      <c r="E486">
        <v>884</v>
      </c>
      <c r="F486">
        <v>1318</v>
      </c>
      <c r="G486" t="s">
        <v>3338</v>
      </c>
      <c r="H486">
        <v>1</v>
      </c>
      <c r="I486" t="s">
        <v>3352</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3449</v>
      </c>
      <c r="E487">
        <v>884</v>
      </c>
      <c r="F487">
        <v>1318</v>
      </c>
      <c r="G487" t="s">
        <v>3338</v>
      </c>
      <c r="H487">
        <v>1</v>
      </c>
      <c r="I487" t="s">
        <v>3353</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3449</v>
      </c>
      <c r="E488">
        <v>884</v>
      </c>
      <c r="F488">
        <v>1318</v>
      </c>
      <c r="G488" t="s">
        <v>3338</v>
      </c>
      <c r="H488">
        <v>1</v>
      </c>
      <c r="I488" t="s">
        <v>3354</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3449</v>
      </c>
      <c r="E489">
        <v>884</v>
      </c>
      <c r="F489">
        <v>1318</v>
      </c>
      <c r="G489" t="s">
        <v>3338</v>
      </c>
      <c r="H489">
        <v>1</v>
      </c>
      <c r="I489" t="s">
        <v>3355</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3449</v>
      </c>
      <c r="E490">
        <v>884</v>
      </c>
      <c r="F490">
        <v>1318</v>
      </c>
      <c r="G490" t="s">
        <v>3338</v>
      </c>
      <c r="H490">
        <v>1</v>
      </c>
      <c r="I490" t="s">
        <v>3356</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3449</v>
      </c>
      <c r="E491">
        <v>884</v>
      </c>
      <c r="F491">
        <v>1318</v>
      </c>
      <c r="G491" t="s">
        <v>3338</v>
      </c>
      <c r="H491">
        <v>1</v>
      </c>
      <c r="I491" t="s">
        <v>3357</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3449</v>
      </c>
      <c r="E492">
        <v>884</v>
      </c>
      <c r="F492">
        <v>1318</v>
      </c>
      <c r="G492" t="s">
        <v>3338</v>
      </c>
      <c r="H492">
        <v>1</v>
      </c>
      <c r="I492" t="s">
        <v>3339</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3449</v>
      </c>
      <c r="E493">
        <v>884</v>
      </c>
      <c r="F493">
        <v>1318</v>
      </c>
      <c r="G493" t="s">
        <v>3338</v>
      </c>
      <c r="H493">
        <v>1</v>
      </c>
      <c r="I493" t="s">
        <v>3340</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3449</v>
      </c>
      <c r="E494">
        <v>884</v>
      </c>
      <c r="F494">
        <v>1318</v>
      </c>
      <c r="G494" t="s">
        <v>3338</v>
      </c>
      <c r="H494">
        <v>0</v>
      </c>
      <c r="I494" t="s">
        <v>3341</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3449</v>
      </c>
      <c r="E495">
        <v>884</v>
      </c>
      <c r="F495">
        <v>1318</v>
      </c>
      <c r="G495" t="s">
        <v>3338</v>
      </c>
      <c r="H495">
        <v>1</v>
      </c>
      <c r="I495" t="s">
        <v>3342</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3449</v>
      </c>
      <c r="E496">
        <v>884</v>
      </c>
      <c r="F496">
        <v>1318</v>
      </c>
      <c r="G496" t="s">
        <v>3338</v>
      </c>
      <c r="H496">
        <v>1</v>
      </c>
      <c r="I496" t="s">
        <v>3343</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3449</v>
      </c>
      <c r="E497">
        <v>884</v>
      </c>
      <c r="F497">
        <v>1318</v>
      </c>
      <c r="G497" t="s">
        <v>3338</v>
      </c>
      <c r="H497">
        <v>6</v>
      </c>
      <c r="I497" t="s">
        <v>3450</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3449</v>
      </c>
      <c r="E498">
        <v>884</v>
      </c>
      <c r="F498">
        <v>1318</v>
      </c>
      <c r="G498" t="s">
        <v>3338</v>
      </c>
      <c r="H498">
        <v>6</v>
      </c>
      <c r="I498" t="s">
        <v>3443</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3449</v>
      </c>
      <c r="E499">
        <v>884</v>
      </c>
      <c r="F499">
        <v>1318</v>
      </c>
      <c r="G499" t="s">
        <v>3338</v>
      </c>
      <c r="H499">
        <v>7</v>
      </c>
      <c r="I499" t="s">
        <v>3345</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3449</v>
      </c>
      <c r="E500">
        <v>884</v>
      </c>
      <c r="F500">
        <v>1318</v>
      </c>
      <c r="G500" t="s">
        <v>3338</v>
      </c>
      <c r="H500">
        <v>7</v>
      </c>
      <c r="I500" t="s">
        <v>3346</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3517</v>
      </c>
      <c r="E501">
        <v>929</v>
      </c>
      <c r="F501">
        <v>1383</v>
      </c>
      <c r="G501" t="s">
        <v>3504</v>
      </c>
      <c r="H501">
        <v>1</v>
      </c>
      <c r="I501" t="s">
        <v>3521</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3517</v>
      </c>
      <c r="E502">
        <v>929</v>
      </c>
      <c r="F502">
        <v>1383</v>
      </c>
      <c r="G502" t="s">
        <v>3504</v>
      </c>
      <c r="H502">
        <v>1</v>
      </c>
      <c r="I502" t="s">
        <v>3522</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3517</v>
      </c>
      <c r="E503">
        <v>929</v>
      </c>
      <c r="F503">
        <v>1383</v>
      </c>
      <c r="G503" t="s">
        <v>3504</v>
      </c>
      <c r="H503">
        <v>1</v>
      </c>
      <c r="I503" t="s">
        <v>3523</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3517</v>
      </c>
      <c r="E504">
        <v>929</v>
      </c>
      <c r="F504">
        <v>1383</v>
      </c>
      <c r="G504" t="s">
        <v>3504</v>
      </c>
      <c r="H504">
        <v>1</v>
      </c>
      <c r="I504" t="s">
        <v>3524</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3517</v>
      </c>
      <c r="E505">
        <v>929</v>
      </c>
      <c r="F505">
        <v>1383</v>
      </c>
      <c r="G505" t="s">
        <v>3504</v>
      </c>
      <c r="H505">
        <v>1</v>
      </c>
      <c r="I505" t="s">
        <v>3518</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3517</v>
      </c>
      <c r="E506">
        <v>929</v>
      </c>
      <c r="F506">
        <v>1383</v>
      </c>
      <c r="G506" t="s">
        <v>3504</v>
      </c>
      <c r="H506">
        <v>1</v>
      </c>
      <c r="I506" t="s">
        <v>3519</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3517</v>
      </c>
      <c r="E507">
        <v>929</v>
      </c>
      <c r="F507">
        <v>1383</v>
      </c>
      <c r="G507" t="s">
        <v>3504</v>
      </c>
      <c r="H507">
        <v>1</v>
      </c>
      <c r="I507" t="s">
        <v>3520</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3620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3621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3449</v>
      </c>
      <c r="E510">
        <v>884</v>
      </c>
      <c r="F510">
        <v>1318</v>
      </c>
      <c r="G510" t="s">
        <v>3338</v>
      </c>
      <c r="H510">
        <v>7</v>
      </c>
      <c r="I510" t="s">
        <v>3862</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3669</v>
      </c>
      <c r="E511">
        <v>958</v>
      </c>
      <c r="F511">
        <v>1414</v>
      </c>
      <c r="G511" t="s">
        <v>3669</v>
      </c>
      <c r="H511">
        <v>3</v>
      </c>
      <c r="I511" t="s">
        <v>3674</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3669</v>
      </c>
      <c r="E512">
        <v>958</v>
      </c>
      <c r="F512">
        <v>1414</v>
      </c>
      <c r="G512" t="s">
        <v>3669</v>
      </c>
      <c r="H512">
        <v>1</v>
      </c>
      <c r="I512" t="s">
        <v>3675</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3669</v>
      </c>
      <c r="E513">
        <v>958</v>
      </c>
      <c r="F513">
        <v>1414</v>
      </c>
      <c r="G513" t="s">
        <v>3669</v>
      </c>
      <c r="H513">
        <v>1</v>
      </c>
      <c r="I513" t="s">
        <v>3676</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3669</v>
      </c>
      <c r="E514">
        <v>958</v>
      </c>
      <c r="F514">
        <v>1414</v>
      </c>
      <c r="G514" t="s">
        <v>3669</v>
      </c>
      <c r="H514">
        <v>1</v>
      </c>
      <c r="I514" t="s">
        <v>3863</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3669</v>
      </c>
      <c r="E515">
        <v>958</v>
      </c>
      <c r="F515">
        <v>1414</v>
      </c>
      <c r="G515" t="s">
        <v>3669</v>
      </c>
      <c r="H515">
        <v>1</v>
      </c>
      <c r="I515" t="s">
        <v>3677</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3669</v>
      </c>
      <c r="E516">
        <v>958</v>
      </c>
      <c r="F516">
        <v>1414</v>
      </c>
      <c r="G516" t="s">
        <v>3669</v>
      </c>
      <c r="H516">
        <v>1</v>
      </c>
      <c r="I516" t="s">
        <v>3678</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3663</v>
      </c>
      <c r="E517">
        <v>957</v>
      </c>
      <c r="F517">
        <v>1413</v>
      </c>
      <c r="G517" t="s">
        <v>3663</v>
      </c>
      <c r="H517">
        <v>1</v>
      </c>
      <c r="I517" t="s">
        <v>3679</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3663</v>
      </c>
      <c r="E518">
        <v>957</v>
      </c>
      <c r="F518">
        <v>1413</v>
      </c>
      <c r="G518" t="s">
        <v>3663</v>
      </c>
      <c r="H518">
        <v>1</v>
      </c>
      <c r="I518" t="s">
        <v>3680</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3663</v>
      </c>
      <c r="E519">
        <v>957</v>
      </c>
      <c r="F519">
        <v>1413</v>
      </c>
      <c r="G519" t="s">
        <v>3663</v>
      </c>
      <c r="H519">
        <v>1</v>
      </c>
      <c r="I519" t="s">
        <v>3681</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3663</v>
      </c>
      <c r="E520">
        <v>957</v>
      </c>
      <c r="F520">
        <v>1413</v>
      </c>
      <c r="G520" t="s">
        <v>3663</v>
      </c>
      <c r="H520">
        <v>1</v>
      </c>
      <c r="I520" t="s">
        <v>3682</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3663</v>
      </c>
      <c r="E521">
        <v>957</v>
      </c>
      <c r="F521">
        <v>1413</v>
      </c>
      <c r="G521" t="s">
        <v>3663</v>
      </c>
      <c r="H521">
        <v>1</v>
      </c>
      <c r="I521" t="s">
        <v>3664</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3663</v>
      </c>
      <c r="E522">
        <v>957</v>
      </c>
      <c r="F522">
        <v>1413</v>
      </c>
      <c r="G522" t="s">
        <v>3663</v>
      </c>
      <c r="H522">
        <v>1</v>
      </c>
      <c r="I522" t="s">
        <v>3665</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3663</v>
      </c>
      <c r="E523">
        <v>957</v>
      </c>
      <c r="F523">
        <v>1413</v>
      </c>
      <c r="G523" t="s">
        <v>3663</v>
      </c>
      <c r="H523">
        <v>1</v>
      </c>
      <c r="I523" t="s">
        <v>3666</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3663</v>
      </c>
      <c r="E524">
        <v>957</v>
      </c>
      <c r="F524">
        <v>1413</v>
      </c>
      <c r="G524" t="s">
        <v>3663</v>
      </c>
      <c r="H524">
        <v>1</v>
      </c>
      <c r="I524" t="s">
        <v>3667</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3663</v>
      </c>
      <c r="E525">
        <v>957</v>
      </c>
      <c r="F525">
        <v>1413</v>
      </c>
      <c r="G525" t="s">
        <v>3663</v>
      </c>
      <c r="H525">
        <v>1</v>
      </c>
      <c r="I525" t="s">
        <v>3668</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3669</v>
      </c>
      <c r="E526">
        <v>958</v>
      </c>
      <c r="F526">
        <v>1414</v>
      </c>
      <c r="G526" t="s">
        <v>3669</v>
      </c>
      <c r="H526">
        <v>1</v>
      </c>
      <c r="I526" t="s">
        <v>3670</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3663</v>
      </c>
      <c r="E527">
        <v>957</v>
      </c>
      <c r="F527">
        <v>1413</v>
      </c>
      <c r="G527" t="s">
        <v>3663</v>
      </c>
      <c r="H527">
        <v>6</v>
      </c>
      <c r="I527" t="s">
        <v>3791</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3517</v>
      </c>
      <c r="E528">
        <v>929</v>
      </c>
      <c r="F528">
        <v>1383</v>
      </c>
      <c r="G528" t="s">
        <v>3504</v>
      </c>
      <c r="H528">
        <v>7</v>
      </c>
      <c r="I528" t="s">
        <v>3864</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3669</v>
      </c>
      <c r="E529">
        <v>958</v>
      </c>
      <c r="F529">
        <v>1414</v>
      </c>
      <c r="G529" t="s">
        <v>3669</v>
      </c>
      <c r="H529">
        <v>7</v>
      </c>
      <c r="I529" t="s">
        <v>3671</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3669</v>
      </c>
      <c r="E530">
        <v>958</v>
      </c>
      <c r="F530">
        <v>1414</v>
      </c>
      <c r="G530" t="s">
        <v>3669</v>
      </c>
      <c r="H530">
        <v>7</v>
      </c>
      <c r="I530" t="s">
        <v>3672</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3669</v>
      </c>
      <c r="E531">
        <v>958</v>
      </c>
      <c r="F531">
        <v>1414</v>
      </c>
      <c r="G531" t="s">
        <v>3669</v>
      </c>
      <c r="H531">
        <v>1</v>
      </c>
      <c r="I531" t="s">
        <v>3673</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3669</v>
      </c>
      <c r="E532">
        <v>958</v>
      </c>
      <c r="F532">
        <v>1414</v>
      </c>
      <c r="G532" t="s">
        <v>3669</v>
      </c>
      <c r="H532">
        <v>7</v>
      </c>
      <c r="I532" t="s">
        <v>3814</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3050</v>
      </c>
      <c r="H533">
        <v>7</v>
      </c>
      <c r="I533" t="s">
        <v>3865</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3517</v>
      </c>
      <c r="E534">
        <v>929</v>
      </c>
      <c r="F534">
        <v>1383</v>
      </c>
      <c r="G534" t="s">
        <v>3504</v>
      </c>
      <c r="H534">
        <v>7</v>
      </c>
      <c r="I534" t="s">
        <v>3866</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3663</v>
      </c>
      <c r="E535">
        <v>957</v>
      </c>
      <c r="F535">
        <v>1413</v>
      </c>
      <c r="G535" t="s">
        <v>3663</v>
      </c>
      <c r="H535">
        <v>7</v>
      </c>
      <c r="I535" t="s">
        <v>3867</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0" activePane="bottomRight" state="frozen"/>
      <selection pane="topRight" activeCell="B1" sqref="B1"/>
      <selection pane="bottomLeft" activeCell="A2" sqref="A2"/>
      <selection pane="bottomRight" activeCell="B548" sqref="B548"/>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3819</v>
      </c>
      <c r="C1" s="52"/>
      <c r="D1" s="52" t="s">
        <v>3702</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3361</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3362</v>
      </c>
    </row>
    <row r="504" spans="1:2" x14ac:dyDescent="0.25">
      <c r="A504" s="98">
        <v>502</v>
      </c>
      <c r="B504" t="s">
        <v>3363</v>
      </c>
    </row>
    <row r="505" spans="1:2" x14ac:dyDescent="0.25">
      <c r="A505" s="98">
        <v>503</v>
      </c>
      <c r="B505" t="s">
        <v>3364</v>
      </c>
    </row>
    <row r="506" spans="1:2" x14ac:dyDescent="0.25">
      <c r="A506" s="98">
        <v>504</v>
      </c>
      <c r="B506" t="s">
        <v>3365</v>
      </c>
    </row>
    <row r="507" spans="1:2" x14ac:dyDescent="0.25">
      <c r="A507" s="98">
        <v>505</v>
      </c>
      <c r="B507" t="s">
        <v>3366</v>
      </c>
    </row>
    <row r="508" spans="1:2" x14ac:dyDescent="0.25">
      <c r="A508" s="98">
        <v>506</v>
      </c>
      <c r="B508" t="s">
        <v>3367</v>
      </c>
    </row>
    <row r="509" spans="1:2" x14ac:dyDescent="0.25">
      <c r="A509" s="98">
        <v>507</v>
      </c>
      <c r="B509" t="s">
        <v>3368</v>
      </c>
    </row>
    <row r="510" spans="1:2" x14ac:dyDescent="0.25">
      <c r="A510" s="98">
        <v>508</v>
      </c>
      <c r="B510" t="s">
        <v>3369</v>
      </c>
    </row>
    <row r="511" spans="1:2" x14ac:dyDescent="0.25">
      <c r="A511" s="98">
        <v>509</v>
      </c>
      <c r="B511" t="s">
        <v>3370</v>
      </c>
    </row>
    <row r="512" spans="1:2" x14ac:dyDescent="0.25">
      <c r="A512" s="98">
        <v>510</v>
      </c>
      <c r="B512" t="s">
        <v>3371</v>
      </c>
    </row>
    <row r="513" spans="1:2" x14ac:dyDescent="0.25">
      <c r="A513" s="98">
        <v>511</v>
      </c>
      <c r="B513" t="s">
        <v>3372</v>
      </c>
    </row>
    <row r="514" spans="1:2" x14ac:dyDescent="0.25">
      <c r="A514" s="98">
        <v>512</v>
      </c>
      <c r="B514" t="s">
        <v>3373</v>
      </c>
    </row>
    <row r="515" spans="1:2" x14ac:dyDescent="0.25">
      <c r="A515" s="98">
        <v>513</v>
      </c>
      <c r="B515" t="s">
        <v>3374</v>
      </c>
    </row>
    <row r="516" spans="1:2" x14ac:dyDescent="0.25">
      <c r="A516" s="98">
        <v>514</v>
      </c>
    </row>
    <row r="517" spans="1:2" x14ac:dyDescent="0.25">
      <c r="A517" s="98">
        <v>515</v>
      </c>
    </row>
    <row r="518" spans="1:2" x14ac:dyDescent="0.25">
      <c r="A518" s="98">
        <v>516</v>
      </c>
    </row>
    <row r="519" spans="1:2" x14ac:dyDescent="0.25">
      <c r="A519" s="98">
        <v>517</v>
      </c>
      <c r="B519" t="s">
        <v>3375</v>
      </c>
    </row>
    <row r="520" spans="1:2" x14ac:dyDescent="0.25">
      <c r="A520" s="98">
        <v>518</v>
      </c>
      <c r="B520" t="s">
        <v>3376</v>
      </c>
    </row>
    <row r="521" spans="1:2" x14ac:dyDescent="0.25">
      <c r="A521" s="98">
        <v>519</v>
      </c>
      <c r="B521" t="s">
        <v>3377</v>
      </c>
    </row>
    <row r="522" spans="1:2" x14ac:dyDescent="0.25">
      <c r="A522" s="98">
        <v>520</v>
      </c>
      <c r="B522" t="s">
        <v>3447</v>
      </c>
    </row>
    <row r="523" spans="1:2" x14ac:dyDescent="0.25">
      <c r="A523" s="98">
        <v>521</v>
      </c>
      <c r="B523" t="s">
        <v>3448</v>
      </c>
    </row>
    <row r="524" spans="1:2" x14ac:dyDescent="0.25">
      <c r="A524" s="98">
        <v>522</v>
      </c>
      <c r="B524" t="s">
        <v>3378</v>
      </c>
    </row>
    <row r="525" spans="1:2" x14ac:dyDescent="0.25">
      <c r="A525" s="98">
        <v>523</v>
      </c>
      <c r="B525" t="s">
        <v>3379</v>
      </c>
    </row>
    <row r="526" spans="1:2" x14ac:dyDescent="0.25">
      <c r="A526" s="98">
        <v>524</v>
      </c>
      <c r="B526" t="s">
        <v>3511</v>
      </c>
    </row>
    <row r="527" spans="1:2" x14ac:dyDescent="0.25">
      <c r="A527" s="98">
        <v>525</v>
      </c>
      <c r="B527" t="s">
        <v>3512</v>
      </c>
    </row>
    <row r="528" spans="1:2" x14ac:dyDescent="0.25">
      <c r="A528" s="98">
        <v>526</v>
      </c>
      <c r="B528" t="s">
        <v>3513</v>
      </c>
    </row>
    <row r="529" spans="1:2" x14ac:dyDescent="0.25">
      <c r="A529" s="98">
        <v>527</v>
      </c>
      <c r="B529" t="s">
        <v>3514</v>
      </c>
    </row>
    <row r="530" spans="1:2" x14ac:dyDescent="0.25">
      <c r="A530" s="98">
        <v>528</v>
      </c>
      <c r="B530" t="s">
        <v>3602</v>
      </c>
    </row>
    <row r="531" spans="1:2" x14ac:dyDescent="0.25">
      <c r="A531" s="98">
        <v>529</v>
      </c>
      <c r="B531" t="s">
        <v>3515</v>
      </c>
    </row>
    <row r="532" spans="1:2" x14ac:dyDescent="0.25">
      <c r="A532" s="98">
        <v>530</v>
      </c>
      <c r="B532" t="s">
        <v>3516</v>
      </c>
    </row>
    <row r="533" spans="1:2" x14ac:dyDescent="0.25">
      <c r="A533" s="98">
        <v>531</v>
      </c>
      <c r="B533" t="s">
        <v>3603</v>
      </c>
    </row>
    <row r="534" spans="1:2" x14ac:dyDescent="0.25">
      <c r="A534" s="98">
        <v>532</v>
      </c>
      <c r="B534" t="s">
        <v>3604</v>
      </c>
    </row>
    <row r="535" spans="1:2" x14ac:dyDescent="0.25">
      <c r="A535" s="98">
        <v>533</v>
      </c>
      <c r="B535" t="s">
        <v>3605</v>
      </c>
    </row>
    <row r="536" spans="1:2" x14ac:dyDescent="0.25">
      <c r="A536" s="102">
        <v>534</v>
      </c>
      <c r="B536" t="s">
        <v>3703</v>
      </c>
    </row>
    <row r="537" spans="1:2" x14ac:dyDescent="0.25">
      <c r="A537" s="102">
        <v>535</v>
      </c>
      <c r="B537" t="s">
        <v>3704</v>
      </c>
    </row>
    <row r="538" spans="1:2" x14ac:dyDescent="0.25">
      <c r="A538" s="102">
        <v>536</v>
      </c>
      <c r="B538" t="s">
        <v>3705</v>
      </c>
    </row>
    <row r="539" spans="1:2" x14ac:dyDescent="0.25">
      <c r="A539" s="102">
        <v>537</v>
      </c>
      <c r="B539" t="s">
        <v>3706</v>
      </c>
    </row>
    <row r="540" spans="1:2" x14ac:dyDescent="0.25">
      <c r="A540" s="102">
        <v>538</v>
      </c>
      <c r="B540" t="s">
        <v>3707</v>
      </c>
    </row>
    <row r="541" spans="1:2" x14ac:dyDescent="0.25">
      <c r="A541" s="102">
        <v>539</v>
      </c>
      <c r="B541" t="s">
        <v>3708</v>
      </c>
    </row>
    <row r="542" spans="1:2" x14ac:dyDescent="0.25">
      <c r="A542" s="102">
        <v>540</v>
      </c>
      <c r="B542" t="s">
        <v>3709</v>
      </c>
    </row>
    <row r="543" spans="1:2" x14ac:dyDescent="0.25">
      <c r="A543" s="102">
        <v>541</v>
      </c>
      <c r="B543" t="s">
        <v>3710</v>
      </c>
    </row>
    <row r="544" spans="1:2" x14ac:dyDescent="0.25">
      <c r="A544" s="102">
        <v>542</v>
      </c>
      <c r="B544" t="s">
        <v>3711</v>
      </c>
    </row>
    <row r="545" spans="1:2" x14ac:dyDescent="0.25">
      <c r="A545" s="102">
        <v>543</v>
      </c>
      <c r="B545" t="s">
        <v>3712</v>
      </c>
    </row>
    <row r="546" spans="1:2" x14ac:dyDescent="0.25">
      <c r="A546" s="102">
        <v>544</v>
      </c>
      <c r="B546" t="s">
        <v>3713</v>
      </c>
    </row>
    <row r="547" spans="1:2" x14ac:dyDescent="0.25">
      <c r="A547" s="102">
        <v>545</v>
      </c>
      <c r="B547" t="s">
        <v>3714</v>
      </c>
    </row>
    <row r="548" spans="1:2" x14ac:dyDescent="0.25">
      <c r="A548" s="102">
        <v>546</v>
      </c>
      <c r="B548" t="s">
        <v>3715</v>
      </c>
    </row>
    <row r="549" spans="1:2" x14ac:dyDescent="0.25">
      <c r="A549" s="102">
        <v>547</v>
      </c>
      <c r="B549" t="s">
        <v>3716</v>
      </c>
    </row>
    <row r="550" spans="1:2" x14ac:dyDescent="0.25">
      <c r="A550" s="102">
        <v>548</v>
      </c>
      <c r="B550" t="s">
        <v>3717</v>
      </c>
    </row>
    <row r="551" spans="1:2" x14ac:dyDescent="0.25">
      <c r="A551" s="102">
        <v>549</v>
      </c>
      <c r="B551" t="s">
        <v>3718</v>
      </c>
    </row>
    <row r="552" spans="1:2" x14ac:dyDescent="0.25">
      <c r="A552" s="102">
        <v>550</v>
      </c>
      <c r="B552" t="s">
        <v>3790</v>
      </c>
    </row>
    <row r="553" spans="1:2" x14ac:dyDescent="0.25">
      <c r="A553" s="102">
        <v>551</v>
      </c>
      <c r="B553" t="s">
        <v>3719</v>
      </c>
    </row>
    <row r="554" spans="1:2" x14ac:dyDescent="0.25">
      <c r="A554" s="102">
        <v>552</v>
      </c>
      <c r="B554" t="s">
        <v>3720</v>
      </c>
    </row>
    <row r="555" spans="1:2" x14ac:dyDescent="0.25">
      <c r="A555" s="102">
        <v>553</v>
      </c>
      <c r="B555" t="s">
        <v>3721</v>
      </c>
    </row>
    <row r="556" spans="1:2" x14ac:dyDescent="0.25">
      <c r="A556" s="102">
        <v>554</v>
      </c>
      <c r="B556" t="s">
        <v>3722</v>
      </c>
    </row>
    <row r="557" spans="1:2" x14ac:dyDescent="0.25">
      <c r="A557" s="98">
        <v>555</v>
      </c>
      <c r="B557" t="s">
        <v>3814</v>
      </c>
    </row>
    <row r="558" spans="1:2" x14ac:dyDescent="0.25">
      <c r="A558" s="98">
        <v>557</v>
      </c>
      <c r="B558" t="s">
        <v>3815</v>
      </c>
    </row>
    <row r="559" spans="1:2" x14ac:dyDescent="0.25">
      <c r="A559" s="98">
        <v>566</v>
      </c>
      <c r="B559" t="s">
        <v>3816</v>
      </c>
    </row>
    <row r="560" spans="1:2" x14ac:dyDescent="0.25">
      <c r="A560" s="98">
        <v>567</v>
      </c>
      <c r="B560" t="s">
        <v>3817</v>
      </c>
    </row>
  </sheetData>
  <autoFilter ref="A2:B560"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4" t="s">
        <v>3821</v>
      </c>
      <c r="B1" s="114"/>
      <c r="C1" s="114"/>
      <c r="D1" s="114"/>
      <c r="E1" s="114"/>
      <c r="F1" s="114"/>
      <c r="G1" s="114"/>
      <c r="H1" s="114"/>
      <c r="I1" s="114"/>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3333</v>
      </c>
      <c r="F26" t="s">
        <v>3332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3325</v>
      </c>
      <c r="F27" t="s">
        <v>3326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3334</v>
      </c>
      <c r="F31" t="s">
        <v>3335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3336</v>
      </c>
      <c r="F32" t="s">
        <v>3337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3165</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3328</v>
      </c>
      <c r="E34" t="s">
        <v>3329</v>
      </c>
      <c r="F34" t="s">
        <v>3330</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3661</v>
      </c>
      <c r="E35" t="s">
        <v>3358</v>
      </c>
      <c r="F35" t="s">
        <v>3338</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3504</v>
      </c>
      <c r="F36" t="s">
        <v>3504</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3784</v>
      </c>
      <c r="E37" t="s">
        <v>3785</v>
      </c>
      <c r="F37" t="s">
        <v>3786</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3660</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3331</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3419</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3420</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3590</v>
      </c>
      <c r="F82" s="36" t="s">
        <v>3590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3619</v>
      </c>
      <c r="F83" s="36" t="s">
        <v>3622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3380</v>
      </c>
      <c r="F94" t="s">
        <v>3360</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3726</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3662</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F1" zoomScale="85" zoomScaleNormal="85" workbookViewId="0">
      <pane ySplit="2" topLeftCell="A14" activePane="bottomLeft" state="frozen"/>
      <selection pane="bottomLeft" activeCell="I11" sqref="I1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3822</v>
      </c>
      <c r="B1" s="116"/>
      <c r="C1" s="116"/>
      <c r="D1" s="116"/>
      <c r="E1" s="116"/>
      <c r="F1" s="116"/>
      <c r="G1" s="116"/>
      <c r="H1" s="116"/>
      <c r="I1" s="116"/>
      <c r="J1" s="116"/>
      <c r="K1" s="116"/>
      <c r="L1" s="116"/>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3580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2777</v>
      </c>
      <c r="J6">
        <v>3</v>
      </c>
      <c r="K6" t="s">
        <v>2778</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3757</v>
      </c>
      <c r="G17" t="s">
        <v>3758</v>
      </c>
      <c r="H17">
        <v>14</v>
      </c>
      <c r="I17" s="3" t="s">
        <v>1610</v>
      </c>
      <c r="J17">
        <v>14</v>
      </c>
      <c r="K17" s="34" t="s">
        <v>1611</v>
      </c>
      <c r="L17" t="s">
        <v>1612</v>
      </c>
    </row>
    <row r="18" spans="1:12" x14ac:dyDescent="0.25">
      <c r="A18" s="3">
        <v>14</v>
      </c>
      <c r="B18" t="s">
        <v>1455</v>
      </c>
      <c r="C18" t="s">
        <v>730</v>
      </c>
      <c r="F18" s="3" t="s">
        <v>3792</v>
      </c>
      <c r="G18" t="s">
        <v>3793</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3633</v>
      </c>
      <c r="I20" s="3" t="s">
        <v>2768</v>
      </c>
      <c r="J20">
        <v>17</v>
      </c>
      <c r="K20" s="34" t="s">
        <v>2769</v>
      </c>
      <c r="L20" s="34" t="s">
        <v>2770</v>
      </c>
    </row>
    <row r="21" spans="1:12" x14ac:dyDescent="0.25">
      <c r="A21" s="3">
        <v>17</v>
      </c>
      <c r="B21" t="s">
        <v>1642</v>
      </c>
      <c r="C21" t="s">
        <v>1643</v>
      </c>
      <c r="I21" s="3" t="s">
        <v>2772</v>
      </c>
      <c r="J21">
        <v>18</v>
      </c>
      <c r="K21" s="34" t="s">
        <v>2773</v>
      </c>
      <c r="L21" s="34" t="s">
        <v>2774</v>
      </c>
    </row>
    <row r="22" spans="1:12" x14ac:dyDescent="0.25">
      <c r="A22" s="3">
        <v>18</v>
      </c>
      <c r="B22" t="s">
        <v>1608</v>
      </c>
      <c r="C22" t="s">
        <v>1609</v>
      </c>
      <c r="I22" s="3" t="s">
        <v>3225</v>
      </c>
      <c r="J22">
        <v>19</v>
      </c>
      <c r="K22" s="34" t="s">
        <v>3224</v>
      </c>
      <c r="L22" s="34" t="s">
        <v>3226</v>
      </c>
    </row>
    <row r="23" spans="1:12" x14ac:dyDescent="0.25">
      <c r="A23" s="3">
        <v>19</v>
      </c>
      <c r="B23" t="s">
        <v>1798</v>
      </c>
      <c r="C23" t="s">
        <v>1799</v>
      </c>
      <c r="I23" s="3" t="s">
        <v>3229</v>
      </c>
      <c r="J23">
        <v>20</v>
      </c>
      <c r="K23" s="34" t="s">
        <v>3231</v>
      </c>
      <c r="L23" s="34" t="s">
        <v>3230</v>
      </c>
    </row>
    <row r="24" spans="1:12" x14ac:dyDescent="0.25">
      <c r="A24" s="3">
        <v>20</v>
      </c>
      <c r="B24" t="s">
        <v>2165</v>
      </c>
      <c r="C24" t="s">
        <v>2166</v>
      </c>
      <c r="I24" s="3" t="s">
        <v>3266</v>
      </c>
      <c r="J24">
        <v>21</v>
      </c>
      <c r="K24" t="s">
        <v>3267</v>
      </c>
      <c r="L24" s="34" t="s">
        <v>3307</v>
      </c>
    </row>
    <row r="25" spans="1:12" x14ac:dyDescent="0.25">
      <c r="A25" s="3">
        <v>21</v>
      </c>
      <c r="B25" t="s">
        <v>2390</v>
      </c>
      <c r="C25" t="s">
        <v>2391</v>
      </c>
      <c r="I25" s="3" t="s">
        <v>3239</v>
      </c>
      <c r="J25">
        <v>22</v>
      </c>
      <c r="K25" s="34" t="s">
        <v>3240</v>
      </c>
      <c r="L25" s="34" t="s">
        <v>3241</v>
      </c>
    </row>
    <row r="26" spans="1:12" x14ac:dyDescent="0.25">
      <c r="A26" s="3">
        <v>22</v>
      </c>
      <c r="B26" t="s">
        <v>2388</v>
      </c>
      <c r="C26" t="s">
        <v>2389</v>
      </c>
      <c r="I26" s="3" t="s">
        <v>3242</v>
      </c>
      <c r="J26">
        <v>23</v>
      </c>
      <c r="K26" s="34" t="s">
        <v>3243</v>
      </c>
      <c r="L26" s="34" t="s">
        <v>3244</v>
      </c>
    </row>
    <row r="27" spans="1:12" x14ac:dyDescent="0.25">
      <c r="A27" s="3">
        <v>23</v>
      </c>
      <c r="B27" t="s">
        <v>2532</v>
      </c>
      <c r="C27" t="s">
        <v>2533</v>
      </c>
      <c r="I27" s="3" t="s">
        <v>3247</v>
      </c>
      <c r="J27">
        <v>24</v>
      </c>
      <c r="K27" s="34" t="s">
        <v>3248</v>
      </c>
      <c r="L27" s="34" t="s">
        <v>3249</v>
      </c>
    </row>
    <row r="28" spans="1:12" x14ac:dyDescent="0.25">
      <c r="A28" s="3">
        <v>24</v>
      </c>
      <c r="B28" t="s">
        <v>2661</v>
      </c>
      <c r="C28" t="s">
        <v>2447</v>
      </c>
      <c r="I28" s="3" t="s">
        <v>3253</v>
      </c>
      <c r="J28">
        <v>25</v>
      </c>
      <c r="K28" s="34" t="s">
        <v>3254</v>
      </c>
      <c r="L28" s="34" t="s">
        <v>3255</v>
      </c>
    </row>
    <row r="29" spans="1:12" x14ac:dyDescent="0.25">
      <c r="A29" s="3">
        <v>25</v>
      </c>
      <c r="B29" t="s">
        <v>2717</v>
      </c>
      <c r="C29" t="s">
        <v>2718</v>
      </c>
      <c r="I29" s="3" t="s">
        <v>3296</v>
      </c>
      <c r="J29">
        <v>26</v>
      </c>
      <c r="K29" t="s">
        <v>3297</v>
      </c>
      <c r="L29" s="34" t="s">
        <v>3298</v>
      </c>
    </row>
    <row r="30" spans="1:12" x14ac:dyDescent="0.25">
      <c r="A30" s="3">
        <v>26</v>
      </c>
      <c r="B30" t="s">
        <v>3359</v>
      </c>
      <c r="C30" t="s">
        <v>3358</v>
      </c>
      <c r="I30" s="3" t="s">
        <v>3299</v>
      </c>
      <c r="J30">
        <v>27</v>
      </c>
      <c r="K30" s="34" t="s">
        <v>3300</v>
      </c>
      <c r="L30" s="34" t="s">
        <v>3301</v>
      </c>
    </row>
    <row r="31" spans="1:12" x14ac:dyDescent="0.25">
      <c r="A31" s="3">
        <v>27</v>
      </c>
      <c r="B31" t="s">
        <v>3417</v>
      </c>
      <c r="C31" t="s">
        <v>3418</v>
      </c>
      <c r="I31" s="3" t="s">
        <v>3315</v>
      </c>
      <c r="J31">
        <v>28</v>
      </c>
      <c r="K31" t="s">
        <v>3316</v>
      </c>
      <c r="L31" t="s">
        <v>3317</v>
      </c>
    </row>
    <row r="32" spans="1:12" x14ac:dyDescent="0.25">
      <c r="A32" s="3">
        <v>28</v>
      </c>
      <c r="B32" t="s">
        <v>3454</v>
      </c>
      <c r="C32" t="s">
        <v>3455</v>
      </c>
      <c r="I32" s="3" t="s">
        <v>3318</v>
      </c>
      <c r="J32">
        <v>29</v>
      </c>
      <c r="K32" s="34" t="s">
        <v>1350</v>
      </c>
      <c r="L32" s="34" t="s">
        <v>3319</v>
      </c>
    </row>
    <row r="33" spans="1:12" x14ac:dyDescent="0.25">
      <c r="A33" s="3">
        <v>29</v>
      </c>
      <c r="B33" t="s">
        <v>3600</v>
      </c>
      <c r="C33" t="s">
        <v>3601</v>
      </c>
      <c r="I33" s="3" t="s">
        <v>3529</v>
      </c>
      <c r="J33">
        <v>30</v>
      </c>
      <c r="K33" t="s">
        <v>3530</v>
      </c>
      <c r="L33" s="34" t="s">
        <v>3531</v>
      </c>
    </row>
    <row r="34" spans="1:12" x14ac:dyDescent="0.25">
      <c r="A34" s="3">
        <v>30</v>
      </c>
      <c r="B34" t="s">
        <v>3683</v>
      </c>
      <c r="C34" t="s">
        <v>3684</v>
      </c>
      <c r="I34" s="3" t="s">
        <v>3632</v>
      </c>
      <c r="J34">
        <v>31</v>
      </c>
      <c r="K34" s="34" t="s">
        <v>3634</v>
      </c>
      <c r="L34" s="34" t="s">
        <v>3635</v>
      </c>
    </row>
    <row r="35" spans="1:12" x14ac:dyDescent="0.25">
      <c r="A35" s="3">
        <v>31</v>
      </c>
      <c r="B35" t="s">
        <v>3763</v>
      </c>
      <c r="C35" t="s">
        <v>3759</v>
      </c>
      <c r="I35" s="3" t="s">
        <v>3777</v>
      </c>
      <c r="J35">
        <v>32</v>
      </c>
      <c r="K35" t="s">
        <v>3778</v>
      </c>
      <c r="L35" t="s">
        <v>3765</v>
      </c>
    </row>
    <row r="36" spans="1:12" x14ac:dyDescent="0.25">
      <c r="A36" s="3">
        <v>32</v>
      </c>
      <c r="B36" t="s">
        <v>3787</v>
      </c>
      <c r="C36" t="s">
        <v>3788</v>
      </c>
      <c r="I36" s="3" t="s">
        <v>3766</v>
      </c>
      <c r="J36">
        <v>33</v>
      </c>
      <c r="K36" t="s">
        <v>3767</v>
      </c>
      <c r="L36" s="34" t="s">
        <v>3768</v>
      </c>
    </row>
    <row r="37" spans="1:12" x14ac:dyDescent="0.25">
      <c r="I37" s="3" t="s">
        <v>3769</v>
      </c>
      <c r="J37">
        <v>34</v>
      </c>
      <c r="K37" t="s">
        <v>3770</v>
      </c>
      <c r="L37" s="34" t="s">
        <v>3771</v>
      </c>
    </row>
    <row r="38" spans="1:12" x14ac:dyDescent="0.25">
      <c r="B38" s="46" t="s">
        <v>1670</v>
      </c>
      <c r="C38" s="46" t="s">
        <v>2419</v>
      </c>
      <c r="I38" s="3" t="s">
        <v>3775</v>
      </c>
      <c r="J38">
        <v>35</v>
      </c>
      <c r="K38" t="s">
        <v>3779</v>
      </c>
      <c r="L38" s="34" t="s">
        <v>3776</v>
      </c>
    </row>
    <row r="39" spans="1:12" x14ac:dyDescent="0.25">
      <c r="I39" s="3" t="s">
        <v>3772</v>
      </c>
      <c r="J39">
        <v>36</v>
      </c>
      <c r="K39" t="s">
        <v>3773</v>
      </c>
      <c r="L39" s="34" t="s">
        <v>3774</v>
      </c>
    </row>
    <row r="40" spans="1:12" x14ac:dyDescent="0.25">
      <c r="I40" s="3" t="s">
        <v>3789</v>
      </c>
      <c r="J40">
        <v>37</v>
      </c>
      <c r="K40" t="s">
        <v>3790</v>
      </c>
      <c r="L40" s="34" t="s">
        <v>3791</v>
      </c>
    </row>
    <row r="43" spans="1:12" x14ac:dyDescent="0.25">
      <c r="I43" s="50" t="s">
        <v>1579</v>
      </c>
      <c r="K43" t="s">
        <v>1800</v>
      </c>
      <c r="L43" t="s">
        <v>1685</v>
      </c>
    </row>
    <row r="47" spans="1:12" x14ac:dyDescent="0.25">
      <c r="A47" s="7" t="s">
        <v>3573</v>
      </c>
      <c r="B47" s="1" t="s">
        <v>3578</v>
      </c>
      <c r="C47" s="1" t="s">
        <v>3579</v>
      </c>
      <c r="F47" s="3" t="s">
        <v>86</v>
      </c>
      <c r="G47" s="1" t="s">
        <v>87</v>
      </c>
    </row>
    <row r="48" spans="1:12" x14ac:dyDescent="0.25">
      <c r="A48" s="7">
        <v>0</v>
      </c>
      <c r="B48" s="46" t="s">
        <v>3582</v>
      </c>
      <c r="C48" s="1" t="s">
        <v>3583</v>
      </c>
      <c r="F48" s="8">
        <v>1</v>
      </c>
      <c r="G48" t="s">
        <v>90</v>
      </c>
    </row>
    <row r="49" spans="1:7" x14ac:dyDescent="0.25">
      <c r="A49" s="3">
        <v>0</v>
      </c>
      <c r="B49" s="89" t="s">
        <v>3574</v>
      </c>
      <c r="C49" t="s">
        <v>3585</v>
      </c>
      <c r="F49" s="8">
        <v>2</v>
      </c>
      <c r="G49" t="s">
        <v>89</v>
      </c>
    </row>
    <row r="50" spans="1:7" x14ac:dyDescent="0.25">
      <c r="A50" s="3">
        <v>1</v>
      </c>
      <c r="B50" s="89" t="s">
        <v>3575</v>
      </c>
      <c r="C50" t="s">
        <v>3586</v>
      </c>
      <c r="F50" s="8">
        <v>3</v>
      </c>
      <c r="G50" t="s">
        <v>88</v>
      </c>
    </row>
    <row r="51" spans="1:7" x14ac:dyDescent="0.25">
      <c r="A51" s="3">
        <v>2</v>
      </c>
      <c r="B51" s="89" t="s">
        <v>3576</v>
      </c>
      <c r="C51" t="s">
        <v>3587</v>
      </c>
    </row>
    <row r="52" spans="1:7" x14ac:dyDescent="0.25">
      <c r="A52" s="3">
        <v>3</v>
      </c>
      <c r="B52" s="89" t="s">
        <v>3577</v>
      </c>
      <c r="C52" t="s">
        <v>3588</v>
      </c>
    </row>
    <row r="53" spans="1:7" x14ac:dyDescent="0.25">
      <c r="A53" s="3">
        <v>4</v>
      </c>
      <c r="B53" t="s">
        <v>3761</v>
      </c>
      <c r="C53" t="s">
        <v>3762</v>
      </c>
    </row>
    <row r="55" spans="1:7" x14ac:dyDescent="0.25">
      <c r="B55" s="46" t="s">
        <v>3581</v>
      </c>
      <c r="C55" s="1" t="s">
        <v>3584</v>
      </c>
    </row>
  </sheetData>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08" t="s">
        <v>2418</v>
      </c>
      <c r="B1" s="108"/>
      <c r="C1" s="108"/>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zone constants</vt:lpstr>
      <vt:lpstr>ESO public dungeons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2023-11-03T12:44:31Z</dcterms:modified>
</cp:coreProperties>
</file>